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 18.10.23" sheetId="1" state="visible" r:id="rId3"/>
    <sheet name="Millhouse" sheetId="2" state="visible" r:id="rId4"/>
    <sheet name="Penistone" sheetId="3" state="visible" r:id="rId5"/>
    <sheet name="Upper Denby" sheetId="4" state="visible" r:id="rId6"/>
    <sheet name="Bradfield" sheetId="5" state="visible" r:id="rId7"/>
    <sheet name="Hood Green" sheetId="6" state="visible" r:id="rId8"/>
    <sheet name="Wortley" sheetId="7" state="visible" r:id="rId9"/>
    <sheet name="score pivot" sheetId="8" state="hidden" r:id="rId10"/>
    <sheet name="Winscar" sheetId="9" state="visible" r:id="rId11"/>
    <sheet name="Hoylandswaine" sheetId="10" state="visible" r:id="rId12"/>
    <sheet name="Sheet1" sheetId="11" state="hidden" r:id="rId13"/>
    <sheet name="all scores" sheetId="12" state="hidden" r:id="rId14"/>
  </sheets>
  <definedNames>
    <definedName function="false" hidden="true" localSheetId="11" name="_xlnm._FilterDatabase" vbProcedure="false">'all scores'!$A$1:$P$147</definedName>
  </definedNames>
  <calcPr iterateCount="100" refMode="A1" iterate="false" iterateDelta="0.0001"/>
  <pivotCaches>
    <pivotCache cacheId="1" r:id="rId16"/>
    <pivotCache cacheId="2" r:id="rId1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<sst xmlns="http://schemas.openxmlformats.org/spreadsheetml/2006/main" count="2888" uniqueCount="490">
  <si>
    <t xml:space="preserve">Time</t>
  </si>
  <si>
    <t xml:space="preserve">Points</t>
  </si>
  <si>
    <t xml:space="preserve">Scores</t>
  </si>
  <si>
    <t xml:space="preserve">Runner
                               Course</t>
  </si>
  <si>
    <t xml:space="preserve">Hood Green</t>
  </si>
  <si>
    <t xml:space="preserve">Hoylandswaine</t>
  </si>
  <si>
    <t xml:space="preserve">Low Bradfield</t>
  </si>
  <si>
    <t xml:space="preserve">Millhouse</t>
  </si>
  <si>
    <t xml:space="preserve">Penistone</t>
  </si>
  <si>
    <t xml:space="preserve">Upper Denby</t>
  </si>
  <si>
    <t xml:space="preserve">Winscar</t>
  </si>
  <si>
    <t xml:space="preserve">Wortley</t>
  </si>
  <si>
    <t xml:space="preserve">Total Points</t>
  </si>
  <si>
    <t xml:space="preserve">Total ave time-best 6</t>
  </si>
  <si>
    <t xml:space="preserve">Total score - best 6</t>
  </si>
  <si>
    <t xml:space="preserve">Best 6</t>
  </si>
  <si>
    <t xml:space="preserve">times</t>
  </si>
  <si>
    <t xml:space="preserve">races</t>
  </si>
  <si>
    <t xml:space="preserve">time/no of races</t>
  </si>
  <si>
    <t xml:space="preserve">Tom Fryers</t>
  </si>
  <si>
    <t xml:space="preserve">Jon Hallam</t>
  </si>
  <si>
    <t xml:space="preserve">Steve Sanders</t>
  </si>
  <si>
    <t xml:space="preserve">Shaun Swallow</t>
  </si>
  <si>
    <t xml:space="preserve">Ian Charlesworth</t>
  </si>
  <si>
    <t xml:space="preserve">Steve Dickinson</t>
  </si>
  <si>
    <t xml:space="preserve">Dean Allcroft</t>
  </si>
  <si>
    <t xml:space="preserve">Matthew Coldwell</t>
  </si>
  <si>
    <t xml:space="preserve">Alan Knox</t>
  </si>
  <si>
    <t xml:space="preserve">Emma Moore</t>
  </si>
  <si>
    <t xml:space="preserve">Charlotte Metcalfe</t>
  </si>
  <si>
    <t xml:space="preserve">Paul Fryers</t>
  </si>
  <si>
    <t xml:space="preserve">Raymond Brown</t>
  </si>
  <si>
    <t xml:space="preserve">Stu Smith</t>
  </si>
  <si>
    <t xml:space="preserve">Nick Whittingham</t>
  </si>
  <si>
    <t xml:space="preserve">Steve Dommett</t>
  </si>
  <si>
    <t xml:space="preserve">Ian Wragg</t>
  </si>
  <si>
    <t xml:space="preserve">Helen Fryers</t>
  </si>
  <si>
    <t xml:space="preserve">Richard Cottam</t>
  </si>
  <si>
    <t xml:space="preserve">Suzanne McGill</t>
  </si>
  <si>
    <t xml:space="preserve">Jane Cockerton</t>
  </si>
  <si>
    <t xml:space="preserve">Dave Foster</t>
  </si>
  <si>
    <t xml:space="preserve">Keith Gordon</t>
  </si>
  <si>
    <t xml:space="preserve">Brent Lindsay</t>
  </si>
  <si>
    <t xml:space="preserve">James Fryers</t>
  </si>
  <si>
    <t xml:space="preserve">George Parr</t>
  </si>
  <si>
    <t xml:space="preserve">Flynn Rogers</t>
  </si>
  <si>
    <t xml:space="preserve">Robin Clough</t>
  </si>
  <si>
    <t xml:space="preserve">Robert Lees</t>
  </si>
  <si>
    <t xml:space="preserve">Jill Davis</t>
  </si>
  <si>
    <t xml:space="preserve">Heather Lindley</t>
  </si>
  <si>
    <t xml:space="preserve">Finn Pepper</t>
  </si>
  <si>
    <t xml:space="preserve">Helen Turner</t>
  </si>
  <si>
    <t xml:space="preserve">Susan Charlesworth</t>
  </si>
  <si>
    <t xml:space="preserve">Lisa Hinchliffe</t>
  </si>
  <si>
    <t xml:space="preserve">Lucy Clough</t>
  </si>
  <si>
    <t xml:space="preserve">Sarah Clough</t>
  </si>
  <si>
    <t xml:space="preserve">Anne Smythe</t>
  </si>
  <si>
    <t xml:space="preserve">Andrew Shiel</t>
  </si>
  <si>
    <t xml:space="preserve">Bob Innes</t>
  </si>
  <si>
    <t xml:space="preserve">Tracy Woodward</t>
  </si>
  <si>
    <t xml:space="preserve">Jane Lawcock</t>
  </si>
  <si>
    <t xml:space="preserve">Rich Mackie</t>
  </si>
  <si>
    <t xml:space="preserve">No</t>
  </si>
  <si>
    <t xml:space="preserve">FirstName</t>
  </si>
  <si>
    <t xml:space="preserve">Surname</t>
  </si>
  <si>
    <t xml:space="preserve">Controls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</si>
  <si>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</si>
  <si>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</si>
  <si>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</si>
  <si>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</si>
  <si>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</si>
  <si>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</si>
  <si>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</si>
  <si>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dec time</t>
  </si>
  <si>
    <t xml:space="preserve">Time %</t>
  </si>
  <si>
    <t xml:space="preserve">Richard</t>
  </si>
  <si>
    <t xml:space="preserve">Cottam</t>
  </si>
  <si>
    <t xml:space="preserve">01;03;06;14;12;13;22;11;21;02;07;04;05;31</t>
  </si>
  <si>
    <t xml:space="preserve">SM:1</t>
  </si>
  <si>
    <t xml:space="preserve">M40-44:1</t>
  </si>
  <si>
    <t xml:space="preserve">Tom</t>
  </si>
  <si>
    <t xml:space="preserve">Fryers</t>
  </si>
  <si>
    <t xml:space="preserve">03;06;14;12;13;22;11;21;02;07;04;05;31;01</t>
  </si>
  <si>
    <t xml:space="preserve">SM:2</t>
  </si>
  <si>
    <t xml:space="preserve">M20-24:1</t>
  </si>
  <si>
    <t xml:space="preserve">Jon</t>
  </si>
  <si>
    <t xml:space="preserve">Hallam</t>
  </si>
  <si>
    <t xml:space="preserve">SM:3</t>
  </si>
  <si>
    <t xml:space="preserve">M45-49:1</t>
  </si>
  <si>
    <t xml:space="preserve">Steve</t>
  </si>
  <si>
    <t xml:space="preserve">Sanders</t>
  </si>
  <si>
    <t xml:space="preserve">01;31;05;04;07;02;21;11;22;13;12;14;06;03</t>
  </si>
  <si>
    <t xml:space="preserve">SM:4</t>
  </si>
  <si>
    <t xml:space="preserve">M50-54:1</t>
  </si>
  <si>
    <t xml:space="preserve">Shaun</t>
  </si>
  <si>
    <t xml:space="preserve">Swallow</t>
  </si>
  <si>
    <t xml:space="preserve">01;31;05;02;21;11;22;13;12;14;06;03</t>
  </si>
  <si>
    <t xml:space="preserve">SM:5</t>
  </si>
  <si>
    <t xml:space="preserve">M50-54:2</t>
  </si>
  <si>
    <t xml:space="preserve">01;31;05;02;21;11;22;13;12;14;03</t>
  </si>
  <si>
    <t xml:space="preserve">SM:6</t>
  </si>
  <si>
    <t xml:space="preserve">M50-54:3</t>
  </si>
  <si>
    <t xml:space="preserve">Matthew</t>
  </si>
  <si>
    <t xml:space="preserve">Coldwell</t>
  </si>
  <si>
    <t xml:space="preserve">SM:7</t>
  </si>
  <si>
    <t xml:space="preserve">M45-49:2</t>
  </si>
  <si>
    <t xml:space="preserve">03;06;14;12;13;22;11;21;02;31</t>
  </si>
  <si>
    <t xml:space="preserve">SM:8</t>
  </si>
  <si>
    <t xml:space="preserve">M45-49:3</t>
  </si>
  <si>
    <t xml:space="preserve">Ian</t>
  </si>
  <si>
    <t xml:space="preserve">Charlesworth</t>
  </si>
  <si>
    <t xml:space="preserve">01;31;02;21;11;22;12;14;06;03</t>
  </si>
  <si>
    <t xml:space="preserve">SM:9</t>
  </si>
  <si>
    <t xml:space="preserve">M60-64:1</t>
  </si>
  <si>
    <t xml:space="preserve">Emma</t>
  </si>
  <si>
    <t xml:space="preserve">Moore</t>
  </si>
  <si>
    <t xml:space="preserve">01;31;05;07;02;21;11;22;12;14</t>
  </si>
  <si>
    <t xml:space="preserve">SW:1</t>
  </si>
  <si>
    <t xml:space="preserve">W30-34:1</t>
  </si>
  <si>
    <t xml:space="preserve">Dickinson</t>
  </si>
  <si>
    <t xml:space="preserve">04;07;02;21;11;22;13;12;14;06;03;01</t>
  </si>
  <si>
    <t xml:space="preserve">SM:10</t>
  </si>
  <si>
    <t xml:space="preserve">M55-59:1</t>
  </si>
  <si>
    <t xml:space="preserve">Alan</t>
  </si>
  <si>
    <t xml:space="preserve">Knox</t>
  </si>
  <si>
    <t xml:space="preserve">SM:11</t>
  </si>
  <si>
    <t xml:space="preserve">M70-74:1</t>
  </si>
  <si>
    <t xml:space="preserve">04;07;02;21;11;22;13;12;14;06;03</t>
  </si>
  <si>
    <t xml:space="preserve">SM:12</t>
  </si>
  <si>
    <t xml:space="preserve">M55-59:2</t>
  </si>
  <si>
    <t xml:space="preserve">Charlotte</t>
  </si>
  <si>
    <t xml:space="preserve">Metcalfe</t>
  </si>
  <si>
    <t xml:space="preserve">03;06;14;12;13;22;11;21;02;07;04</t>
  </si>
  <si>
    <t xml:space="preserve">SW:2</t>
  </si>
  <si>
    <t xml:space="preserve">W50-54:1</t>
  </si>
  <si>
    <t xml:space="preserve">Dean</t>
  </si>
  <si>
    <t xml:space="preserve">Allcroft</t>
  </si>
  <si>
    <t xml:space="preserve">07;02;21;11;22;13;12;06;03;01</t>
  </si>
  <si>
    <t xml:space="preserve">SM:13</t>
  </si>
  <si>
    <t xml:space="preserve">M50-54:4</t>
  </si>
  <si>
    <t xml:space="preserve">Helen</t>
  </si>
  <si>
    <t xml:space="preserve">03;06;14;11;21;02;31;05;07;04</t>
  </si>
  <si>
    <t xml:space="preserve">SW:3</t>
  </si>
  <si>
    <t xml:space="preserve">W55-59:1</t>
  </si>
  <si>
    <t xml:space="preserve">Paul</t>
  </si>
  <si>
    <t xml:space="preserve">SM:14</t>
  </si>
  <si>
    <t xml:space="preserve">M55-59:3</t>
  </si>
  <si>
    <t xml:space="preserve">01;31;05;07;02;21;11;14;04</t>
  </si>
  <si>
    <t xml:space="preserve">SM:15</t>
  </si>
  <si>
    <t xml:space="preserve">M55-59:4</t>
  </si>
  <si>
    <t xml:space="preserve">SM:16</t>
  </si>
  <si>
    <t xml:space="preserve">M70-74:2</t>
  </si>
  <si>
    <t xml:space="preserve">George</t>
  </si>
  <si>
    <t xml:space="preserve">Parr</t>
  </si>
  <si>
    <t xml:space="preserve">06;03;01;31;05;02;21;11;04;07</t>
  </si>
  <si>
    <t xml:space="preserve">SM:17</t>
  </si>
  <si>
    <t xml:space="preserve">M20-24:2</t>
  </si>
  <si>
    <t xml:space="preserve">Wragg</t>
  </si>
  <si>
    <t xml:space="preserve">03;06;12;13;22;11;14;04;07</t>
  </si>
  <si>
    <t xml:space="preserve">SM:18</t>
  </si>
  <si>
    <t xml:space="preserve">M60-64:2</t>
  </si>
  <si>
    <t xml:space="preserve">Nick</t>
  </si>
  <si>
    <t xml:space="preserve">Whittingham</t>
  </si>
  <si>
    <t xml:space="preserve">01;03;06;14;12;13;22;11;04;07;05</t>
  </si>
  <si>
    <t xml:space="preserve">SM:19</t>
  </si>
  <si>
    <t xml:space="preserve">M65-69:1</t>
  </si>
  <si>
    <t xml:space="preserve">Flynn</t>
  </si>
  <si>
    <t xml:space="preserve">Rogers</t>
  </si>
  <si>
    <t xml:space="preserve">05;31;01;03;14;12;13;22;11;04</t>
  </si>
  <si>
    <t xml:space="preserve">JM:1</t>
  </si>
  <si>
    <t xml:space="preserve">M10-14:1</t>
  </si>
  <si>
    <t xml:space="preserve">Stu</t>
  </si>
  <si>
    <t xml:space="preserve">Smith</t>
  </si>
  <si>
    <t xml:space="preserve">01;03;06;14;11;21;02;07;04;05</t>
  </si>
  <si>
    <t xml:space="preserve">SM:20</t>
  </si>
  <si>
    <t xml:space="preserve">M65-69:2</t>
  </si>
  <si>
    <t xml:space="preserve">Dommett</t>
  </si>
  <si>
    <t xml:space="preserve">SM:21</t>
  </si>
  <si>
    <t xml:space="preserve">M60-64:3</t>
  </si>
  <si>
    <t xml:space="preserve">Raymond</t>
  </si>
  <si>
    <t xml:space="preserve">Brown</t>
  </si>
  <si>
    <t xml:space="preserve">05;04;07;02;21;11;14;06;03;01</t>
  </si>
  <si>
    <t xml:space="preserve">SM:22</t>
  </si>
  <si>
    <t xml:space="preserve">M80-84:1</t>
  </si>
  <si>
    <t xml:space="preserve">Jane</t>
  </si>
  <si>
    <t xml:space="preserve">Cockerton</t>
  </si>
  <si>
    <t xml:space="preserve">01;31;02;21;11;14;03</t>
  </si>
  <si>
    <t xml:space="preserve">SW:4</t>
  </si>
  <si>
    <t xml:space="preserve">W60-64:1</t>
  </si>
  <si>
    <t xml:space="preserve">03;06;14;04;07;21;02;05;01</t>
  </si>
  <si>
    <t xml:space="preserve">SM:23</t>
  </si>
  <si>
    <t xml:space="preserve">M65-69:3</t>
  </si>
  <si>
    <t xml:space="preserve">SM:24</t>
  </si>
  <si>
    <t xml:space="preserve">M60-64:4</t>
  </si>
  <si>
    <t xml:space="preserve">Dave</t>
  </si>
  <si>
    <t xml:space="preserve">Foster</t>
  </si>
  <si>
    <t xml:space="preserve">01;31;02;07;04;14;06;03</t>
  </si>
  <si>
    <t xml:space="preserve">SM:25</t>
  </si>
  <si>
    <t xml:space="preserve">M70-74:3</t>
  </si>
  <si>
    <t xml:space="preserve">07;04;14;11;21;02;05</t>
  </si>
  <si>
    <t xml:space="preserve">SM:26</t>
  </si>
  <si>
    <t xml:space="preserve">M70-74:4</t>
  </si>
  <si>
    <t xml:space="preserve">05;02;21;11;04;07</t>
  </si>
  <si>
    <t xml:space="preserve">SM:27</t>
  </si>
  <si>
    <t xml:space="preserve">M80-84:2</t>
  </si>
  <si>
    <t xml:space="preserve">SW:5</t>
  </si>
  <si>
    <t xml:space="preserve">W50-54:2</t>
  </si>
  <si>
    <t xml:space="preserve">01;31;05;21;07;04;11;22;13;12;14;06;03</t>
  </si>
  <si>
    <t xml:space="preserve">SW:6</t>
  </si>
  <si>
    <t xml:space="preserve">W50-54:3</t>
  </si>
  <si>
    <t xml:space="preserve">06;08;07;04;03;05;23;12;11;14;21;02;01;13;22</t>
  </si>
  <si>
    <t xml:space="preserve">06;08;07;04;13;03;05;23;12;22;11;14;21;02;01</t>
  </si>
  <si>
    <t xml:space="preserve">Robert</t>
  </si>
  <si>
    <t xml:space="preserve">Lees</t>
  </si>
  <si>
    <t xml:space="preserve">02;21;14;11;22;12;23;05;03;13;04;07;08;06</t>
  </si>
  <si>
    <t xml:space="preserve">06;08;07;04;13;03;23;12;22;11;21;02;14</t>
  </si>
  <si>
    <t xml:space="preserve">14;21;11;22;12;23;03;13;04;07;08;06</t>
  </si>
  <si>
    <t xml:space="preserve">06;08;07;04;13;03;05;23;12;22;11;14;02</t>
  </si>
  <si>
    <t xml:space="preserve">M40-44:2</t>
  </si>
  <si>
    <t xml:space="preserve">02;21;11;22;12;23;03;13;04;07;06</t>
  </si>
  <si>
    <t xml:space="preserve">Seallow</t>
  </si>
  <si>
    <t xml:space="preserve">14;11;22;12;23;05;03;13;04;07;08;06</t>
  </si>
  <si>
    <t xml:space="preserve">14;11;22;12;23;03;13;04;07;08;06</t>
  </si>
  <si>
    <t xml:space="preserve">02;21;11;22;12;23;03;13;04;06</t>
  </si>
  <si>
    <t xml:space="preserve">06;08;07;04;13;03;23;12;22;11;21;02</t>
  </si>
  <si>
    <t xml:space="preserve">06;01;02;21;11;22;12;23;14</t>
  </si>
  <si>
    <t xml:space="preserve">02;21;11;22;12;23;03;13;04</t>
  </si>
  <si>
    <t xml:space="preserve">02;21;11;22;23;03;13;04;07;06</t>
  </si>
  <si>
    <t xml:space="preserve">14;02;21;11;22;12;23;05;03</t>
  </si>
  <si>
    <t xml:space="preserve">M45-49:4</t>
  </si>
  <si>
    <t xml:space="preserve">06;08;07;04;13;03;23;22;11;14</t>
  </si>
  <si>
    <t xml:space="preserve">05;23;12;22;11;14;21;02</t>
  </si>
  <si>
    <t xml:space="preserve">02;21;11;22;23;03;13;04;06</t>
  </si>
  <si>
    <t xml:space="preserve">Finn</t>
  </si>
  <si>
    <t xml:space="preserve">Pepper</t>
  </si>
  <si>
    <t xml:space="preserve">06;08;07;04;13;03;23;05;14;21;02</t>
  </si>
  <si>
    <t xml:space="preserve">JM:2</t>
  </si>
  <si>
    <t xml:space="preserve">M10-14:2</t>
  </si>
  <si>
    <t xml:space="preserve">Suzanne</t>
  </si>
  <si>
    <t xml:space="preserve">McGill</t>
  </si>
  <si>
    <t xml:space="preserve">W45-49:1</t>
  </si>
  <si>
    <t xml:space="preserve">Turner</t>
  </si>
  <si>
    <t xml:space="preserve">01;02;21;11;22;12;23;03</t>
  </si>
  <si>
    <t xml:space="preserve">W45-49:2</t>
  </si>
  <si>
    <t xml:space="preserve">02;21;14;11;22;23;05</t>
  </si>
  <si>
    <t xml:space="preserve">04;13;03;23;22;11;14</t>
  </si>
  <si>
    <t xml:space="preserve">M60-64:5</t>
  </si>
  <si>
    <t xml:space="preserve">05;14;22;11;21;02;01;06</t>
  </si>
  <si>
    <t xml:space="preserve">14;05;22;11;21;02;01</t>
  </si>
  <si>
    <t xml:space="preserve">M80-84:3</t>
  </si>
  <si>
    <t xml:space="preserve">01;02;21;11;22;12;23;03;04</t>
  </si>
  <si>
    <t xml:space="preserve">W45-49:3</t>
  </si>
  <si>
    <t xml:space="preserve">Jill</t>
  </si>
  <si>
    <t xml:space="preserve">Davis</t>
  </si>
  <si>
    <t xml:space="preserve">02;21;11;22;05;14</t>
  </si>
  <si>
    <t xml:space="preserve">SW:7</t>
  </si>
  <si>
    <t xml:space="preserve">W70-74:1</t>
  </si>
  <si>
    <t xml:space="preserve">SW:8</t>
  </si>
  <si>
    <t xml:space="preserve">02;21;11;22;14</t>
  </si>
  <si>
    <t xml:space="preserve">SM:28</t>
  </si>
  <si>
    <t xml:space="preserve">04;13;03;23;12;22;11;21;02</t>
  </si>
  <si>
    <t xml:space="preserve">JM:3</t>
  </si>
  <si>
    <t xml:space="preserve">M10-14:3</t>
  </si>
  <si>
    <t xml:space="preserve">Brent</t>
  </si>
  <si>
    <t xml:space="preserve">Lindsay</t>
  </si>
  <si>
    <t xml:space="preserve">14;11;21;02;01;06</t>
  </si>
  <si>
    <t xml:space="preserve">SM:29</t>
  </si>
  <si>
    <t xml:space="preserve">M60-64:6</t>
  </si>
  <si>
    <t xml:space="preserve">06;08;07;04;13;03;23;22</t>
  </si>
  <si>
    <t xml:space="preserve">SM:30</t>
  </si>
  <si>
    <t xml:space="preserve">M50-54:5</t>
  </si>
  <si>
    <t xml:space="preserve">Andrew</t>
  </si>
  <si>
    <t xml:space="preserve">Shiel</t>
  </si>
  <si>
    <t xml:space="preserve">SM:31</t>
  </si>
  <si>
    <t xml:space="preserve">M50-54:6</t>
  </si>
  <si>
    <t xml:space="preserve">SM:32</t>
  </si>
  <si>
    <t xml:space="preserve">M40-44:3</t>
  </si>
  <si>
    <t xml:space="preserve">06;08;07;04;13;03;05;14</t>
  </si>
  <si>
    <t xml:space="preserve">SM:33</t>
  </si>
  <si>
    <t xml:space="preserve">SM:34</t>
  </si>
  <si>
    <t xml:space="preserve">Tracy</t>
  </si>
  <si>
    <t xml:space="preserve">Woodward</t>
  </si>
  <si>
    <t xml:space="preserve">SW:9</t>
  </si>
  <si>
    <t xml:space="preserve">Lawcock</t>
  </si>
  <si>
    <t xml:space="preserve">SW:10</t>
  </si>
  <si>
    <t xml:space="preserve">W60-64:2</t>
  </si>
  <si>
    <t xml:space="preserve">04;05;14</t>
  </si>
  <si>
    <t xml:space="preserve">SM:35</t>
  </si>
  <si>
    <t xml:space="preserve">SM:36</t>
  </si>
  <si>
    <t xml:space="preserve">M80-84:4</t>
  </si>
  <si>
    <t xml:space="preserve">SW:11</t>
  </si>
  <si>
    <t xml:space="preserve">08;21;14;02;12;16;13;17;05;11;06;15;01</t>
  </si>
  <si>
    <t xml:space="preserve">08;21;14;03;02;12;16;13;17;05;11;06;15;01</t>
  </si>
  <si>
    <t xml:space="preserve">08;21;14;02;12;16;13;05;11;06;07;04;03;16 (Extra)</t>
  </si>
  <si>
    <t xml:space="preserve">08;21;14;03;04;07;16;13;05;11;06;15;01</t>
  </si>
  <si>
    <t xml:space="preserve">08;21;14;03;02;12;16;13;05;11;06;07;01</t>
  </si>
  <si>
    <t xml:space="preserve">01;15;06;11;05;17;13;16;07;04;03;08;06 (Extra)</t>
  </si>
  <si>
    <t xml:space="preserve">08;21;14;02;12;16;06;07;15;01;04;03;16 (Extra)</t>
  </si>
  <si>
    <t xml:space="preserve">08;21;14;03;02;12;16;07;15;01</t>
  </si>
  <si>
    <t xml:space="preserve">08;21;14;02;12;16;07;15;01;03</t>
  </si>
  <si>
    <t xml:space="preserve">08;21;14;02;12;16;05;11;06;04</t>
  </si>
  <si>
    <t xml:space="preserve">08;21;14;02;12;16;06;11;05;17;15;05 (Extra);11 (Extra);06 (Extra)</t>
  </si>
  <si>
    <t xml:space="preserve">08;21;14;03;12;16;07;15;01</t>
  </si>
  <si>
    <t xml:space="preserve">08;21;14;03;02;12;16;07;04;01</t>
  </si>
  <si>
    <t xml:space="preserve">08;21;14;03;02;12;16;06;07;04</t>
  </si>
  <si>
    <t xml:space="preserve">08;21;14;03;02;12;16;06;07;04;16 (Extra);03 (Extra)</t>
  </si>
  <si>
    <t xml:space="preserve">08;21;14;02;12;16;13;05;11;06;16 (Extra)</t>
  </si>
  <si>
    <t xml:space="preserve">08;21;14;03;02;12;16;07;04</t>
  </si>
  <si>
    <t xml:space="preserve">08;21;14;02;12;16;07;04;03</t>
  </si>
  <si>
    <t xml:space="preserve">08;21;14;03;12;16;06;07;04;01</t>
  </si>
  <si>
    <t xml:space="preserve">08;21;14;02;12;16;13;07;04</t>
  </si>
  <si>
    <t xml:space="preserve">M65-69:4</t>
  </si>
  <si>
    <t xml:space="preserve">08;21;14;03;02;16;13;05;11;06;07;04;16 (Extra);03 (Extra)</t>
  </si>
  <si>
    <t xml:space="preserve">08;21;14;03;12;16;07;01</t>
  </si>
  <si>
    <t xml:space="preserve">08;21;14;03;12;16;07</t>
  </si>
  <si>
    <t xml:space="preserve">08;21;14;03;12;16;06;04</t>
  </si>
  <si>
    <t xml:space="preserve">08;21;14;02;12;03;04</t>
  </si>
  <si>
    <t xml:space="preserve">01;15;06;11;05;13;16;07;04;03</t>
  </si>
  <si>
    <t xml:space="preserve">M60-64:7</t>
  </si>
  <si>
    <t xml:space="preserve">Keith</t>
  </si>
  <si>
    <t xml:space="preserve">Gordon</t>
  </si>
  <si>
    <t xml:space="preserve">08;14;12;16;07;04;01</t>
  </si>
  <si>
    <t xml:space="preserve">M75-79:1</t>
  </si>
  <si>
    <t xml:space="preserve">01;15;07;16;12;03</t>
  </si>
  <si>
    <t xml:space="preserve">M60-64:8</t>
  </si>
  <si>
    <t xml:space="preserve">08;21;14;03;16;15</t>
  </si>
  <si>
    <t xml:space="preserve">14;02;03;04</t>
  </si>
  <si>
    <t xml:space="preserve">M65-69:5</t>
  </si>
  <si>
    <t xml:space="preserve">08;14;03</t>
  </si>
  <si>
    <t xml:space="preserve">08;03</t>
  </si>
  <si>
    <t xml:space="preserve">02;04;12;23;15;14;11;21;06;13;05;01</t>
  </si>
  <si>
    <t xml:space="preserve">02;04;12;23;15;14;11;21;06;22;05</t>
  </si>
  <si>
    <t xml:space="preserve">03;01;06;21;11;14;15;23;12;04;02</t>
  </si>
  <si>
    <t xml:space="preserve">01;06;21;11;14;15;23;12;04;02</t>
  </si>
  <si>
    <t xml:space="preserve">02;04;12;23;15;14;11;21;06;01</t>
  </si>
  <si>
    <t xml:space="preserve">01;02;04;12;23;15;14;11;21;06;05;22;05 (Extra);01 (Extra)</t>
  </si>
  <si>
    <t xml:space="preserve">02;04;12;23;15;14;11;06;01</t>
  </si>
  <si>
    <t xml:space="preserve">03;02;04;12;23;15;14;11;01</t>
  </si>
  <si>
    <t xml:space="preserve">02;04;12;23;15;14;11;01;06;01 (Extra)</t>
  </si>
  <si>
    <t xml:space="preserve">02;04;12;23;15;14;11;01;06</t>
  </si>
  <si>
    <t xml:space="preserve">01;11;14;15;23;12;04;02;03</t>
  </si>
  <si>
    <t xml:space="preserve">01;11;21;13;22;03;04;02</t>
  </si>
  <si>
    <t xml:space="preserve">02;04;12;23;15;14;11;01</t>
  </si>
  <si>
    <t xml:space="preserve">03;22;13;06;01;11;23;04;02</t>
  </si>
  <si>
    <t xml:space="preserve">02;04;12;23;15;14;01</t>
  </si>
  <si>
    <t xml:space="preserve">01;11;21;06;13;05;02</t>
  </si>
  <si>
    <t xml:space="preserve">01;11;21;06;13;05</t>
  </si>
  <si>
    <t xml:space="preserve">12;4;13;22;2;14;23;15;11;21;3;16;1</t>
  </si>
  <si>
    <t xml:space="preserve">1;16;21;11;15;23;14;2;22;13;4;12</t>
  </si>
  <si>
    <t xml:space="preserve">12;4;13;22;2;14;23;15;11;21;16;1</t>
  </si>
  <si>
    <t xml:space="preserve">1;16;21;11;15;23;14;2;22;13;4</t>
  </si>
  <si>
    <t xml:space="preserve">1;16;21;11;23;14;2;22;13;4</t>
  </si>
  <si>
    <t xml:space="preserve">12;4;13;22;2;14;23;15;11;1</t>
  </si>
  <si>
    <t xml:space="preserve">1;11;15;23;14;2;22;13;4;12</t>
  </si>
  <si>
    <t xml:space="preserve">1;11;15;4;23;14;2;22;13;12</t>
  </si>
  <si>
    <t xml:space="preserve">12;4;13;22;2;14;23;15;11;21;1</t>
  </si>
  <si>
    <t xml:space="preserve">12;4;13;22;2;14;23;11;1</t>
  </si>
  <si>
    <t xml:space="preserve">1;15;23;14;2;22;13;4;12</t>
  </si>
  <si>
    <t xml:space="preserve">James</t>
  </si>
  <si>
    <t xml:space="preserve">1;16;15;23;14;2;22;13;4</t>
  </si>
  <si>
    <t xml:space="preserve">M15-19:1</t>
  </si>
  <si>
    <t xml:space="preserve">1;11;15;23;14;2;22;13;4</t>
  </si>
  <si>
    <t xml:space="preserve">15;23;14;2;22;13;4;12</t>
  </si>
  <si>
    <t xml:space="preserve">12;13;22;2;14;23;4;15</t>
  </si>
  <si>
    <t xml:space="preserve">12;4;13;22;2;14;23;15</t>
  </si>
  <si>
    <t xml:space="preserve">1;15;23;14;2;22;13;4</t>
  </si>
  <si>
    <t xml:space="preserve">Heather</t>
  </si>
  <si>
    <t xml:space="preserve">Lindley</t>
  </si>
  <si>
    <t xml:space="preserve">13;22;2;14;23;4;15</t>
  </si>
  <si>
    <t xml:space="preserve">15;23;14;2;22;13;4</t>
  </si>
  <si>
    <t xml:space="preserve">1;16;21;11;15;23;4</t>
  </si>
  <si>
    <t xml:space="preserve">15;23;14;2;22;12</t>
  </si>
  <si>
    <t xml:space="preserve">4;23;14;2;22;13</t>
  </si>
  <si>
    <t xml:space="preserve">1;16;21;11;23;4</t>
  </si>
  <si>
    <t xml:space="preserve">4;12;13;22;2;14;23;15</t>
  </si>
  <si>
    <t xml:space="preserve">12;13;22;2;14;4</t>
  </si>
  <si>
    <t xml:space="preserve">22;2;14;23;4</t>
  </si>
  <si>
    <t xml:space="preserve">W60-64:3</t>
  </si>
  <si>
    <t xml:space="preserve">12;13;22;4</t>
  </si>
  <si>
    <t xml:space="preserve">12;4;13;22;2;23;15</t>
  </si>
  <si>
    <t xml:space="preserve">1;15;4;12;13;22;2;14;23</t>
  </si>
  <si>
    <t xml:space="preserve">M80-84:5</t>
  </si>
  <si>
    <t xml:space="preserve">M65-69:6</t>
  </si>
  <si>
    <t xml:space="preserve">W60-64:4</t>
  </si>
  <si>
    <t xml:space="preserve">1;3;16;21;11</t>
  </si>
  <si>
    <t xml:space="preserve">M80-84:6</t>
  </si>
  <si>
    <t xml:space="preserve">2;14;22;4;16;12;5;13;17;21;3;15;11;1</t>
  </si>
  <si>
    <t xml:space="preserve">1;11;15;13;3;21;17;12;16;22;14;2</t>
  </si>
  <si>
    <t xml:space="preserve">1;11;15;3;21;17;12;16;4;22;14;2</t>
  </si>
  <si>
    <t xml:space="preserve">2;14;22;16;12;17;21;15;11;1</t>
  </si>
  <si>
    <t xml:space="preserve">2;14;22;16;12;17;21;3;15;11</t>
  </si>
  <si>
    <t xml:space="preserve">2;14;22;4;16;12;17;21;3;15;11</t>
  </si>
  <si>
    <t xml:space="preserve">1;11;15;3;21;17;12;16;4;14;2</t>
  </si>
  <si>
    <t xml:space="preserve">1;11;15;3;13;5;4;16;22;14;2</t>
  </si>
  <si>
    <t xml:space="preserve">2;14;22;4;16;12;17;13;15;1</t>
  </si>
  <si>
    <t xml:space="preserve">2;14;22;16;12;17;13;5;1</t>
  </si>
  <si>
    <t xml:space="preserve">2;14;22;16;12;17;13;15</t>
  </si>
  <si>
    <t xml:space="preserve">1;11;15;3;21;17;13;5;2</t>
  </si>
  <si>
    <t xml:space="preserve">1;11;15;3;21;17;13;5</t>
  </si>
  <si>
    <t xml:space="preserve">1;11;15;3;21;13;5;2</t>
  </si>
  <si>
    <t xml:space="preserve">5;13;4;16;22;14;2</t>
  </si>
  <si>
    <t xml:space="preserve">2;14;22;16;12;13;5</t>
  </si>
  <si>
    <t xml:space="preserve">M55-59:5</t>
  </si>
  <si>
    <t xml:space="preserve">2;14;17;21;3;15;11;1</t>
  </si>
  <si>
    <t xml:space="preserve">2;14;22;16;12;5</t>
  </si>
  <si>
    <t xml:space="preserve">1;11;15;3;21;17;14;2</t>
  </si>
  <si>
    <t xml:space="preserve">2;14;22;4;16;12;17;21;3;15</t>
  </si>
  <si>
    <t xml:space="preserve">5;4;16;22;14;2</t>
  </si>
  <si>
    <t xml:space="preserve">1;11;15;3;13;5;2</t>
  </si>
  <si>
    <t xml:space="preserve">1;11;15;3;21;17;12</t>
  </si>
  <si>
    <t xml:space="preserve">2;14;22;4;5</t>
  </si>
  <si>
    <t xml:space="preserve">Bob</t>
  </si>
  <si>
    <t xml:space="preserve">Innes</t>
  </si>
  <si>
    <t xml:space="preserve">1;11;15;3;17</t>
  </si>
  <si>
    <t xml:space="preserve">1;11;15;13;5</t>
  </si>
  <si>
    <t xml:space="preserve">M55-59:6</t>
  </si>
  <si>
    <t xml:space="preserve">2;14;22;4;16;12;17;21;3</t>
  </si>
  <si>
    <t xml:space="preserve">1;11;15;3;2;11 (Extra);15 (Extra)</t>
  </si>
  <si>
    <t xml:space="preserve">2;14;22;14 (Extra);2 (Extra)</t>
  </si>
  <si>
    <t xml:space="preserve">2;14;22;16;12;17;13;15;11</t>
  </si>
  <si>
    <t xml:space="preserve">1;15;11</t>
  </si>
  <si>
    <t xml:space="preserve">2;14</t>
  </si>
  <si>
    <t xml:space="preserve">1;11;15;3;17;4;2</t>
  </si>
  <si>
    <t xml:space="preserve">SM:37</t>
  </si>
  <si>
    <t xml:space="preserve">2;14;22;16;12;17;3</t>
  </si>
  <si>
    <t xml:space="preserve">SM:38</t>
  </si>
  <si>
    <t xml:space="preserve">M65-69:7</t>
  </si>
  <si>
    <t xml:space="preserve">1;11;15;3;21;17;13;5;12;16;4;22;14;2</t>
  </si>
  <si>
    <t xml:space="preserve">1;11;15;3;17;12;16;4;14;2</t>
  </si>
  <si>
    <t xml:space="preserve">SM:39</t>
  </si>
  <si>
    <t xml:space="preserve">SM:40</t>
  </si>
  <si>
    <t xml:space="preserve">M65-69:8</t>
  </si>
  <si>
    <t xml:space="preserve">Max - NetPoints</t>
  </si>
  <si>
    <t xml:space="preserve">Course</t>
  </si>
  <si>
    <t xml:space="preserve">Runner</t>
  </si>
  <si>
    <t xml:space="preserve">Total Result</t>
  </si>
  <si>
    <t xml:space="preserve">11;12;04;03;13;16;02;21;15;22;23;14</t>
  </si>
  <si>
    <t xml:space="preserve">11;12;04;03;16;02;21;15;22;13;23;14</t>
  </si>
  <si>
    <t xml:space="preserve">14;23;22;13;16;03;04;12;11</t>
  </si>
  <si>
    <t xml:space="preserve">23;22;13;16;03;04;12;11</t>
  </si>
  <si>
    <t xml:space="preserve">11;12;01;15;22;13;16;04;01 (Extra)</t>
  </si>
  <si>
    <t xml:space="preserve">11;12;04;03;16;13;23;14</t>
  </si>
  <si>
    <t xml:space="preserve">14;23;13;16;03;04</t>
  </si>
  <si>
    <t xml:space="preserve">14;23;22;13;03;04</t>
  </si>
  <si>
    <t xml:space="preserve">02;22;04;13;03;15;23;14;16;21;12;11;01</t>
  </si>
  <si>
    <t xml:space="preserve">02;22;04;13;03;15;14;23;16;21;12;11;01</t>
  </si>
  <si>
    <t xml:space="preserve">Robin</t>
  </si>
  <si>
    <t xml:space="preserve">Clough</t>
  </si>
  <si>
    <t xml:space="preserve">02;22;04;13;15;23;14;16;21;12;11;01</t>
  </si>
  <si>
    <t xml:space="preserve">01;11;12;21;16;14;23;15;13;04;22;02</t>
  </si>
  <si>
    <t xml:space="preserve">01;12;21;16;14;23;15;03;13;04;22;02</t>
  </si>
  <si>
    <t xml:space="preserve">01;11;16;14;23;15;13;03;21;12;02</t>
  </si>
  <si>
    <t xml:space="preserve">01;12;21;14;23;15;03;13;04;22;02</t>
  </si>
  <si>
    <t xml:space="preserve">02;22;04;13;03;15;23;14;21;11;01</t>
  </si>
  <si>
    <t xml:space="preserve">01;11;12;21;16;14;23;15;13;03;02;14 (Extra)</t>
  </si>
  <si>
    <t xml:space="preserve">01;11;16;14;23;15;03;21;12;02</t>
  </si>
  <si>
    <t xml:space="preserve">01;11;16;14;23;15;13;03;21;02;03 (Extra)</t>
  </si>
  <si>
    <t xml:space="preserve">01;11;21;14;23;15;13;03;02</t>
  </si>
  <si>
    <t xml:space="preserve">02;03;13;15;23;14;21;12;01</t>
  </si>
  <si>
    <t xml:space="preserve">02;03;15;23;14;16;21;12;01</t>
  </si>
  <si>
    <t xml:space="preserve">02;03;13;15;14;23;16;21;12</t>
  </si>
  <si>
    <t xml:space="preserve">Susan</t>
  </si>
  <si>
    <t xml:space="preserve">01;11;12;21;03;13;04;22;02</t>
  </si>
  <si>
    <t xml:space="preserve">Lisa</t>
  </si>
  <si>
    <t xml:space="preserve">Hinchliffe</t>
  </si>
  <si>
    <t xml:space="preserve">01;12;21;14;23;15;13;02</t>
  </si>
  <si>
    <t xml:space="preserve">02;03;15;14;21;12;01;22</t>
  </si>
  <si>
    <t xml:space="preserve">01;12;21;16;14;15;03;02</t>
  </si>
  <si>
    <t xml:space="preserve">Lucy</t>
  </si>
  <si>
    <t xml:space="preserve">02;03;15;14;21;12;11;01</t>
  </si>
  <si>
    <t xml:space="preserve">W20-24:1</t>
  </si>
  <si>
    <t xml:space="preserve">Sarah</t>
  </si>
  <si>
    <t xml:space="preserve">01;12;21;14;15;03;02;11</t>
  </si>
  <si>
    <t xml:space="preserve">01;12;21;14;23;03;02</t>
  </si>
  <si>
    <t xml:space="preserve">01;11;12;21;03;13;02</t>
  </si>
  <si>
    <t xml:space="preserve">Anne</t>
  </si>
  <si>
    <t xml:space="preserve">Smythe</t>
  </si>
  <si>
    <t xml:space="preserve">02;03;21;12;11;01</t>
  </si>
  <si>
    <t xml:space="preserve">01;11;21;03;13;02</t>
  </si>
  <si>
    <t xml:space="preserve">W70-74:2</t>
  </si>
  <si>
    <t xml:space="preserve">02;03;21;12;11</t>
  </si>
  <si>
    <t xml:space="preserve">Rich</t>
  </si>
  <si>
    <t xml:space="preserve">Mackie</t>
  </si>
  <si>
    <t xml:space="preserve">22;04;13;15;23;14;16;21;03;02;12;11;01</t>
  </si>
  <si>
    <t xml:space="preserve">Column Labels</t>
  </si>
  <si>
    <t xml:space="preserve">Max of Time %</t>
  </si>
  <si>
    <t xml:space="preserve">Max of NetPoints</t>
  </si>
  <si>
    <t xml:space="preserve">Total Max of Time %</t>
  </si>
  <si>
    <t xml:space="preserve">Total Max of NetPoints</t>
  </si>
  <si>
    <t xml:space="preserve">time fraction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</si>
</sst>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.00%"/>
    <numFmt numFmtId="167" formatCode="[h]:mm:ss"/>
    <numFmt numFmtId="168" formatCode="[$-809]dd/mm/yyyy"/>
    <numFmt numFmtId="169" formatCode="[$-809]hh:mm:ss"/>
    <numFmt numFmtId="170" formatCode="[$-809]0.00%"/>
    <numFmt numFmtId="171" formatCode="[$-809]hh:mm"/>
    <numFmt numFmtId="172" formatCode="hh:mm:ss"/>
    <numFmt numFmtId="173" formatCode="dd/mm/yyyy"/>
    <numFmt numFmtId="174" formatCode="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" createdVersion="3">
  <cacheSource type="worksheet">
    <worksheetSource ref="A1:N147" sheet="all scores"/>
  </cacheSource>
  <cacheFields count="14">
    <cacheField name="No" numFmtId="0">
      <sharedItems containsSemiMixedTypes="0" containsString="0" containsNumber="1" containsInteger="1" minValue="1" maxValue="47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42"/>
        <n v="43"/>
        <n v="46"/>
        <n v="47"/>
      </sharedItems>
    </cacheField>
    <cacheField name="FirstName" numFmtId="0">
      <sharedItems count="31">
        <s v="Alan"/>
        <s v="Andrew"/>
        <s v="Bob"/>
        <s v="Brent"/>
        <s v="Charlotte"/>
        <s v="Dave"/>
        <s v="Dean"/>
        <s v="Emma"/>
        <s v="Finn"/>
        <s v="Flynn"/>
        <s v="George"/>
        <s v="Heather"/>
        <s v="Helen"/>
        <s v="Ian"/>
        <s v="James"/>
        <s v="Jane"/>
        <s v="Jill"/>
        <s v="Jon"/>
        <s v="Keith"/>
        <s v="Matthew"/>
        <s v="Nick"/>
        <s v="Paul"/>
        <s v="Raymond"/>
        <s v="Richard"/>
        <s v="Robert"/>
        <s v="Shaun"/>
        <s v="Steve"/>
        <s v="Stu"/>
        <s v="Suzanne"/>
        <s v="Tom"/>
        <s v="Tracy"/>
      </sharedItems>
    </cacheField>
    <cacheField name="Surname" numFmtId="0">
      <sharedItems count="33">
        <s v="Allcroft"/>
        <s v="Brown"/>
        <s v="Charlesworth"/>
        <s v="Cockerton"/>
        <s v="Coldwell"/>
        <s v="Cottam"/>
        <s v="Davis"/>
        <s v="Dickinson"/>
        <s v="Dommett"/>
        <s v="Foster"/>
        <s v="Fryers"/>
        <s v="Gordon"/>
        <s v="Hallam"/>
        <s v="Innes"/>
        <s v="Knox"/>
        <s v="Lawcock"/>
        <s v="Lees"/>
        <s v="Lindley"/>
        <s v="Lindsay"/>
        <s v="McGill"/>
        <s v="Metcalfe"/>
        <s v="Moore"/>
        <s v="Parr"/>
        <s v="Pepper"/>
        <s v="Rogers"/>
        <s v="Sanders"/>
        <s v="Shiel"/>
        <s v="Smith"/>
        <s v="Swallow"/>
        <s v="Turner"/>
        <s v="Whittingham"/>
        <s v="Woodward"/>
        <s v="Wragg"/>
      </sharedItems>
    </cacheField>
    <cacheField name="Controls" numFmtId="0">
      <sharedItems containsBlank="1" count="112">
        <s v="01;02;04;12;23;15;14;11;21;06;05;22;05 (Extra);01 (Extra)"/>
        <s v="01;02;21;11;22;12;23;03"/>
        <s v="01;03;06;14;11;21;02;07;04;05"/>
        <s v="01;03;06;14;12;13;22;11;04;07;05"/>
        <s v="01;03;06;14;12;13;22;11;21;02;07;04;05;31"/>
        <s v="01;11;14;15;23;12;04;02;03"/>
        <s v="01;11;21;06;13;05"/>
        <s v="01;11;21;06;13;05;02"/>
        <s v="01;15;06;11;05;13;16;07;04;03"/>
        <s v="01;15;07;16;12;03"/>
        <s v="01;31;02;07;04;14;06;03"/>
        <s v="01;31;02;21;11;14;03"/>
        <s v="01;31;02;21;11;22;12;14;06;03"/>
        <s v="01;31;05;02;21;11;22;13;12;14;03"/>
        <s v="01;31;05;02;21;11;22;13;12;14;06;03"/>
        <s v="01;31;05;04;07;02;21;11;22;13;12;14;06;03"/>
        <s v="01;31;05;07;02;21;11;22;12;14"/>
        <s v="02;04;12;23;15;14;01"/>
        <s v="02;04;12;23;15;14;11;01;06"/>
        <s v="02;04;12;23;15;14;11;01;06;01 (Extra)"/>
        <s v="02;04;12;23;15;14;11;06;01"/>
        <s v="02;04;12;23;15;14;11;21;06;01"/>
        <s v="02;04;12;23;15;14;11;21;06;13;05;01"/>
        <s v="02;04;12;23;15;14;11;21;06;22;05"/>
        <s v="02;21;11;22;05;14"/>
        <s v="02;21;11;22;12;23;03;13;04"/>
        <s v="02;21;11;22;12;23;03;13;04;06"/>
        <s v="02;21;11;22;12;23;03;13;04;07;06"/>
        <s v="02;21;11;22;14"/>
        <s v="02;21;11;22;23;03;13;04;06"/>
        <s v="02;21;14;11;22;12;23;05;03;13;04;07;08;06"/>
        <s v="03;01;06;21;11;14;15;23;12;04;02"/>
        <s v="03;02;04;12;23;15;14;11;01"/>
        <s v="03;06;12;13;22;11;14;04;07"/>
        <s v="03;06;14;11;21;02;31;05;07;04"/>
        <s v="03;06;14;12;13;22;11;21;02;07;04"/>
        <s v="03;06;14;12;13;22;11;21;02;07;04;05;31;01"/>
        <s v="03;22;13;06;01;11;23;04;02"/>
        <s v="04;07;02;21;11;22;13;12;14;06;03;01"/>
        <s v="04;13;03;23;22;11;14"/>
        <s v="05;04;07;02;21;11;14;06;03;01"/>
        <s v="05;14;22;11;21;02;01;06"/>
        <s v="05;23;12;22;11;14;21;02"/>
        <s v="05;31;01;03;14;12;13;22;11;04"/>
        <s v="06;03;01;31;05;02;21;11;04;07"/>
        <s v="06;08;07;04;03;05;23;12;11;14;21;02;01;13;22"/>
        <s v="06;08;07;04;13;03;05;14"/>
        <s v="06;08;07;04;13;03;05;23;12;22;11;14;21;02;01"/>
        <s v="06;08;07;04;13;03;23;05;14;21;02"/>
        <s v="06;08;07;04;13;03;23;12;22;11;21;02"/>
        <s v="06;08;07;04;13;03;23;12;22;11;21;02;14"/>
        <s v="06;08;07;04;13;03;23;22"/>
        <s v="06;08;07;04;13;03;23;22;11;14"/>
        <s v="07;02;21;11;22;13;12;06;03;01"/>
        <s v="08;14;12;16;07;04;01"/>
        <s v="08;21;14;02;12;16;06;07;15;01;04;03;16 (Extra)"/>
        <s v="08;21;14;02;12;16;06;11;05;17;15;05 (Extra);11 (Extra);06 (Extra)"/>
        <s v="08;21;14;02;12;16;07;15;01;03"/>
        <s v="08;21;14;02;12;16;13;05;11;06;07;04;03;16 (Extra)"/>
        <s v="08;21;14;02;12;16;13;05;11;06;16 (Extra)"/>
        <s v="08;21;14;02;12;16;13;07;04"/>
        <s v="08;21;14;02;12;16;13;17;05;11;06;15;01"/>
        <s v="08;21;14;03;02;12;16;06;07;04"/>
        <s v="08;21;14;03;02;12;16;06;07;04;16 (Extra);03 (Extra)"/>
        <s v="08;21;14;03;02;12;16;07;04;01"/>
        <s v="08;21;14;03;02;12;16;07;15;01"/>
        <s v="08;21;14;03;02;12;16;13;05;11;06;07;01"/>
        <s v="08;21;14;03;02;12;16;13;17;05;11;06;15;01"/>
        <s v="08;21;14;03;04;07;16;13;05;11;06;15;01"/>
        <s v="08;21;14;03;12;16;07"/>
        <s v="08;21;14;03;12;16;07;01"/>
        <s v="08;21;14;03;12;16;07;15;01"/>
        <s v="1;11;15;13;3;21;17;12;16;22;14;2"/>
        <s v="1;11;15;23;14;2;22;13;4"/>
        <s v="1;11;15;23;14;2;22;13;4;12"/>
        <s v="1;11;15;3;13;5;2"/>
        <s v="1;11;15;3;13;5;4;16;22;14;2"/>
        <s v="1;11;15;3;21;17;12"/>
        <s v="1;11;15;3;21;17;12;16;4;14;2"/>
        <s v="1;11;15;3;21;17;12;16;4;22;14;2"/>
        <s v="1;11;15;3;21;17;13;5"/>
        <s v="1;11;15;3;21;17;13;5;2"/>
        <s v="1;11;15;4;23;14;2;22;13;12"/>
        <s v="1;15;11"/>
        <s v="1;15;23;14;2;22;13;4"/>
        <s v="1;15;23;14;2;22;13;4;12"/>
        <s v="1;15;4;12;13;22;2;14;23"/>
        <s v="1;16;15;23;14;2;22;13;4"/>
        <s v="1;16;21;11;15;23;14;2;22;13;4;12"/>
        <s v="1;16;21;11;15;23;4"/>
        <s v="1;16;21;11;23;14;2;22;13;4"/>
        <s v="12;13;22;2;14;23;4;15"/>
        <s v="12;13;22;2;14;4"/>
        <s v="12;4;13;22;2;14;23;11;1"/>
        <s v="12;4;13;22;2;14;23;15"/>
        <s v="12;4;13;22;2;14;23;15;11;1"/>
        <s v="12;4;13;22;2;14;23;15;11;21;3;16;1"/>
        <s v="14;11;21;02;01;06"/>
        <s v="14;11;22;12;23;03;13;04;07;08;06"/>
        <s v="14;11;22;12;23;05;03;13;04;07;08;06"/>
        <s v="14;21;11;22;12;23;03;13;04;07;08;06"/>
        <s v="2;14;17;21;3;15;11;1"/>
        <s v="2;14;22;16;12;17;21;15;11;1"/>
        <s v="2;14;22;16;12;17;21;3;15;11"/>
        <s v="2;14;22;16;12;5"/>
        <s v="2;14;22;4;16;12;17;13;15;1"/>
        <s v="2;14;22;4;16;12;17;21;3;15"/>
        <s v="2;14;22;4;16;12;17;21;3;15;11"/>
        <s v="2;14;22;4;16;12;5;13;17;21;3;15;11;1"/>
        <s v="2;14;22;4;5"/>
        <s v="4;23;14;2;22;13"/>
        <m/>
      </sharedItems>
    </cacheField>
    <cacheField name="Time" numFmtId="0">
      <sharedItems containsSemiMixedTypes="0" containsString="0" containsNumber="1" minValue="0.0350925925925926" maxValue="3.10694444444444" count="141">
        <n v="0.0350925925925926"/>
        <n v="0.043275462962963"/>
        <n v="0.0470949074074074"/>
        <n v="0.0475578703703704"/>
        <n v="0.0476736111111111"/>
        <n v="0.0478703703703704"/>
        <n v="0.0482523148148148"/>
        <n v="0.0484259259259259"/>
        <n v="0.0490972222222222"/>
        <n v="0.049212962962963"/>
        <n v="0.0492824074074074"/>
        <n v="0.0495949074074074"/>
        <n v="0.0503356481481482"/>
        <n v="0.0505671296296296"/>
        <n v="0.0506944444444444"/>
        <n v="0.050775462962963"/>
        <n v="0.0508101851851852"/>
        <n v="0.0510300925925926"/>
        <n v="0.0511574074074074"/>
        <n v="0.0512037037037037"/>
        <n v="0.0512731481481482"/>
        <n v="0.0513425925925926"/>
        <n v="0.0518981481481482"/>
        <n v="0.0519907407407408"/>
        <n v="0.0522337962962963"/>
        <n v="0.0524305555555556"/>
        <n v="0.0525694444444444"/>
        <n v="0.0527314814814815"/>
        <n v="0.0531365740740741"/>
        <n v="0.0537384259259259"/>
        <n v="0.0541550925925926"/>
        <n v="0.0543518518518519"/>
        <n v="0.0543981481481482"/>
        <n v="0.0546064814814815"/>
        <n v="0.0547569444444444"/>
        <n v="0.0551157407407407"/>
        <n v="0.0559953703703704"/>
        <n v="0.0563541666666667"/>
        <n v="0.0582523148148148"/>
        <n v="0.059375"/>
        <n v="0.0606134259259259"/>
        <n v="0.0606712962962963"/>
        <n v="1.55486111111111"/>
        <n v="1.59305555555556"/>
        <n v="1.66458333333333"/>
        <n v="1.675"/>
        <n v="1.70555555555556"/>
        <n v="1.71180555555556"/>
        <n v="1.72916666666667"/>
        <n v="1.73263888888889"/>
        <n v="1.74236111111111"/>
        <n v="1.77361111111111"/>
        <n v="1.77638888888889"/>
        <n v="1.7875"/>
        <n v="1.79444444444444"/>
        <n v="1.79583333333333"/>
        <n v="1.80694444444444"/>
        <n v="1.80972222222222"/>
        <n v="1.81180555555556"/>
        <n v="1.81666666666667"/>
        <n v="1.82083333333333"/>
        <n v="1.82222222222222"/>
        <n v="1.8375"/>
        <n v="1.83958333333333"/>
        <n v="1.84861111111111"/>
        <n v="1.85625"/>
        <n v="1.85763888888889"/>
        <n v="1.86875"/>
        <n v="1.91527777777778"/>
        <n v="1.925"/>
        <n v="1.93541666666667"/>
        <n v="1.97777777777778"/>
        <n v="2.03680555555556"/>
        <n v="2.04027777777778"/>
        <n v="2.08819444444444"/>
        <n v="2.10833333333333"/>
        <n v="2.13263888888889"/>
        <n v="2.13819444444444"/>
        <n v="2.15277777777778"/>
        <n v="2.19444444444444"/>
        <n v="2.20347222222222"/>
        <n v="2.22430555555556"/>
        <n v="2.24027777777778"/>
        <n v="2.24791666666667"/>
        <n v="2.24930555555556"/>
        <n v="2.25"/>
        <n v="2.25208333333333"/>
        <n v="2.25763888888889"/>
        <n v="2.26458333333333"/>
        <n v="2.26666666666667"/>
        <n v="2.27152777777778"/>
        <n v="2.27638888888889"/>
        <n v="2.27708333333333"/>
        <n v="2.28402777777778"/>
        <n v="2.30625"/>
        <n v="2.31041666666667"/>
        <n v="2.32152777777778"/>
        <n v="2.32222222222222"/>
        <n v="2.32638888888889"/>
        <n v="2.32777777777778"/>
        <n v="2.34166666666667"/>
        <n v="2.35138888888889"/>
        <n v="2.35277777777778"/>
        <n v="2.35416666666667"/>
        <n v="2.35486111111111"/>
        <n v="2.35763888888889"/>
        <n v="2.36319444444444"/>
        <n v="2.36597222222222"/>
        <n v="2.37916666666667"/>
        <n v="2.38263888888889"/>
        <n v="2.38541666666667"/>
        <n v="2.38888888888889"/>
        <n v="2.39027777777778"/>
        <n v="2.39861111111111"/>
        <n v="2.39930555555556"/>
        <n v="2.40625"/>
        <n v="2.40833333333333"/>
        <n v="2.41041666666667"/>
        <n v="2.4125"/>
        <n v="2.42152777777778"/>
        <n v="2.42222222222222"/>
        <n v="2.42777777777778"/>
        <n v="2.43055555555556"/>
        <n v="2.43125"/>
        <n v="2.44375"/>
        <n v="2.45416666666667"/>
        <n v="2.46527777777778"/>
        <n v="2.47222222222222"/>
        <n v="2.47708333333333"/>
        <n v="2.48611111111111"/>
        <n v="2.50138888888889"/>
        <n v="2.51597222222222"/>
        <n v="2.52152777777778"/>
        <n v="2.53680555555556"/>
        <n v="2.54861111111111"/>
        <n v="2.55138888888889"/>
        <n v="2.55625"/>
        <n v="2.56388888888889"/>
        <n v="2.59027777777778"/>
        <n v="2.65763888888889"/>
        <n v="3.10694444444444"/>
      </sharedItems>
    </cacheField>
    <cacheField name="GrossPoints" numFmtId="0">
      <sharedItems containsSemiMixedTypes="0" containsString="0" containsNumber="1" containsInteger="1" minValue="50" maxValue="250" count="19">
        <n v="5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20" maxValue="250" count="21">
        <n v="20"/>
        <n v="50"/>
        <n v="6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4.627" maxValue="23737.21" count="131">
        <n v="4.627"/>
        <n v="5.09"/>
        <n v="5.16"/>
        <n v="5.2"/>
        <n v="5.21"/>
        <n v="5.3"/>
        <n v="5.96"/>
        <n v="6.08"/>
        <n v="6.17"/>
        <n v="6.18"/>
        <n v="6.27"/>
        <n v="6.488"/>
        <n v="6.63"/>
        <n v="6.66"/>
        <n v="6.73"/>
        <n v="6.742"/>
        <n v="6.77"/>
        <n v="6.82"/>
        <n v="6.89"/>
        <n v="6.96"/>
        <n v="6.99"/>
        <n v="7.02"/>
        <n v="7.13"/>
        <n v="7.22"/>
        <n v="7.25"/>
        <n v="7.27"/>
        <n v="7.53"/>
        <n v="7.56"/>
        <n v="7.6"/>
        <n v="7.68"/>
        <n v="7.69"/>
        <n v="7.73"/>
        <n v="7.74"/>
        <n v="7.79"/>
        <n v="7.82"/>
        <n v="7.83"/>
        <n v="7.85"/>
        <n v="7.87"/>
        <n v="7.9"/>
        <n v="7.92"/>
        <n v="8"/>
        <n v="8.02"/>
        <n v="8.03"/>
        <n v="8.06"/>
        <n v="8.1"/>
        <n v="8.12"/>
        <n v="8.15"/>
        <n v="8.16"/>
        <n v="8.17"/>
        <n v="8.21"/>
        <n v="8.24"/>
        <n v="8.29"/>
        <n v="8.32"/>
        <n v="8.37"/>
        <n v="8.42"/>
        <n v="8.43"/>
        <n v="8.45"/>
        <n v="8.51"/>
        <n v="8.58"/>
        <n v="8.6"/>
        <n v="8.62"/>
        <n v="8.65"/>
        <n v="8.66"/>
        <n v="8.67"/>
        <n v="8.82"/>
        <n v="8.91"/>
        <n v="8.95"/>
        <n v="9.03"/>
        <n v="9.1"/>
        <n v="9.11"/>
        <n v="9.12"/>
        <n v="9.14"/>
        <n v="9.15"/>
        <n v="9.17"/>
        <n v="9.25"/>
        <n v="9.31"/>
        <n v="9.4"/>
        <n v="9.52"/>
        <n v="9.56"/>
        <n v="9.57"/>
        <n v="9.59"/>
        <n v="9.7"/>
        <n v="9.73"/>
        <n v="9.8"/>
        <n v="9.87"/>
        <n v="9.88"/>
        <n v="9.89"/>
        <n v="9.9"/>
        <n v="9.91"/>
        <n v="9.93"/>
        <n v="9.98"/>
        <n v="10.06"/>
        <n v="10.13"/>
        <n v="10.28"/>
        <n v="10.35"/>
        <n v="10.37"/>
        <n v="10.39"/>
        <n v="10.4"/>
        <n v="10.55"/>
        <n v="10.57"/>
        <n v="10.61"/>
        <n v="10.87"/>
        <n v="10.98"/>
        <n v="11.01"/>
        <n v="11.03"/>
        <n v="11.06"/>
        <n v="11.12"/>
        <n v="11.35"/>
        <n v="11.63"/>
        <n v="11.76"/>
        <n v="11.78"/>
        <n v="12.17"/>
        <n v="12.2"/>
        <n v="12.22"/>
        <n v="12.52"/>
        <n v="12.59"/>
        <n v="12.6"/>
        <n v="12.71"/>
        <n v="12.72"/>
        <n v="12.99"/>
        <n v="13.09"/>
        <n v="13.17"/>
        <n v="13.85"/>
        <n v="14.31"/>
        <n v="14.64"/>
        <n v="14.66"/>
        <n v="15.17"/>
        <n v="15.38"/>
        <n v="15.79"/>
        <n v="16.87"/>
        <n v="23737.21"/>
      </sharedItems>
    </cacheField>
    <cacheField name="OverallPosition" numFmtId="0">
      <sharedItems count="43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4"/>
        <s v="SM:5"/>
        <s v="SM:6"/>
        <s v="SM:7"/>
        <s v="SM:8"/>
        <s v="SM:9"/>
        <s v="SW:1"/>
        <s v="SW:10"/>
        <s v="SW:2"/>
        <s v="SW:3"/>
        <s v="SW:4"/>
        <s v="SW:5"/>
        <s v="SW:6"/>
        <s v="SW:7"/>
        <s v="SW:8"/>
        <s v="SW:9"/>
      </sharedItems>
    </cacheField>
    <cacheField name="AgeCatPosition" numFmtId="0">
      <sharedItems count="45">
        <s v="M10-14:1"/>
        <s v="M10-14:2"/>
        <s v="M15-19:1"/>
        <s v="M20-24:1"/>
        <s v="M20-24:2"/>
        <s v="M40-44:1"/>
        <s v="M45-49:1"/>
        <s v="M45-49:2"/>
        <s v="M45-49:3"/>
        <s v="M50-54:1"/>
        <s v="M50-54:2"/>
        <s v="M50-54:3"/>
        <s v="M50-54:4"/>
        <s v="M50-54:6"/>
        <s v="M55-59:1"/>
        <s v="M55-59:2"/>
        <s v="M55-59:3"/>
        <s v="M55-59:4"/>
        <s v="M60-64:1"/>
        <s v="M60-64:2"/>
        <s v="M60-64:3"/>
        <s v="M60-64:4"/>
        <s v="M60-64:5"/>
        <s v="M60-64:6"/>
        <s v="M60-64:7"/>
        <s v="M60-64:8"/>
        <s v="M65-69:1"/>
        <s v="M65-69:2"/>
        <s v="M65-69:3"/>
        <s v="M65-69:4"/>
        <s v="M70-74:1"/>
        <s v="M70-74:2"/>
        <s v="M70-74:3"/>
        <s v="M75-79:1"/>
        <s v="M80-84:1"/>
        <s v="W30-34:1"/>
        <s v="W45-49:1"/>
        <s v="W45-49:2"/>
        <s v="W50-54:1"/>
        <s v="W50-54:2"/>
        <s v="W55-59:1"/>
        <s v="W60-64:1"/>
        <s v="W60-64:2"/>
        <s v="W60-64:3"/>
        <s v="W70-74:1"/>
      </sharedItems>
    </cacheField>
    <cacheField name="RunDate" numFmtId="0">
      <sharedItems containsSemiMixedTypes="0" containsNonDate="0" containsDate="1" containsString="0" minDate="2023-03-22T00:00:00" maxDate="2023-08-31T00:00:00" count="71">
        <d v="2023-03-22T00:00:00"/>
        <d v="2023-03-24T00:00:00"/>
        <d v="2023-03-27T00:00:00"/>
        <d v="2023-03-28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2T00:00:00"/>
        <d v="2023-04-14T00:00:00"/>
        <d v="2023-04-16T00:00:00"/>
        <d v="2023-04-17T00:00:00"/>
        <d v="2023-04-21T00:00:00"/>
        <d v="2023-04-22T00:00:00"/>
        <d v="2023-04-23T00:00:00"/>
        <d v="2023-04-25T00:00:00"/>
        <d v="2023-04-27T00:00:00"/>
        <d v="2023-04-28T00:00:00"/>
        <d v="2023-04-29T00:00:00"/>
        <d v="2023-04-30T00:00:00"/>
        <d v="2023-05-05T00:00:00"/>
        <d v="2023-05-06T00:00:00"/>
        <d v="2023-05-09T00:00:00"/>
        <d v="2023-05-10T00:00:00"/>
        <d v="2023-05-15T00:00:00"/>
        <d v="2023-05-16T00:00:00"/>
        <d v="2023-05-17T00:00:00"/>
        <d v="2023-06-01T00:00:00"/>
        <d v="2023-06-02T00:00:00"/>
        <d v="2023-06-03T00:00:00"/>
        <d v="2023-06-08T00:00:00"/>
        <d v="2023-06-11T00:00:00"/>
        <d v="2023-06-12T00:00:00"/>
        <d v="2023-06-15T00:00:00"/>
        <d v="2023-06-17T00:00:00"/>
        <d v="2023-06-18T00:00:00"/>
        <d v="2023-06-19T00:00:00"/>
        <d v="2023-06-20T00:00:00"/>
        <d v="2023-06-23T00:00:00"/>
        <d v="2023-06-25T00:00:00"/>
        <d v="2023-06-26T00:00:00"/>
        <d v="2023-06-27T00:00:00"/>
        <d v="2023-06-28T00:00:00"/>
        <d v="2023-06-29T00:00:00"/>
        <d v="2023-06-30T00:00:00"/>
        <d v="2023-07-09T00:00:00"/>
        <d v="2023-07-11T00:00:00"/>
        <d v="2023-07-13T00:00:00"/>
        <d v="2023-07-14T00:00:00"/>
        <d v="2023-07-16T00:00:00"/>
        <d v="2023-07-23T00:00:00"/>
        <d v="2023-07-30T00:00:00"/>
        <d v="2023-08-01T00:00:00"/>
        <d v="2023-08-03T00:00:00"/>
        <d v="2023-08-08T00:00:00"/>
        <d v="2023-08-11T00:00:00"/>
        <d v="2023-08-13T00:00:00"/>
        <d v="2023-08-17T00:00:00"/>
        <d v="2023-08-18T00:00:00"/>
        <d v="2023-08-19T00:00:00"/>
        <d v="2023-08-20T00:00:00"/>
        <d v="2023-08-21T00:00:00"/>
        <d v="2023-08-22T00:00:00"/>
        <d v="2023-08-25T00:00:00"/>
        <d v="2023-08-28T00:00:00"/>
        <d v="2023-08-29T00:00:00"/>
        <d v="2023-08-30T00:00:00"/>
        <d v="2023-08-31T00:00:00"/>
      </sharedItems>
    </cacheField>
    <cacheField name="RunnerId" numFmtId="0">
      <sharedItems containsSemiMixedTypes="0" containsString="0" containsNumber="1" containsInteger="1" minValue="2" maxValue="51" count="48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2"/>
        <n v="43"/>
        <n v="44"/>
        <n v="45"/>
        <n v="46"/>
        <n v="47"/>
        <n v="48"/>
        <n v="50"/>
        <n v="51"/>
      </sharedItems>
    </cacheField>
    <cacheField name="Runner" numFmtId="0">
      <sharedItems count="36">
        <s v="Alan Knox"/>
        <s v="Andrew Shiel"/>
        <s v="Bob Innes"/>
        <s v="Brent Lindsay"/>
        <s v="Charlotte Metcalfe"/>
        <s v="Dave Foster"/>
        <s v="Dean Allcroft"/>
        <s v="Emma Moore"/>
        <s v="Finn Pepper"/>
        <s v="Flynn Rogers"/>
        <s v="George Parr"/>
        <s v="Heather Lindley"/>
        <s v="Helen Fryers"/>
        <s v="Helen Turner"/>
        <s v="Ian Charlesworth"/>
        <s v="Ian Wragg"/>
        <s v="James Fryers"/>
        <s v="Jane Cockerton"/>
        <s v="Jane Lawcock"/>
        <s v="Jill Davis"/>
        <s v="Jon Hallam"/>
        <s v="Keith Gordon"/>
        <s v="Matthew Coldwell"/>
        <s v="Nick Whittingham"/>
        <s v="Paul Fryers"/>
        <s v="Raymond Brown"/>
        <s v="Richard Cottam"/>
        <s v="Robert Lees"/>
        <s v="Shaun Swallow"/>
        <s v="Steve Dickinson"/>
        <s v="Steve Dommett"/>
        <s v="Steve Sanders"/>
        <s v="Stu Smith"/>
        <s v="Suzanne McGill"/>
        <s v="Tom Fryers"/>
        <s v="Tracy Woodward"/>
      </sharedItems>
    </cacheField>
    <cacheField name="Course" numFmtId="0">
      <sharedItems count="6">
        <s v="Hood Green"/>
        <s v="Low Bradfield"/>
        <s v="Millhouse"/>
        <s v="Penistone"/>
        <s v="Upper Denby"/>
        <s v="Wortle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90" createdVersion="3">
  <cacheSource type="worksheet">
    <worksheetSource ref="A1:P191" sheet="all scores"/>
  </cacheSource>
  <cacheFields count="16">
    <cacheField name="No" numFmtId="0">
      <sharedItems containsSemiMixedTypes="0" containsString="0" containsNumber="1" containsInteger="1" minValue="1" maxValue="47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42"/>
        <n v="43"/>
        <n v="46"/>
        <n v="47"/>
      </sharedItems>
    </cacheField>
    <cacheField name="FirstName" numFmtId="0">
      <sharedItems count="38">
        <s v="Alan"/>
        <s v="Andrew"/>
        <s v="Anne"/>
        <s v="Bob"/>
        <s v="Brent"/>
        <s v="Charlotte"/>
        <s v="Dave"/>
        <s v="Dean"/>
        <s v="Emma"/>
        <s v="Finn"/>
        <s v="Flynn"/>
        <s v="George"/>
        <s v="Heather"/>
        <s v="Helen"/>
        <s v="Ian"/>
        <s v="James"/>
        <s v="Jane"/>
        <s v="Jill"/>
        <s v="Jon"/>
        <s v="Keith"/>
        <s v="Lisa"/>
        <s v="Lucy"/>
        <s v="Matthew"/>
        <s v="Nick"/>
        <s v="Paul"/>
        <s v="Raymond"/>
        <s v="Rich"/>
        <s v="Richard"/>
        <s v="Robert"/>
        <s v="Robin"/>
        <s v="Sarah"/>
        <s v="Shaun"/>
        <s v="Steve"/>
        <s v="Stu"/>
        <s v="Susan"/>
        <s v="Suzanne"/>
        <s v="Tom"/>
        <s v="Tracy"/>
      </sharedItems>
    </cacheField>
    <cacheField name="Surname" numFmtId="0">
      <sharedItems count="37">
        <s v="Allcroft"/>
        <s v="Brown"/>
        <s v="Charlesworth"/>
        <s v="Clough"/>
        <s v="Cockerton"/>
        <s v="Coldwell"/>
        <s v="Cottam"/>
        <s v="Davis"/>
        <s v="Dickinson"/>
        <s v="Dommett"/>
        <s v="Foster"/>
        <s v="Fryers"/>
        <s v="Gordon"/>
        <s v="Hallam"/>
        <s v="Hinchliffe"/>
        <s v="Innes"/>
        <s v="Knox"/>
        <s v="Lawcock"/>
        <s v="Lees"/>
        <s v="Lindley"/>
        <s v="Lindsay"/>
        <s v="Mackie"/>
        <s v="McGill"/>
        <s v="Metcalfe"/>
        <s v="Moore"/>
        <s v="Parr"/>
        <s v="Pepper"/>
        <s v="Rogers"/>
        <s v="Sanders"/>
        <s v="Shiel"/>
        <s v="Smith"/>
        <s v="Smythe"/>
        <s v="Swallow"/>
        <s v="Turner"/>
        <s v="Whittingham"/>
        <s v="Woodward"/>
        <s v="Wragg"/>
      </sharedItems>
    </cacheField>
    <cacheField name="Controls" numFmtId="0">
      <sharedItems containsBlank="1" count="147">
        <s v="01;02;04;12;23;15;14;11;21;06;05;22;05 (Extra);01 (Extra)"/>
        <s v="01;02;21;11;22;12;23;03"/>
        <s v="01;03;06;14;11;21;02;07;04;05"/>
        <s v="01;03;06;14;12;13;22;11;04;07;05"/>
        <s v="01;03;06;14;12;13;22;11;21;02;07;04;05;31"/>
        <s v="01;11;12;21;03;13;02"/>
        <s v="01;11;12;21;03;13;04;22;02"/>
        <s v="01;11;12;21;16;14;23;15;13;03;02;14 (Extra)"/>
        <s v="01;11;12;21;16;14;23;15;13;04;22;02"/>
        <s v="01;11;14;15;23;12;04;02;03"/>
        <s v="01;11;16;14;23;15;03;21;12;02"/>
        <s v="01;11;16;14;23;15;13;03;21;02;03 (Extra)"/>
        <s v="01;11;16;14;23;15;13;03;21;12;02"/>
        <s v="01;11;21;03;13;02"/>
        <s v="01;11;21;06;13;05"/>
        <s v="01;11;21;06;13;05;02"/>
        <s v="01;11;21;14;23;15;13;03;02"/>
        <s v="01;12;21;14;15;03;02;11"/>
        <s v="01;12;21;14;23;03;02"/>
        <s v="01;12;21;14;23;15;03;13;04;22;02"/>
        <s v="01;12;21;14;23;15;13;02"/>
        <s v="01;12;21;16;14;15;03;02"/>
        <s v="01;12;21;16;14;23;15;03;13;04;22;02"/>
        <s v="01;15;06;11;05;13;16;07;04;03"/>
        <s v="01;15;07;16;12;03"/>
        <s v="01;31;02;07;04;14;06;03"/>
        <s v="01;31;02;21;11;14;03"/>
        <s v="01;31;02;21;11;22;12;14;06;03"/>
        <s v="01;31;05;02;21;11;22;13;12;14;03"/>
        <s v="01;31;05;02;21;11;22;13;12;14;06;03"/>
        <s v="01;31;05;04;07;02;21;11;22;13;12;14;06;03"/>
        <s v="01;31;05;07;02;21;11;22;12;14"/>
        <s v="02;03;13;15;14;23;16;21;12"/>
        <s v="02;03;13;15;23;14;21;12;01"/>
        <s v="02;03;15;14;21;12;01;22"/>
        <s v="02;03;15;14;21;12;11;01"/>
        <s v="02;03;15;23;14;16;21;12;01"/>
        <s v="02;03;21;12;11"/>
        <s v="02;03;21;12;11;01"/>
        <s v="02;04;12;23;15;14;01"/>
        <s v="02;04;12;23;15;14;11;01;06"/>
        <s v="02;04;12;23;15;14;11;01;06;01 (Extra)"/>
        <s v="02;04;12;23;15;14;11;06;01"/>
        <s v="02;04;12;23;15;14;11;21;06;01"/>
        <s v="02;04;12;23;15;14;11;21;06;13;05;01"/>
        <s v="02;04;12;23;15;14;11;21;06;22;05"/>
        <s v="02;21;11;22;05;14"/>
        <s v="02;21;11;22;12;23;03;13;04"/>
        <s v="02;21;11;22;12;23;03;13;04;06"/>
        <s v="02;21;11;22;12;23;03;13;04;07;06"/>
        <s v="02;21;11;22;14"/>
        <s v="02;21;11;22;23;03;13;04;06"/>
        <s v="02;21;14;11;22;12;23;05;03;13;04;07;08;06"/>
        <s v="02;22;04;13;03;15;14;23;16;21;12;11;01"/>
        <s v="02;22;04;13;03;15;23;14;16;21;12;11;01"/>
        <s v="02;22;04;13;03;15;23;14;21;11;01"/>
        <s v="02;22;04;13;15;23;14;16;21;12;11;01"/>
        <s v="03;01;06;21;11;14;15;23;12;04;02"/>
        <s v="03;02;04;12;23;15;14;11;01"/>
        <s v="03;06;12;13;22;11;14;04;07"/>
        <s v="03;06;14;11;21;02;31;05;07;04"/>
        <s v="03;06;14;12;13;22;11;21;02;07;04"/>
        <s v="03;06;14;12;13;22;11;21;02;07;04;05;31;01"/>
        <s v="03;22;13;06;01;11;23;04;02"/>
        <s v="04;07;02;21;11;22;13;12;14;06;03;01"/>
        <s v="04;13;03;23;22;11;14"/>
        <s v="05;04;07;02;21;11;14;06;03;01"/>
        <s v="05;14;22;11;21;02;01;06"/>
        <s v="05;23;12;22;11;14;21;02"/>
        <s v="05;31;01;03;14;12;13;22;11;04"/>
        <s v="06;03;01;31;05;02;21;11;04;07"/>
        <s v="06;08;07;04;03;05;23;12;11;14;21;02;01;13;22"/>
        <s v="06;08;07;04;13;03;05;14"/>
        <s v="06;08;07;04;13;03;05;23;12;22;11;14;21;02;01"/>
        <s v="06;08;07;04;13;03;23;05;14;21;02"/>
        <s v="06;08;07;04;13;03;23;12;22;11;21;02"/>
        <s v="06;08;07;04;13;03;23;12;22;11;21;02;14"/>
        <s v="06;08;07;04;13;03;23;22"/>
        <s v="06;08;07;04;13;03;23;22;11;14"/>
        <s v="07;02;21;11;22;13;12;06;03;01"/>
        <s v="08;14;12;16;07;04;01"/>
        <s v="08;21;14;02;12;16;06;07;15;01;04;03;16 (Extra)"/>
        <s v="08;21;14;02;12;16;06;11;05;17;15;05 (Extra);11 (Extra);06 (Extra)"/>
        <s v="08;21;14;02;12;16;07;15;01;03"/>
        <s v="08;21;14;02;12;16;13;05;11;06;07;04;03;16 (Extra)"/>
        <s v="08;21;14;02;12;16;13;05;11;06;16 (Extra)"/>
        <s v="08;21;14;02;12;16;13;07;04"/>
        <s v="08;21;14;02;12;16;13;17;05;11;06;15;01"/>
        <s v="08;21;14;03;02;12;16;06;07;04"/>
        <s v="08;21;14;03;02;12;16;06;07;04;16 (Extra);03 (Extra)"/>
        <s v="08;21;14;03;02;12;16;07;04;01"/>
        <s v="08;21;14;03;02;12;16;07;15;01"/>
        <s v="08;21;14;03;02;12;16;13;05;11;06;07;01"/>
        <s v="08;21;14;03;02;12;16;13;17;05;11;06;15;01"/>
        <s v="08;21;14;03;04;07;16;13;05;11;06;15;01"/>
        <s v="08;21;14;03;12;16;07"/>
        <s v="08;21;14;03;12;16;07;01"/>
        <s v="08;21;14;03;12;16;07;15;01"/>
        <s v="1;11;15;13;3;21;17;12;16;22;14;2"/>
        <s v="1;11;15;23;14;2;22;13;4"/>
        <s v="1;11;15;23;14;2;22;13;4;12"/>
        <s v="1;11;15;3;13;5;2"/>
        <s v="1;11;15;3;13;5;4;16;22;14;2"/>
        <s v="1;11;15;3;21;17;12"/>
        <s v="1;11;15;3;21;17;12;16;4;14;2"/>
        <s v="1;11;15;3;21;17;12;16;4;22;14;2"/>
        <s v="1;11;15;3;21;17;13;5"/>
        <s v="1;11;15;3;21;17;13;5;2"/>
        <s v="1;11;15;4;23;14;2;22;13;12"/>
        <s v="1;15;11"/>
        <s v="1;15;23;14;2;22;13;4"/>
        <s v="1;15;23;14;2;22;13;4;12"/>
        <s v="1;15;4;12;13;22;2;14;23"/>
        <s v="1;16;15;23;14;2;22;13;4"/>
        <s v="1;16;21;11;15;23;14;2;22;13;4;12"/>
        <s v="1;16;21;11;15;23;4"/>
        <s v="1;16;21;11;23;14;2;22;13;4"/>
        <s v="11;12;01;15;22;13;16;04;01 (Extra)"/>
        <s v="11;12;04;03;13;16;02;21;15;22;23;14"/>
        <s v="11;12;04;03;16;02;21;15;22;13;23;14"/>
        <s v="11;12;04;03;16;13;23;14"/>
        <s v="12;13;22;2;14;23;4;15"/>
        <s v="12;13;22;2;14;4"/>
        <s v="12;4;13;22;2;14;23;11;1"/>
        <s v="12;4;13;22;2;14;23;15"/>
        <s v="12;4;13;22;2;14;23;15;11;1"/>
        <s v="12;4;13;22;2;14;23;15;11;21;3;16;1"/>
        <s v="14;11;21;02;01;06"/>
        <s v="14;11;22;12;23;03;13;04;07;08;06"/>
        <s v="14;11;22;12;23;05;03;13;04;07;08;06"/>
        <s v="14;21;11;22;12;23;03;13;04;07;08;06"/>
        <s v="14;23;13;16;03;04"/>
        <s v="14;23;22;13;03;04"/>
        <s v="14;23;22;13;16;03;04;12;11"/>
        <s v="2;14;17;21;3;15;11;1"/>
        <s v="2;14;22;16;12;17;21;15;11;1"/>
        <s v="2;14;22;16;12;17;21;3;15;11"/>
        <s v="2;14;22;16;12;5"/>
        <s v="2;14;22;4;16;12;17;13;15;1"/>
        <s v="2;14;22;4;16;12;17;21;3;15"/>
        <s v="2;14;22;4;16;12;17;21;3;15;11"/>
        <s v="2;14;22;4;16;12;5;13;17;21;3;15;11;1"/>
        <s v="2;14;22;4;5"/>
        <s v="22;04;13;15;23;14;16;21;03;02;12;11;01"/>
        <s v="23;22;13;16;03;04;12;11"/>
        <s v="4;23;14;2;22;13"/>
        <m/>
      </sharedItems>
    </cacheField>
    <cacheField name="Time" numFmtId="0">
      <sharedItems containsSemiMixedTypes="0" containsString="0" containsNumber="1" minValue="0" maxValue="3.40833333333333" count="182">
        <n v="0"/>
        <n v="0.0350925925925926"/>
        <n v="0.043275462962963"/>
        <n v="0.0470949074074074"/>
        <n v="0.0475578703703704"/>
        <n v="0.0476736111111111"/>
        <n v="0.0478703703703704"/>
        <n v="0.0482523148148148"/>
        <n v="0.0482986111111111"/>
        <n v="0.0484259259259259"/>
        <n v="0.0490972222222222"/>
        <n v="0.049212962962963"/>
        <n v="0.0492824074074074"/>
        <n v="0.0495949074074074"/>
        <n v="0.0503356481481482"/>
        <n v="0.0503472222222222"/>
        <n v="0.0505671296296296"/>
        <n v="0.0506944444444444"/>
        <n v="0.050775462962963"/>
        <n v="0.0508101851851852"/>
        <n v="0.0510300925925926"/>
        <n v="0.0511574074074074"/>
        <n v="0.0512037037037037"/>
        <n v="0.0512731481481482"/>
        <n v="0.0513425925925926"/>
        <n v="0.0518981481481482"/>
        <n v="0.0519907407407408"/>
        <n v="0.0522337962962963"/>
        <n v="0.0524305555555556"/>
        <n v="0.0525694444444444"/>
        <n v="0.0527314814814815"/>
        <n v="0.0531365740740741"/>
        <n v="0.0537384259259259"/>
        <n v="0.0541550925925926"/>
        <n v="0.0543518518518519"/>
        <n v="0.0543981481481482"/>
        <n v="0.0544675925925926"/>
        <n v="0.0546064814814815"/>
        <n v="0.0547569444444444"/>
        <n v="0.0551157407407407"/>
        <n v="0.0553935185185185"/>
        <n v="0.0559953703703704"/>
        <n v="0.0563541666666667"/>
        <n v="0.0582523148148148"/>
        <n v="0.0584722222222222"/>
        <n v="0.0585185185185185"/>
        <n v="0.0593402777777778"/>
        <n v="0.059375"/>
        <n v="0.0594791666666667"/>
        <n v="0.0606134259259259"/>
        <n v="0.0606712962962963"/>
        <n v="0.0836574074074074"/>
        <n v="1.01111111111111"/>
        <n v="1.02430555555556"/>
        <n v="1.44583333333333"/>
        <n v="1.49791666666667"/>
        <n v="1.50208333333333"/>
        <n v="1.50902777777778"/>
        <n v="1.5125"/>
        <n v="1.54305555555556"/>
        <n v="1.55347222222222"/>
        <n v="1.55486111111111"/>
        <n v="1.55694444444444"/>
        <n v="1.55902777777778"/>
        <n v="1.56527777777778"/>
        <n v="1.59305555555556"/>
        <n v="1.62430555555556"/>
        <n v="1.66458333333333"/>
        <n v="1.675"/>
        <n v="1.68541666666667"/>
        <n v="1.70208333333333"/>
        <n v="1.70555555555556"/>
        <n v="1.71180555555556"/>
        <n v="1.71458333333333"/>
        <n v="1.72013888888889"/>
        <n v="1.72916666666667"/>
        <n v="1.73263888888889"/>
        <n v="1.74236111111111"/>
        <n v="1.75"/>
        <n v="1.75138888888889"/>
        <n v="1.75694444444444"/>
        <n v="1.76458333333333"/>
        <n v="1.77361111111111"/>
        <n v="1.77638888888889"/>
        <n v="1.78333333333333"/>
        <n v="1.78611111111111"/>
        <n v="1.7875"/>
        <n v="1.79097222222222"/>
        <n v="1.79444444444444"/>
        <n v="1.79583333333333"/>
        <n v="1.80694444444444"/>
        <n v="1.80972222222222"/>
        <n v="1.81180555555556"/>
        <n v="1.81458333333333"/>
        <n v="1.81666666666667"/>
        <n v="1.82083333333333"/>
        <n v="1.82222222222222"/>
        <n v="1.82777777777778"/>
        <n v="1.82847222222222"/>
        <n v="1.8375"/>
        <n v="1.83958333333333"/>
        <n v="1.84444444444444"/>
        <n v="1.84861111111111"/>
        <n v="1.85625"/>
        <n v="1.85763888888889"/>
        <n v="1.86875"/>
        <n v="1.87430555555556"/>
        <n v="1.89583333333333"/>
        <n v="1.91527777777778"/>
        <n v="1.925"/>
        <n v="1.93541666666667"/>
        <n v="1.97777777777778"/>
        <n v="2.03680555555556"/>
        <n v="2.04027777777778"/>
        <n v="2.08819444444444"/>
        <n v="2.10833333333333"/>
        <n v="2.13263888888889"/>
        <n v="2.13819444444444"/>
        <n v="2.15277777777778"/>
        <n v="2.19444444444444"/>
        <n v="2.20347222222222"/>
        <n v="2.22430555555556"/>
        <n v="2.24027777777778"/>
        <n v="2.24791666666667"/>
        <n v="2.24930555555556"/>
        <n v="2.25"/>
        <n v="2.25208333333333"/>
        <n v="2.25763888888889"/>
        <n v="2.26458333333333"/>
        <n v="2.26666666666667"/>
        <n v="2.27152777777778"/>
        <n v="2.27638888888889"/>
        <n v="2.27708333333333"/>
        <n v="2.28402777777778"/>
        <n v="2.30625"/>
        <n v="2.31041666666667"/>
        <n v="2.32152777777778"/>
        <n v="2.32222222222222"/>
        <n v="2.32638888888889"/>
        <n v="2.32777777777778"/>
        <n v="2.34166666666667"/>
        <n v="2.35138888888889"/>
        <n v="2.35277777777778"/>
        <n v="2.35416666666667"/>
        <n v="2.35486111111111"/>
        <n v="2.35763888888889"/>
        <n v="2.36319444444444"/>
        <n v="2.36597222222222"/>
        <n v="2.37916666666667"/>
        <n v="2.38263888888889"/>
        <n v="2.38541666666667"/>
        <n v="2.38888888888889"/>
        <n v="2.39027777777778"/>
        <n v="2.39861111111111"/>
        <n v="2.39930555555556"/>
        <n v="2.40625"/>
        <n v="2.40833333333333"/>
        <n v="2.41041666666667"/>
        <n v="2.4125"/>
        <n v="2.42152777777778"/>
        <n v="2.42222222222222"/>
        <n v="2.42777777777778"/>
        <n v="2.43055555555556"/>
        <n v="2.43125"/>
        <n v="2.44375"/>
        <n v="2.45416666666667"/>
        <n v="2.46527777777778"/>
        <n v="2.47222222222222"/>
        <n v="2.47708333333333"/>
        <n v="2.48611111111111"/>
        <n v="2.50138888888889"/>
        <n v="2.51597222222222"/>
        <n v="2.52152777777778"/>
        <n v="2.53680555555556"/>
        <n v="2.54861111111111"/>
        <n v="2.55138888888889"/>
        <n v="2.55625"/>
        <n v="2.56388888888889"/>
        <n v="2.59027777777778"/>
        <n v="2.65763888888889"/>
        <n v="3.10694444444444"/>
        <n v="3.40833333333333"/>
      </sharedItems>
    </cacheField>
    <cacheField name="GrossPoints" numFmtId="0">
      <sharedItems containsSemiMixedTypes="0" containsString="0" containsNumber="1" containsInteger="1" minValue="0" maxValue="250" count="20">
        <n v="0"/>
        <n v="5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90" maxValue="250" count="24">
        <n v="-190"/>
        <n v="-120"/>
        <n v="0"/>
        <n v="20"/>
        <n v="50"/>
        <n v="6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2.85" maxValue="23737.21" count="169">
        <n v="2.85"/>
        <n v="3.36"/>
        <n v="3.97"/>
        <n v="4.08"/>
        <n v="4.21"/>
        <n v="4.328"/>
        <n v="4.627"/>
        <n v="4.63"/>
        <n v="5.02"/>
        <n v="5.09"/>
        <n v="5.13"/>
        <n v="5.16"/>
        <n v="5.17"/>
        <n v="5.2"/>
        <n v="5.21"/>
        <n v="5.22"/>
        <n v="5.24"/>
        <n v="5.3"/>
        <n v="5.42"/>
        <n v="5.49"/>
        <n v="5.63"/>
        <n v="5.71"/>
        <n v="5.76"/>
        <n v="5.96"/>
        <n v="6.06"/>
        <n v="6.08"/>
        <n v="6.12"/>
        <n v="6.17"/>
        <n v="6.18"/>
        <n v="6.27"/>
        <n v="6.488"/>
        <n v="6.53"/>
        <n v="6.61"/>
        <n v="6.63"/>
        <n v="6.66"/>
        <n v="6.69"/>
        <n v="6.73"/>
        <n v="6.742"/>
        <n v="6.77"/>
        <n v="6.8"/>
        <n v="6.82"/>
        <n v="6.83"/>
        <n v="6.89"/>
        <n v="6.96"/>
        <n v="6.99"/>
        <n v="7.01"/>
        <n v="7.02"/>
        <n v="7.13"/>
        <n v="7.22"/>
        <n v="7.25"/>
        <n v="7.27"/>
        <n v="7.37"/>
        <n v="7.39"/>
        <n v="7.53"/>
        <n v="7.56"/>
        <n v="7.6"/>
        <n v="7.68"/>
        <n v="7.69"/>
        <n v="7.7"/>
        <n v="7.73"/>
        <n v="7.74"/>
        <n v="7.78"/>
        <n v="7.79"/>
        <n v="7.82"/>
        <n v="7.83"/>
        <n v="7.85"/>
        <n v="7.87"/>
        <n v="7.9"/>
        <n v="7.92"/>
        <n v="8"/>
        <n v="8.02"/>
        <n v="8.03"/>
        <n v="8.06"/>
        <n v="8.1"/>
        <n v="8.12"/>
        <n v="8.15"/>
        <n v="8.16"/>
        <n v="8.17"/>
        <n v="8.2"/>
        <n v="8.21"/>
        <n v="8.24"/>
        <n v="8.29"/>
        <n v="8.31"/>
        <n v="8.32"/>
        <n v="8.37"/>
        <n v="8.42"/>
        <n v="8.43"/>
        <n v="8.45"/>
        <n v="8.47"/>
        <n v="8.51"/>
        <n v="8.58"/>
        <n v="8.6"/>
        <n v="8.62"/>
        <n v="8.65"/>
        <n v="8.66"/>
        <n v="8.67"/>
        <n v="8.82"/>
        <n v="8.91"/>
        <n v="8.95"/>
        <n v="9.01"/>
        <n v="9.03"/>
        <n v="9.1"/>
        <n v="9.11"/>
        <n v="9.12"/>
        <n v="9.14"/>
        <n v="9.15"/>
        <n v="9.17"/>
        <n v="9.25"/>
        <n v="9.31"/>
        <n v="9.4"/>
        <n v="9.52"/>
        <n v="9.56"/>
        <n v="9.57"/>
        <n v="9.59"/>
        <n v="9.68"/>
        <n v="9.7"/>
        <n v="9.73"/>
        <n v="9.8"/>
        <n v="9.87"/>
        <n v="9.88"/>
        <n v="9.89"/>
        <n v="9.9"/>
        <n v="9.91"/>
        <n v="9.93"/>
        <n v="9.98"/>
        <n v="10.06"/>
        <n v="10.13"/>
        <n v="10.28"/>
        <n v="10.35"/>
        <n v="10.37"/>
        <n v="10.39"/>
        <n v="10.4"/>
        <n v="10.55"/>
        <n v="10.57"/>
        <n v="10.61"/>
        <n v="10.87"/>
        <n v="10.98"/>
        <n v="11.01"/>
        <n v="11.03"/>
        <n v="11.06"/>
        <n v="11.12"/>
        <n v="11.35"/>
        <n v="11.63"/>
        <n v="11.76"/>
        <n v="11.78"/>
        <n v="12.17"/>
        <n v="12.2"/>
        <n v="12.22"/>
        <n v="12.52"/>
        <n v="12.59"/>
        <n v="12.6"/>
        <n v="12.71"/>
        <n v="12.72"/>
        <n v="12.99"/>
        <n v="13.09"/>
        <n v="13.17"/>
        <n v="13.33"/>
        <n v="13.85"/>
        <n v="14.3"/>
        <n v="14.31"/>
        <n v="14.64"/>
        <n v="14.66"/>
        <n v="15.01"/>
        <n v="15.17"/>
        <n v="15.38"/>
        <n v="15.79"/>
        <n v="15.83"/>
        <n v="16.87"/>
        <n v="23737.21"/>
      </sharedItems>
    </cacheField>
    <cacheField name="OverallPosition" numFmtId="0">
      <sharedItems count="43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4"/>
        <s v="SM:5"/>
        <s v="SM:6"/>
        <s v="SM:7"/>
        <s v="SM:8"/>
        <s v="SM:9"/>
        <s v="SW:1"/>
        <s v="SW:10"/>
        <s v="SW:2"/>
        <s v="SW:3"/>
        <s v="SW:4"/>
        <s v="SW:5"/>
        <s v="SW:6"/>
        <s v="SW:7"/>
        <s v="SW:8"/>
        <s v="SW:9"/>
      </sharedItems>
    </cacheField>
    <cacheField name="AgeCatPosition" numFmtId="0">
      <sharedItems count="50">
        <s v="M10-14:1"/>
        <s v="M10-14:2"/>
        <s v="M15-19:1"/>
        <s v="M20-24:1"/>
        <s v="M20-24:2"/>
        <s v="M40-44:1"/>
        <s v="M45-49:1"/>
        <s v="M45-49:2"/>
        <s v="M45-49:3"/>
        <s v="M50-54:1"/>
        <s v="M50-54:2"/>
        <s v="M50-54:3"/>
        <s v="M50-54:4"/>
        <s v="M50-54:5"/>
        <s v="M50-54:6"/>
        <s v="M55-59:1"/>
        <s v="M55-59:2"/>
        <s v="M55-59:3"/>
        <s v="M55-59:4"/>
        <s v="M60-64:1"/>
        <s v="M60-64:2"/>
        <s v="M60-64:3"/>
        <s v="M60-64:4"/>
        <s v="M60-64:5"/>
        <s v="M60-64:6"/>
        <s v="M60-64:7"/>
        <s v="M60-64:8"/>
        <s v="M65-69:1"/>
        <s v="M65-69:2"/>
        <s v="M65-69:3"/>
        <s v="M65-69:4"/>
        <s v="M70-74:1"/>
        <s v="M70-74:2"/>
        <s v="M70-74:3"/>
        <s v="M75-79:1"/>
        <s v="M80-84:1"/>
        <s v="M80-84:2"/>
        <s v="W20-24:1"/>
        <s v="W30-34:1"/>
        <s v="W45-49:1"/>
        <s v="W45-49:2"/>
        <s v="W50-54:1"/>
        <s v="W50-54:2"/>
        <s v="W50-54:3"/>
        <s v="W55-59:1"/>
        <s v="W60-64:1"/>
        <s v="W60-64:2"/>
        <s v="W60-64:3"/>
        <s v="W70-74:1"/>
        <s v="W70-74:2"/>
      </sharedItems>
    </cacheField>
    <cacheField name="RunDate" numFmtId="0">
      <sharedItems containsSemiMixedTypes="0" containsNonDate="0" containsDate="1" containsString="0" minDate="2023-03-22T00:00:00" maxDate="2023-10-15T00:00:00" count="93">
        <d v="2023-03-22T00:00:00"/>
        <d v="2023-03-24T00:00:00"/>
        <d v="2023-03-27T00:00:00"/>
        <d v="2023-03-28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2T00:00:00"/>
        <d v="2023-04-14T00:00:00"/>
        <d v="2023-04-16T00:00:00"/>
        <d v="2023-04-17T00:00:00"/>
        <d v="2023-04-21T00:00:00"/>
        <d v="2023-04-22T00:00:00"/>
        <d v="2023-04-23T00:00:00"/>
        <d v="2023-04-25T00:00:00"/>
        <d v="2023-04-27T00:00:00"/>
        <d v="2023-04-28T00:00:00"/>
        <d v="2023-04-29T00:00:00"/>
        <d v="2023-04-30T00:00:00"/>
        <d v="2023-05-05T00:00:00"/>
        <d v="2023-05-06T00:00:00"/>
        <d v="2023-05-09T00:00:00"/>
        <d v="2023-05-10T00:00:00"/>
        <d v="2023-05-15T00:00:00"/>
        <d v="2023-05-16T00:00:00"/>
        <d v="2023-05-17T00:00:00"/>
        <d v="2023-06-01T00:00:00"/>
        <d v="2023-06-02T00:00:00"/>
        <d v="2023-06-03T00:00:00"/>
        <d v="2023-06-08T00:00:00"/>
        <d v="2023-06-11T00:00:00"/>
        <d v="2023-06-12T00:00:00"/>
        <d v="2023-06-15T00:00:00"/>
        <d v="2023-06-17T00:00:00"/>
        <d v="2023-06-18T00:00:00"/>
        <d v="2023-06-19T00:00:00"/>
        <d v="2023-06-20T00:00:00"/>
        <d v="2023-06-23T00:00:00"/>
        <d v="2023-06-25T00:00:00"/>
        <d v="2023-06-26T00:00:00"/>
        <d v="2023-06-27T00:00:00"/>
        <d v="2023-06-28T00:00:00"/>
        <d v="2023-06-29T00:00:00"/>
        <d v="2023-06-30T00:00:00"/>
        <d v="2023-07-09T00:00:00"/>
        <d v="2023-07-11T00:00:00"/>
        <d v="2023-07-13T00:00:00"/>
        <d v="2023-07-14T00:00:00"/>
        <d v="2023-07-16T00:00:00"/>
        <d v="2023-07-23T00:00:00"/>
        <d v="2023-07-30T00:00:00"/>
        <d v="2023-08-01T00:00:00"/>
        <d v="2023-08-03T00:00:00"/>
        <d v="2023-08-08T00:00:00"/>
        <d v="2023-08-11T00:00:00"/>
        <d v="2023-08-13T00:00:00"/>
        <d v="2023-08-17T00:00:00"/>
        <d v="2023-08-18T00:00:00"/>
        <d v="2023-08-19T00:00:00"/>
        <d v="2023-08-20T00:00:00"/>
        <d v="2023-08-21T00:00:00"/>
        <d v="2023-08-22T00:00:00"/>
        <d v="2023-08-25T00:00:00"/>
        <d v="2023-08-28T00:00:00"/>
        <d v="2023-08-29T00:00:00"/>
        <d v="2023-08-30T00:00:00"/>
        <d v="2023-08-31T00:00:00"/>
        <d v="2023-09-07T00:00:00"/>
        <d v="2023-09-11T00:00:00"/>
        <d v="2023-09-12T00:00:00"/>
        <d v="2023-09-13T00:00:00"/>
        <d v="2023-09-15T00:00:00"/>
        <d v="2023-09-17T00:00:00"/>
        <d v="2023-09-18T00:00:00"/>
        <d v="2023-09-20T00:00:00"/>
        <d v="2023-09-21T00:00:00"/>
        <d v="2023-09-22T00:00:00"/>
        <d v="2023-09-24T00:00:00"/>
        <d v="2023-09-25T00:00:00"/>
        <d v="2023-09-26T00:00:00"/>
        <d v="2023-09-27T00:00:00"/>
        <d v="2023-09-28T00:00:00"/>
        <d v="2023-09-30T00:00:00"/>
        <d v="2023-10-01T00:00:00"/>
        <d v="2023-10-05T00:00:00"/>
        <d v="2023-10-08T00:00:00"/>
        <d v="2023-10-10T00:00:00"/>
        <d v="2023-10-12T00:00:00"/>
        <d v="2023-10-15T00:00:00"/>
      </sharedItems>
    </cacheField>
    <cacheField name="RunnerId" numFmtId="0">
      <sharedItems containsSemiMixedTypes="0" containsString="0" containsNumber="1" containsInteger="1" minValue="2" maxValue="51" count="4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50"/>
        <n v="51"/>
      </sharedItems>
    </cacheField>
    <cacheField name="Runner" numFmtId="0">
      <sharedItems count="43">
        <s v="Alan Knox"/>
        <s v="Andrew Shiel"/>
        <s v="Anne Smythe"/>
        <s v="Bob Innes"/>
        <s v="Brent Lindsay"/>
        <s v="Charlotte Metcalfe"/>
        <s v="Dave Foster"/>
        <s v="Dean Allcroft"/>
        <s v="Emma Moore"/>
        <s v="Finn Pepper"/>
        <s v="Flynn Rogers"/>
        <s v="George Parr"/>
        <s v="Heather Lindley"/>
        <s v="Helen Fryers"/>
        <s v="Helen Turner"/>
        <s v="Ian Charlesworth"/>
        <s v="Ian Wragg"/>
        <s v="James Fryers"/>
        <s v="Jane Cockerton"/>
        <s v="Jane Lawcock"/>
        <s v="Jill Davis"/>
        <s v="Jon Hallam"/>
        <s v="Keith Gordon"/>
        <s v="Lisa Hinchliffe"/>
        <s v="Lucy Clough"/>
        <s v="Matthew Coldwell"/>
        <s v="Nick Whittingham"/>
        <s v="Paul Fryers"/>
        <s v="Raymond Brown"/>
        <s v="Rich Mackie"/>
        <s v="Richard Cottam"/>
        <s v="Robert Lees"/>
        <s v="Robin Clough"/>
        <s v="Sarah Clough"/>
        <s v="Shaun Swallow"/>
        <s v="Steve Dickinson"/>
        <s v="Steve Dommett"/>
        <s v="Steve Sanders"/>
        <s v="Stu Smith"/>
        <s v="Susan Charlesworth"/>
        <s v="Suzanne McGill"/>
        <s v="Tom Fryers"/>
        <s v="Tracy Woodward"/>
      </sharedItems>
    </cacheField>
    <cacheField name="Course" numFmtId="0">
      <sharedItems count="8">
        <s v="Hood Green"/>
        <s v="Hoylandswaine"/>
        <s v="Low Bradfield"/>
        <s v="Millhouse"/>
        <s v="Penistone"/>
        <s v="Upper Denby"/>
        <s v="Winscar"/>
        <s v="Wortley"/>
      </sharedItems>
    </cacheField>
    <cacheField name="time fraction" numFmtId="0">
      <sharedItems containsSemiMixedTypes="0" containsString="0" containsNumber="1" minValue="0" maxValue="1.81777777777778" count="178">
        <n v="0"/>
        <n v="0.539259259259259"/>
        <n v="0.546296296296296"/>
        <n v="0.631666666666667"/>
        <n v="0.771111111111111"/>
        <n v="0.772777777777778"/>
        <n v="0.774166666666668"/>
        <n v="0.798888888888889"/>
        <n v="0.801111111111111"/>
        <n v="0.804814814814815"/>
        <n v="0.805555555555556"/>
        <n v="0.806666666666667"/>
        <n v="0.822962962962963"/>
        <n v="0.828518518518518"/>
        <n v="0.829259259259259"/>
        <n v="0.83037037037037"/>
        <n v="0.83088888888889"/>
        <n v="0.831481481481481"/>
        <n v="0.834814814814815"/>
        <n v="0.835277777777776"/>
        <n v="0.843333333333332"/>
        <n v="0.849629629629632"/>
        <n v="0.853055555555556"/>
        <n v="0.855277777777776"/>
        <n v="0.861111111111112"/>
        <n v="0.866296296296296"/>
        <n v="0.871481481481482"/>
        <n v="0.877777777777776"/>
        <n v="0.881388888888888"/>
        <n v="0.886296296296296"/>
        <n v="0.887777777777776"/>
        <n v="0.889722222222224"/>
        <n v="0.892708333333333"/>
        <n v="0.893333333333333"/>
        <n v="0.896111111111112"/>
        <n v="0.898888888888889"/>
        <n v="0.899166666666668"/>
        <n v="0.899722222222224"/>
        <n v="0.9"/>
        <n v="0.900833333333332"/>
        <n v="0.903055555555556"/>
        <n v="0.904222222222222"/>
        <n v="0.905833333333332"/>
        <n v="0.906666666666668"/>
        <n v="0.907777777777778"/>
        <n v="0.908611111111112"/>
        <n v="0.909629629629632"/>
        <n v="0.910555555555556"/>
        <n v="0.910833333333332"/>
        <n v="0.912962962962965"/>
        <n v="0.913111111111112"/>
        <n v="0.913611111111112"/>
        <n v="0.914444444444444"/>
        <n v="0.915333333333333"/>
        <n v="0.917407407407407"/>
        <n v="0.919111111111112"/>
        <n v="0.921666666666667"/>
        <n v="0.922222222222224"/>
        <n v="0.9225"/>
        <n v="0.922916666666668"/>
        <n v="0.924074074074075"/>
        <n v="0.924166666666668"/>
        <n v="0.926444444444444"/>
        <n v="0.928611111111112"/>
        <n v="0.928888888888888"/>
        <n v="0.929259259259259"/>
        <n v="0.929777777777777"/>
        <n v="0.930555555555556"/>
        <n v="0.931111111111112"/>
        <n v="0.933333333333333"/>
        <n v="0.934074074074074"/>
        <n v="0.934166666666668"/>
        <n v="0.935555555555556"/>
        <n v="0.935833333333335"/>
        <n v="0.936296296296296"/>
        <n v="0.936666666666668"/>
        <n v="0.937037037037037"/>
        <n v="0.940555555555556"/>
        <n v="0.941111111111112"/>
        <n v="0.941666666666668"/>
        <n v="0.941944444444444"/>
        <n v="0.942666666666666"/>
        <n v="0.943055555555556"/>
        <n v="0.943750000000001"/>
        <n v="0.94488888888889"/>
        <n v="0.945277777777776"/>
        <n v="0.945925925925925"/>
        <n v="0.946222222222222"/>
        <n v="0.946249999999999"/>
        <n v="0.946388888888888"/>
        <n v="0.947407407407408"/>
        <n v="0.949166666666667"/>
        <n v="0.949444444444444"/>
        <n v="0.951111111111111"/>
        <n v="0.951666666666668"/>
        <n v="0.952592592592593"/>
        <n v="0.953055555555556"/>
        <n v="0.953333333333334"/>
        <n v="0.954166666666668"/>
        <n v="0.955185185185185"/>
        <n v="0.955555555555556"/>
        <n v="0.956111111111112"/>
        <n v="0.956458333333334"/>
        <n v="0.957037037037035"/>
        <n v="0.957777777777776"/>
        <n v="0.959444444444444"/>
        <n v="0.959722222222224"/>
        <n v="0.9625"/>
        <n v="0.963333333333332"/>
        <n v="0.963703703703701"/>
        <n v="0.964166666666668"/>
        <n v="0.965"/>
        <n v="0.965185185185184"/>
        <n v="0.966296296296299"/>
        <n v="0.966444444444445"/>
        <n v="0.967291666666666"/>
        <n v="0.967777777777778"/>
        <n v="0.968611111111112"/>
        <n v="0.968888888888888"/>
        <n v="0.970888888888888"/>
        <n v="0.971111111111109"/>
        <n v="0.971851851851851"/>
        <n v="0.972222222222224"/>
        <n v="0.9725"/>
        <n v="0.973333333333333"/>
        <n v="0.974791666666667"/>
        <n v="0.974814814814815"/>
        <n v="0.97488888888889"/>
        <n v="0.975185185185185"/>
        <n v="0.975555555555556"/>
        <n v="0.9775"/>
        <n v="0.978333333333334"/>
        <n v="0.979166666666668"/>
        <n v="0.979777777777778"/>
        <n v="0.98"/>
        <n v="0.981111111111109"/>
        <n v="0.981666666666668"/>
        <n v="0.982222222222222"/>
        <n v="0.982916666666667"/>
        <n v="0.983703703703704"/>
        <n v="0.985777777777778"/>
        <n v="0.985925925925925"/>
        <n v="0.986111111111112"/>
        <n v="0.988888888888888"/>
        <n v="0.99"/>
        <n v="0.990740740740741"/>
        <n v="0.990833333333332"/>
        <n v="0.992083333333333"/>
        <n v="0.994444444444444"/>
        <n v="0.996666666666667"/>
        <n v="0.99962962962963"/>
        <n v="1.00055555555556"/>
        <n v="1.00288888888889"/>
        <n v="1.00638888888889"/>
        <n v="1.00791666666667"/>
        <n v="1.00861111111111"/>
        <n v="1.01111111111111"/>
        <n v="1.014375"/>
        <n v="1.01472222222222"/>
        <n v="1.01944444444444"/>
        <n v="1.02055555555556"/>
        <n v="1.02148148148148"/>
        <n v="1.0225"/>
        <n v="1.02555555555556"/>
        <n v="1.02666666666667"/>
        <n v="1.03611111111111"/>
        <n v="1.04854166666667"/>
        <n v="1.05133333333333"/>
        <n v="1.05481481481482"/>
        <n v="1.06305555555556"/>
        <n v="1.06875"/>
        <n v="1.0862962962963"/>
        <n v="1.08814814814815"/>
        <n v="1.09104166666667"/>
        <n v="1.09208333333333"/>
        <n v="1.24277777777778"/>
        <n v="1.33851851851852"/>
        <n v="1.81777777777778"/>
      </sharedItems>
    </cacheField>
    <cacheField name="Time %" numFmtId="0">
      <sharedItems containsSemiMixedTypes="0" containsString="0" containsNumber="1" minValue="0" maxValue="181.777777777778" count="178">
        <n v="0"/>
        <n v="53.9259259259259"/>
        <n v="54.6296296296296"/>
        <n v="63.1666666666667"/>
        <n v="77.1111111111111"/>
        <n v="77.2777777777778"/>
        <n v="77.4166666666668"/>
        <n v="79.8888888888889"/>
        <n v="80.1111111111111"/>
        <n v="80.4814814814815"/>
        <n v="80.5555555555556"/>
        <n v="80.6666666666667"/>
        <n v="82.2962962962963"/>
        <n v="82.8518518518519"/>
        <n v="82.9259259259259"/>
        <n v="83.037037037037"/>
        <n v="83.088888888889"/>
        <n v="83.1481481481481"/>
        <n v="83.4814814814815"/>
        <n v="83.5277777777776"/>
        <n v="84.3333333333332"/>
        <n v="84.9629629629632"/>
        <n v="85.3055555555556"/>
        <n v="85.5277777777776"/>
        <n v="86.1111111111112"/>
        <n v="86.6296296296296"/>
        <n v="87.1481481481482"/>
        <n v="87.7777777777776"/>
        <n v="88.1388888888888"/>
        <n v="88.6296296296296"/>
        <n v="88.7777777777776"/>
        <n v="88.9722222222224"/>
        <n v="89.2708333333333"/>
        <n v="89.3333333333333"/>
        <n v="89.6111111111112"/>
        <n v="89.8888888888889"/>
        <n v="89.9166666666668"/>
        <n v="89.9722222222224"/>
        <n v="90"/>
        <n v="90.0833333333332"/>
        <n v="90.3055555555556"/>
        <n v="90.4222222222222"/>
        <n v="90.5833333333332"/>
        <n v="90.6666666666668"/>
        <n v="90.7777777777778"/>
        <n v="90.8611111111112"/>
        <n v="90.9629629629632"/>
        <n v="91.0555555555556"/>
        <n v="91.0833333333332"/>
        <n v="91.2962962962966"/>
        <n v="91.3111111111112"/>
        <n v="91.3611111111112"/>
        <n v="91.4444444444444"/>
        <n v="91.5333333333333"/>
        <n v="91.7407407407407"/>
        <n v="91.9111111111112"/>
        <n v="92.1666666666667"/>
        <n v="92.2222222222224"/>
        <n v="92.25"/>
        <n v="92.2916666666667"/>
        <n v="92.4074074074075"/>
        <n v="92.4166666666668"/>
        <n v="92.6444444444444"/>
        <n v="92.8611111111112"/>
        <n v="92.8888888888888"/>
        <n v="92.9259259259259"/>
        <n v="92.9777777777777"/>
        <n v="93.0555555555556"/>
        <n v="93.1111111111112"/>
        <n v="93.3333333333333"/>
        <n v="93.4074074074074"/>
        <n v="93.4166666666668"/>
        <n v="93.5555555555556"/>
        <n v="93.5833333333335"/>
        <n v="93.6296296296296"/>
        <n v="93.6666666666668"/>
        <n v="93.7037037037037"/>
        <n v="94.0555555555556"/>
        <n v="94.1111111111112"/>
        <n v="94.1666666666668"/>
        <n v="94.1944444444444"/>
        <n v="94.2666666666666"/>
        <n v="94.3055555555556"/>
        <n v="94.3750000000001"/>
        <n v="94.488888888889"/>
        <n v="94.5277777777776"/>
        <n v="94.5925925925925"/>
        <n v="94.6222222222222"/>
        <n v="94.6249999999999"/>
        <n v="94.6388888888888"/>
        <n v="94.7407407407408"/>
        <n v="94.9166666666667"/>
        <n v="94.9444444444444"/>
        <n v="95.1111111111111"/>
        <n v="95.1666666666668"/>
        <n v="95.2592592592593"/>
        <n v="95.3055555555556"/>
        <n v="95.3333333333333"/>
        <n v="95.4166666666668"/>
        <n v="95.5185185185185"/>
        <n v="95.5555555555556"/>
        <n v="95.6111111111112"/>
        <n v="95.6458333333334"/>
        <n v="95.7037037037035"/>
        <n v="95.7777777777776"/>
        <n v="95.9444444444444"/>
        <n v="95.9722222222224"/>
        <n v="96.25"/>
        <n v="96.3333333333332"/>
        <n v="96.3703703703701"/>
        <n v="96.4166666666668"/>
        <n v="96.5"/>
        <n v="96.5185185185184"/>
        <n v="96.6296296296299"/>
        <n v="96.6444444444446"/>
        <n v="96.7291666666666"/>
        <n v="96.7777777777778"/>
        <n v="96.8611111111112"/>
        <n v="96.8888888888888"/>
        <n v="97.0888888888888"/>
        <n v="97.1111111111109"/>
        <n v="97.1851851851851"/>
        <n v="97.2222222222224"/>
        <n v="97.25"/>
        <n v="97.3333333333333"/>
        <n v="97.4791666666667"/>
        <n v="97.4814814814815"/>
        <n v="97.488888888889"/>
        <n v="97.5185185185185"/>
        <n v="97.5555555555556"/>
        <n v="97.75"/>
        <n v="97.8333333333334"/>
        <n v="97.9166666666668"/>
        <n v="97.9777777777778"/>
        <n v="98"/>
        <n v="98.1111111111109"/>
        <n v="98.1666666666668"/>
        <n v="98.2222222222222"/>
        <n v="98.2916666666667"/>
        <n v="98.3703703703704"/>
        <n v="98.5777777777778"/>
        <n v="98.5925925925925"/>
        <n v="98.6111111111112"/>
        <n v="98.8888888888888"/>
        <n v="99"/>
        <n v="99.0740740740741"/>
        <n v="99.0833333333332"/>
        <n v="99.2083333333333"/>
        <n v="99.4444444444444"/>
        <n v="99.6666666666667"/>
        <n v="99.962962962963"/>
        <n v="100.055555555556"/>
        <n v="100.288888888889"/>
        <n v="100.638888888889"/>
        <n v="100.791666666667"/>
        <n v="100.861111111111"/>
        <n v="101.111111111111"/>
        <n v="101.4375"/>
        <n v="101.472222222222"/>
        <n v="101.944444444444"/>
        <n v="102.055555555556"/>
        <n v="102.148148148148"/>
        <n v="102.25"/>
        <n v="102.555555555556"/>
        <n v="102.666666666667"/>
        <n v="103.611111111111"/>
        <n v="104.854166666667"/>
        <n v="105.133333333333"/>
        <n v="105.481481481482"/>
        <n v="106.305555555556"/>
        <n v="106.875"/>
        <n v="108.62962962963"/>
        <n v="108.814814814815"/>
        <n v="109.104166666667"/>
        <n v="109.208333333333"/>
        <n v="124.277777777778"/>
        <n v="133.851851851852"/>
        <n v="181.77777777777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x v="29"/>
    <x v="10"/>
    <x v="96"/>
    <x v="114"/>
    <x v="18"/>
    <x v="20"/>
    <x v="114"/>
    <x v="2"/>
    <x v="3"/>
    <x v="69"/>
    <x v="27"/>
    <x v="34"/>
    <x v="0"/>
  </r>
  <r>
    <x v="1"/>
    <x v="17"/>
    <x v="12"/>
    <x v="88"/>
    <x v="91"/>
    <x v="17"/>
    <x v="19"/>
    <x v="106"/>
    <x v="13"/>
    <x v="6"/>
    <x v="49"/>
    <x v="38"/>
    <x v="20"/>
    <x v="0"/>
  </r>
  <r>
    <x v="2"/>
    <x v="26"/>
    <x v="25"/>
    <x v="88"/>
    <x v="128"/>
    <x v="17"/>
    <x v="19"/>
    <x v="110"/>
    <x v="24"/>
    <x v="9"/>
    <x v="65"/>
    <x v="37"/>
    <x v="31"/>
    <x v="0"/>
  </r>
  <r>
    <x v="5"/>
    <x v="21"/>
    <x v="10"/>
    <x v="90"/>
    <x v="102"/>
    <x v="13"/>
    <x v="15"/>
    <x v="83"/>
    <x v="29"/>
    <x v="14"/>
    <x v="68"/>
    <x v="18"/>
    <x v="24"/>
    <x v="0"/>
  </r>
  <r>
    <x v="9"/>
    <x v="6"/>
    <x v="0"/>
    <x v="82"/>
    <x v="127"/>
    <x v="12"/>
    <x v="14"/>
    <x v="84"/>
    <x v="3"/>
    <x v="12"/>
    <x v="67"/>
    <x v="3"/>
    <x v="6"/>
    <x v="0"/>
  </r>
  <r>
    <x v="8"/>
    <x v="13"/>
    <x v="2"/>
    <x v="74"/>
    <x v="95"/>
    <x v="12"/>
    <x v="14"/>
    <x v="75"/>
    <x v="32"/>
    <x v="18"/>
    <x v="48"/>
    <x v="43"/>
    <x v="14"/>
    <x v="0"/>
  </r>
  <r>
    <x v="6"/>
    <x v="26"/>
    <x v="7"/>
    <x v="95"/>
    <x v="84"/>
    <x v="12"/>
    <x v="14"/>
    <x v="78"/>
    <x v="30"/>
    <x v="15"/>
    <x v="59"/>
    <x v="0"/>
    <x v="29"/>
    <x v="0"/>
  </r>
  <r>
    <x v="7"/>
    <x v="25"/>
    <x v="28"/>
    <x v="74"/>
    <x v="86"/>
    <x v="12"/>
    <x v="14"/>
    <x v="74"/>
    <x v="31"/>
    <x v="11"/>
    <x v="65"/>
    <x v="14"/>
    <x v="28"/>
    <x v="0"/>
  </r>
  <r>
    <x v="11"/>
    <x v="19"/>
    <x v="4"/>
    <x v="93"/>
    <x v="83"/>
    <x v="10"/>
    <x v="12"/>
    <x v="86"/>
    <x v="5"/>
    <x v="8"/>
    <x v="64"/>
    <x v="12"/>
    <x v="22"/>
    <x v="0"/>
  </r>
  <r>
    <x v="16"/>
    <x v="14"/>
    <x v="10"/>
    <x v="87"/>
    <x v="101"/>
    <x v="10"/>
    <x v="12"/>
    <x v="89"/>
    <x v="0"/>
    <x v="2"/>
    <x v="68"/>
    <x v="31"/>
    <x v="16"/>
    <x v="0"/>
  </r>
  <r>
    <x v="12"/>
    <x v="18"/>
    <x v="11"/>
    <x v="85"/>
    <x v="88"/>
    <x v="10"/>
    <x v="12"/>
    <x v="54"/>
    <x v="6"/>
    <x v="33"/>
    <x v="49"/>
    <x v="23"/>
    <x v="21"/>
    <x v="0"/>
  </r>
  <r>
    <x v="14"/>
    <x v="0"/>
    <x v="14"/>
    <x v="85"/>
    <x v="93"/>
    <x v="10"/>
    <x v="12"/>
    <x v="51"/>
    <x v="8"/>
    <x v="30"/>
    <x v="56"/>
    <x v="16"/>
    <x v="0"/>
    <x v="0"/>
  </r>
  <r>
    <x v="18"/>
    <x v="28"/>
    <x v="19"/>
    <x v="73"/>
    <x v="107"/>
    <x v="10"/>
    <x v="12"/>
    <x v="66"/>
    <x v="36"/>
    <x v="36"/>
    <x v="64"/>
    <x v="17"/>
    <x v="33"/>
    <x v="0"/>
  </r>
  <r>
    <x v="15"/>
    <x v="4"/>
    <x v="20"/>
    <x v="85"/>
    <x v="96"/>
    <x v="10"/>
    <x v="12"/>
    <x v="57"/>
    <x v="33"/>
    <x v="38"/>
    <x v="55"/>
    <x v="39"/>
    <x v="4"/>
    <x v="0"/>
  </r>
  <r>
    <x v="17"/>
    <x v="7"/>
    <x v="21"/>
    <x v="73"/>
    <x v="103"/>
    <x v="10"/>
    <x v="12"/>
    <x v="62"/>
    <x v="35"/>
    <x v="35"/>
    <x v="64"/>
    <x v="40"/>
    <x v="7"/>
    <x v="0"/>
  </r>
  <r>
    <x v="21"/>
    <x v="22"/>
    <x v="1"/>
    <x v="94"/>
    <x v="117"/>
    <x v="9"/>
    <x v="11"/>
    <x v="31"/>
    <x v="11"/>
    <x v="34"/>
    <x v="52"/>
    <x v="41"/>
    <x v="25"/>
    <x v="0"/>
  </r>
  <r>
    <x v="20"/>
    <x v="13"/>
    <x v="32"/>
    <x v="91"/>
    <x v="99"/>
    <x v="9"/>
    <x v="11"/>
    <x v="34"/>
    <x v="10"/>
    <x v="19"/>
    <x v="61"/>
    <x v="36"/>
    <x v="15"/>
    <x v="0"/>
  </r>
  <r>
    <x v="23"/>
    <x v="12"/>
    <x v="10"/>
    <x v="84"/>
    <x v="94"/>
    <x v="8"/>
    <x v="10"/>
    <x v="35"/>
    <x v="37"/>
    <x v="40"/>
    <x v="58"/>
    <x v="19"/>
    <x v="12"/>
    <x v="0"/>
  </r>
  <r>
    <x v="24"/>
    <x v="11"/>
    <x v="17"/>
    <x v="84"/>
    <x v="98"/>
    <x v="8"/>
    <x v="10"/>
    <x v="41"/>
    <x v="38"/>
    <x v="41"/>
    <x v="58"/>
    <x v="24"/>
    <x v="11"/>
    <x v="0"/>
  </r>
  <r>
    <x v="22"/>
    <x v="27"/>
    <x v="27"/>
    <x v="84"/>
    <x v="92"/>
    <x v="8"/>
    <x v="10"/>
    <x v="44"/>
    <x v="12"/>
    <x v="26"/>
    <x v="58"/>
    <x v="4"/>
    <x v="32"/>
    <x v="0"/>
  </r>
  <r>
    <x v="27"/>
    <x v="20"/>
    <x v="30"/>
    <x v="89"/>
    <x v="123"/>
    <x v="7"/>
    <x v="9"/>
    <x v="43"/>
    <x v="16"/>
    <x v="27"/>
    <x v="50"/>
    <x v="22"/>
    <x v="23"/>
    <x v="0"/>
  </r>
  <r>
    <x v="29"/>
    <x v="26"/>
    <x v="8"/>
    <x v="110"/>
    <x v="70"/>
    <x v="5"/>
    <x v="7"/>
    <x v="25"/>
    <x v="18"/>
    <x v="20"/>
    <x v="61"/>
    <x v="10"/>
    <x v="30"/>
    <x v="0"/>
  </r>
  <r>
    <x v="33"/>
    <x v="15"/>
    <x v="3"/>
    <x v="92"/>
    <x v="105"/>
    <x v="4"/>
    <x v="6"/>
    <x v="13"/>
    <x v="39"/>
    <x v="42"/>
    <x v="58"/>
    <x v="21"/>
    <x v="17"/>
    <x v="0"/>
  </r>
  <r>
    <x v="32"/>
    <x v="5"/>
    <x v="9"/>
    <x v="92"/>
    <x v="104"/>
    <x v="4"/>
    <x v="6"/>
    <x v="15"/>
    <x v="21"/>
    <x v="32"/>
    <x v="58"/>
    <x v="7"/>
    <x v="5"/>
    <x v="0"/>
  </r>
  <r>
    <x v="38"/>
    <x v="9"/>
    <x v="24"/>
    <x v="86"/>
    <x v="140"/>
    <x v="10"/>
    <x v="0"/>
    <x v="105"/>
    <x v="1"/>
    <x v="0"/>
    <x v="64"/>
    <x v="20"/>
    <x v="9"/>
    <x v="0"/>
  </r>
  <r>
    <x v="1"/>
    <x v="29"/>
    <x v="10"/>
    <x v="23"/>
    <x v="21"/>
    <x v="14"/>
    <x v="16"/>
    <x v="123"/>
    <x v="13"/>
    <x v="3"/>
    <x v="42"/>
    <x v="19"/>
    <x v="34"/>
    <x v="1"/>
  </r>
  <r>
    <x v="0"/>
    <x v="17"/>
    <x v="12"/>
    <x v="22"/>
    <x v="14"/>
    <x v="14"/>
    <x v="16"/>
    <x v="119"/>
    <x v="2"/>
    <x v="6"/>
    <x v="33"/>
    <x v="6"/>
    <x v="20"/>
    <x v="1"/>
  </r>
  <r>
    <x v="2"/>
    <x v="13"/>
    <x v="2"/>
    <x v="31"/>
    <x v="2"/>
    <x v="12"/>
    <x v="14"/>
    <x v="108"/>
    <x v="24"/>
    <x v="18"/>
    <x v="30"/>
    <x v="17"/>
    <x v="14"/>
    <x v="1"/>
  </r>
  <r>
    <x v="8"/>
    <x v="23"/>
    <x v="5"/>
    <x v="0"/>
    <x v="34"/>
    <x v="15"/>
    <x v="13"/>
    <x v="128"/>
    <x v="32"/>
    <x v="5"/>
    <x v="31"/>
    <x v="16"/>
    <x v="26"/>
    <x v="1"/>
  </r>
  <r>
    <x v="5"/>
    <x v="26"/>
    <x v="7"/>
    <x v="21"/>
    <x v="3"/>
    <x v="11"/>
    <x v="13"/>
    <x v="96"/>
    <x v="29"/>
    <x v="14"/>
    <x v="28"/>
    <x v="21"/>
    <x v="29"/>
    <x v="1"/>
  </r>
  <r>
    <x v="7"/>
    <x v="21"/>
    <x v="10"/>
    <x v="21"/>
    <x v="7"/>
    <x v="11"/>
    <x v="13"/>
    <x v="85"/>
    <x v="31"/>
    <x v="15"/>
    <x v="42"/>
    <x v="2"/>
    <x v="24"/>
    <x v="1"/>
  </r>
  <r>
    <x v="6"/>
    <x v="0"/>
    <x v="14"/>
    <x v="21"/>
    <x v="4"/>
    <x v="11"/>
    <x v="13"/>
    <x v="93"/>
    <x v="30"/>
    <x v="30"/>
    <x v="28"/>
    <x v="1"/>
    <x v="0"/>
    <x v="1"/>
  </r>
  <r>
    <x v="14"/>
    <x v="22"/>
    <x v="1"/>
    <x v="18"/>
    <x v="12"/>
    <x v="8"/>
    <x v="10"/>
    <x v="77"/>
    <x v="7"/>
    <x v="34"/>
    <x v="44"/>
    <x v="3"/>
    <x v="25"/>
    <x v="1"/>
  </r>
  <r>
    <x v="18"/>
    <x v="19"/>
    <x v="4"/>
    <x v="5"/>
    <x v="18"/>
    <x v="8"/>
    <x v="10"/>
    <x v="109"/>
    <x v="9"/>
    <x v="8"/>
    <x v="41"/>
    <x v="7"/>
    <x v="22"/>
    <x v="1"/>
  </r>
  <r>
    <x v="13"/>
    <x v="26"/>
    <x v="8"/>
    <x v="20"/>
    <x v="9"/>
    <x v="8"/>
    <x v="10"/>
    <x v="28"/>
    <x v="6"/>
    <x v="20"/>
    <x v="35"/>
    <x v="10"/>
    <x v="30"/>
    <x v="1"/>
  </r>
  <r>
    <x v="16"/>
    <x v="12"/>
    <x v="10"/>
    <x v="20"/>
    <x v="13"/>
    <x v="8"/>
    <x v="10"/>
    <x v="71"/>
    <x v="35"/>
    <x v="40"/>
    <x v="32"/>
    <x v="5"/>
    <x v="12"/>
    <x v="1"/>
  </r>
  <r>
    <x v="11"/>
    <x v="18"/>
    <x v="11"/>
    <x v="20"/>
    <x v="6"/>
    <x v="8"/>
    <x v="10"/>
    <x v="79"/>
    <x v="4"/>
    <x v="33"/>
    <x v="45"/>
    <x v="26"/>
    <x v="21"/>
    <x v="1"/>
  </r>
  <r>
    <x v="17"/>
    <x v="28"/>
    <x v="19"/>
    <x v="5"/>
    <x v="17"/>
    <x v="8"/>
    <x v="10"/>
    <x v="102"/>
    <x v="36"/>
    <x v="36"/>
    <x v="41"/>
    <x v="15"/>
    <x v="33"/>
    <x v="1"/>
  </r>
  <r>
    <x v="9"/>
    <x v="4"/>
    <x v="20"/>
    <x v="20"/>
    <x v="1"/>
    <x v="8"/>
    <x v="10"/>
    <x v="67"/>
    <x v="33"/>
    <x v="38"/>
    <x v="47"/>
    <x v="25"/>
    <x v="4"/>
    <x v="1"/>
  </r>
  <r>
    <x v="12"/>
    <x v="27"/>
    <x v="27"/>
    <x v="19"/>
    <x v="8"/>
    <x v="8"/>
    <x v="10"/>
    <x v="76"/>
    <x v="5"/>
    <x v="27"/>
    <x v="35"/>
    <x v="8"/>
    <x v="32"/>
    <x v="1"/>
  </r>
  <r>
    <x v="10"/>
    <x v="20"/>
    <x v="30"/>
    <x v="32"/>
    <x v="5"/>
    <x v="8"/>
    <x v="10"/>
    <x v="81"/>
    <x v="3"/>
    <x v="26"/>
    <x v="46"/>
    <x v="24"/>
    <x v="23"/>
    <x v="1"/>
  </r>
  <r>
    <x v="21"/>
    <x v="6"/>
    <x v="0"/>
    <x v="37"/>
    <x v="24"/>
    <x v="8"/>
    <x v="9"/>
    <x v="111"/>
    <x v="12"/>
    <x v="9"/>
    <x v="37"/>
    <x v="0"/>
    <x v="6"/>
    <x v="1"/>
  </r>
  <r>
    <x v="24"/>
    <x v="15"/>
    <x v="3"/>
    <x v="17"/>
    <x v="15"/>
    <x v="5"/>
    <x v="7"/>
    <x v="37"/>
    <x v="37"/>
    <x v="41"/>
    <x v="34"/>
    <x v="13"/>
    <x v="17"/>
    <x v="1"/>
  </r>
  <r>
    <x v="25"/>
    <x v="25"/>
    <x v="28"/>
    <x v="7"/>
    <x v="16"/>
    <x v="4"/>
    <x v="6"/>
    <x v="59"/>
    <x v="16"/>
    <x v="10"/>
    <x v="45"/>
    <x v="22"/>
    <x v="28"/>
    <x v="1"/>
  </r>
  <r>
    <x v="26"/>
    <x v="7"/>
    <x v="21"/>
    <x v="6"/>
    <x v="10"/>
    <x v="3"/>
    <x v="5"/>
    <x v="22"/>
    <x v="38"/>
    <x v="35"/>
    <x v="45"/>
    <x v="23"/>
    <x v="7"/>
    <x v="1"/>
  </r>
  <r>
    <x v="0"/>
    <x v="23"/>
    <x v="5"/>
    <x v="4"/>
    <x v="76"/>
    <x v="18"/>
    <x v="20"/>
    <x v="107"/>
    <x v="2"/>
    <x v="5"/>
    <x v="10"/>
    <x v="31"/>
    <x v="26"/>
    <x v="2"/>
  </r>
  <r>
    <x v="1"/>
    <x v="29"/>
    <x v="10"/>
    <x v="36"/>
    <x v="81"/>
    <x v="18"/>
    <x v="20"/>
    <x v="103"/>
    <x v="13"/>
    <x v="3"/>
    <x v="9"/>
    <x v="26"/>
    <x v="34"/>
    <x v="2"/>
  </r>
  <r>
    <x v="2"/>
    <x v="17"/>
    <x v="12"/>
    <x v="36"/>
    <x v="82"/>
    <x v="18"/>
    <x v="20"/>
    <x v="99"/>
    <x v="24"/>
    <x v="6"/>
    <x v="8"/>
    <x v="11"/>
    <x v="20"/>
    <x v="2"/>
  </r>
  <r>
    <x v="3"/>
    <x v="26"/>
    <x v="25"/>
    <x v="15"/>
    <x v="126"/>
    <x v="18"/>
    <x v="20"/>
    <x v="101"/>
    <x v="27"/>
    <x v="9"/>
    <x v="11"/>
    <x v="25"/>
    <x v="31"/>
    <x v="2"/>
  </r>
  <r>
    <x v="4"/>
    <x v="25"/>
    <x v="28"/>
    <x v="14"/>
    <x v="120"/>
    <x v="16"/>
    <x v="18"/>
    <x v="97"/>
    <x v="28"/>
    <x v="10"/>
    <x v="7"/>
    <x v="16"/>
    <x v="28"/>
    <x v="2"/>
  </r>
  <r>
    <x v="6"/>
    <x v="19"/>
    <x v="4"/>
    <x v="13"/>
    <x v="119"/>
    <x v="15"/>
    <x v="17"/>
    <x v="98"/>
    <x v="30"/>
    <x v="7"/>
    <x v="6"/>
    <x v="13"/>
    <x v="22"/>
    <x v="2"/>
  </r>
  <r>
    <x v="8"/>
    <x v="13"/>
    <x v="2"/>
    <x v="12"/>
    <x v="89"/>
    <x v="13"/>
    <x v="15"/>
    <x v="69"/>
    <x v="32"/>
    <x v="18"/>
    <x v="4"/>
    <x v="18"/>
    <x v="14"/>
    <x v="2"/>
  </r>
  <r>
    <x v="10"/>
    <x v="26"/>
    <x v="7"/>
    <x v="38"/>
    <x v="108"/>
    <x v="13"/>
    <x v="15"/>
    <x v="58"/>
    <x v="3"/>
    <x v="14"/>
    <x v="8"/>
    <x v="9"/>
    <x v="29"/>
    <x v="2"/>
  </r>
  <r>
    <x v="11"/>
    <x v="0"/>
    <x v="14"/>
    <x v="38"/>
    <x v="113"/>
    <x v="13"/>
    <x v="15"/>
    <x v="61"/>
    <x v="4"/>
    <x v="30"/>
    <x v="8"/>
    <x v="28"/>
    <x v="0"/>
    <x v="2"/>
  </r>
  <r>
    <x v="9"/>
    <x v="7"/>
    <x v="21"/>
    <x v="16"/>
    <x v="100"/>
    <x v="13"/>
    <x v="15"/>
    <x v="72"/>
    <x v="33"/>
    <x v="35"/>
    <x v="20"/>
    <x v="7"/>
    <x v="7"/>
    <x v="2"/>
  </r>
  <r>
    <x v="13"/>
    <x v="4"/>
    <x v="20"/>
    <x v="35"/>
    <x v="87"/>
    <x v="12"/>
    <x v="14"/>
    <x v="64"/>
    <x v="35"/>
    <x v="38"/>
    <x v="13"/>
    <x v="1"/>
    <x v="4"/>
    <x v="2"/>
  </r>
  <r>
    <x v="14"/>
    <x v="6"/>
    <x v="0"/>
    <x v="53"/>
    <x v="79"/>
    <x v="10"/>
    <x v="12"/>
    <x v="48"/>
    <x v="6"/>
    <x v="12"/>
    <x v="22"/>
    <x v="15"/>
    <x v="6"/>
    <x v="2"/>
  </r>
  <r>
    <x v="15"/>
    <x v="12"/>
    <x v="10"/>
    <x v="34"/>
    <x v="116"/>
    <x v="10"/>
    <x v="12"/>
    <x v="33"/>
    <x v="36"/>
    <x v="40"/>
    <x v="21"/>
    <x v="21"/>
    <x v="12"/>
    <x v="2"/>
  </r>
  <r>
    <x v="16"/>
    <x v="21"/>
    <x v="10"/>
    <x v="34"/>
    <x v="118"/>
    <x v="10"/>
    <x v="12"/>
    <x v="38"/>
    <x v="7"/>
    <x v="16"/>
    <x v="21"/>
    <x v="29"/>
    <x v="24"/>
    <x v="2"/>
  </r>
  <r>
    <x v="19"/>
    <x v="10"/>
    <x v="22"/>
    <x v="44"/>
    <x v="77"/>
    <x v="9"/>
    <x v="11"/>
    <x v="80"/>
    <x v="10"/>
    <x v="4"/>
    <x v="15"/>
    <x v="8"/>
    <x v="10"/>
    <x v="2"/>
  </r>
  <r>
    <x v="22"/>
    <x v="9"/>
    <x v="24"/>
    <x v="43"/>
    <x v="139"/>
    <x v="12"/>
    <x v="10"/>
    <x v="88"/>
    <x v="0"/>
    <x v="0"/>
    <x v="17"/>
    <x v="4"/>
    <x v="9"/>
    <x v="2"/>
  </r>
  <r>
    <x v="21"/>
    <x v="20"/>
    <x v="30"/>
    <x v="3"/>
    <x v="137"/>
    <x v="10"/>
    <x v="10"/>
    <x v="56"/>
    <x v="12"/>
    <x v="26"/>
    <x v="5"/>
    <x v="3"/>
    <x v="23"/>
    <x v="2"/>
  </r>
  <r>
    <x v="20"/>
    <x v="13"/>
    <x v="32"/>
    <x v="33"/>
    <x v="90"/>
    <x v="8"/>
    <x v="10"/>
    <x v="27"/>
    <x v="11"/>
    <x v="19"/>
    <x v="9"/>
    <x v="17"/>
    <x v="15"/>
    <x v="2"/>
  </r>
  <r>
    <x v="25"/>
    <x v="22"/>
    <x v="1"/>
    <x v="40"/>
    <x v="78"/>
    <x v="7"/>
    <x v="9"/>
    <x v="19"/>
    <x v="16"/>
    <x v="34"/>
    <x v="5"/>
    <x v="27"/>
    <x v="25"/>
    <x v="2"/>
  </r>
  <r>
    <x v="26"/>
    <x v="15"/>
    <x v="3"/>
    <x v="11"/>
    <x v="111"/>
    <x v="7"/>
    <x v="9"/>
    <x v="12"/>
    <x v="37"/>
    <x v="41"/>
    <x v="18"/>
    <x v="14"/>
    <x v="17"/>
    <x v="2"/>
  </r>
  <r>
    <x v="24"/>
    <x v="26"/>
    <x v="8"/>
    <x v="2"/>
    <x v="75"/>
    <x v="7"/>
    <x v="9"/>
    <x v="17"/>
    <x v="15"/>
    <x v="20"/>
    <x v="14"/>
    <x v="6"/>
    <x v="30"/>
    <x v="2"/>
  </r>
  <r>
    <x v="23"/>
    <x v="27"/>
    <x v="27"/>
    <x v="2"/>
    <x v="74"/>
    <x v="7"/>
    <x v="9"/>
    <x v="20"/>
    <x v="14"/>
    <x v="27"/>
    <x v="14"/>
    <x v="22"/>
    <x v="32"/>
    <x v="2"/>
  </r>
  <r>
    <x v="29"/>
    <x v="5"/>
    <x v="9"/>
    <x v="10"/>
    <x v="113"/>
    <x v="5"/>
    <x v="7"/>
    <x v="11"/>
    <x v="19"/>
    <x v="32"/>
    <x v="22"/>
    <x v="30"/>
    <x v="5"/>
    <x v="2"/>
  </r>
  <r>
    <x v="0"/>
    <x v="23"/>
    <x v="5"/>
    <x v="45"/>
    <x v="46"/>
    <x v="18"/>
    <x v="20"/>
    <x v="73"/>
    <x v="2"/>
    <x v="5"/>
    <x v="12"/>
    <x v="2"/>
    <x v="26"/>
    <x v="3"/>
  </r>
  <r>
    <x v="1"/>
    <x v="29"/>
    <x v="10"/>
    <x v="47"/>
    <x v="65"/>
    <x v="18"/>
    <x v="20"/>
    <x v="95"/>
    <x v="13"/>
    <x v="3"/>
    <x v="0"/>
    <x v="34"/>
    <x v="34"/>
    <x v="3"/>
  </r>
  <r>
    <x v="2"/>
    <x v="24"/>
    <x v="16"/>
    <x v="30"/>
    <x v="62"/>
    <x v="17"/>
    <x v="19"/>
    <x v="82"/>
    <x v="24"/>
    <x v="6"/>
    <x v="17"/>
    <x v="31"/>
    <x v="27"/>
    <x v="3"/>
  </r>
  <r>
    <x v="3"/>
    <x v="26"/>
    <x v="25"/>
    <x v="50"/>
    <x v="55"/>
    <x v="16"/>
    <x v="18"/>
    <x v="70"/>
    <x v="27"/>
    <x v="9"/>
    <x v="16"/>
    <x v="47"/>
    <x v="31"/>
    <x v="3"/>
  </r>
  <r>
    <x v="4"/>
    <x v="17"/>
    <x v="12"/>
    <x v="100"/>
    <x v="57"/>
    <x v="15"/>
    <x v="17"/>
    <x v="54"/>
    <x v="28"/>
    <x v="7"/>
    <x v="11"/>
    <x v="18"/>
    <x v="20"/>
    <x v="3"/>
  </r>
  <r>
    <x v="6"/>
    <x v="13"/>
    <x v="2"/>
    <x v="27"/>
    <x v="50"/>
    <x v="13"/>
    <x v="15"/>
    <x v="40"/>
    <x v="30"/>
    <x v="18"/>
    <x v="22"/>
    <x v="38"/>
    <x v="14"/>
    <x v="3"/>
  </r>
  <r>
    <x v="8"/>
    <x v="19"/>
    <x v="4"/>
    <x v="99"/>
    <x v="60"/>
    <x v="13"/>
    <x v="15"/>
    <x v="53"/>
    <x v="32"/>
    <x v="8"/>
    <x v="2"/>
    <x v="44"/>
    <x v="22"/>
    <x v="3"/>
  </r>
  <r>
    <x v="7"/>
    <x v="25"/>
    <x v="28"/>
    <x v="99"/>
    <x v="59"/>
    <x v="13"/>
    <x v="15"/>
    <x v="50"/>
    <x v="31"/>
    <x v="10"/>
    <x v="2"/>
    <x v="24"/>
    <x v="28"/>
    <x v="3"/>
  </r>
  <r>
    <x v="11"/>
    <x v="26"/>
    <x v="7"/>
    <x v="26"/>
    <x v="64"/>
    <x v="12"/>
    <x v="14"/>
    <x v="29"/>
    <x v="4"/>
    <x v="14"/>
    <x v="6"/>
    <x v="39"/>
    <x v="29"/>
    <x v="3"/>
  </r>
  <r>
    <x v="12"/>
    <x v="0"/>
    <x v="14"/>
    <x v="26"/>
    <x v="67"/>
    <x v="12"/>
    <x v="14"/>
    <x v="30"/>
    <x v="5"/>
    <x v="30"/>
    <x v="6"/>
    <x v="15"/>
    <x v="0"/>
    <x v="3"/>
  </r>
  <r>
    <x v="9"/>
    <x v="7"/>
    <x v="21"/>
    <x v="98"/>
    <x v="44"/>
    <x v="12"/>
    <x v="14"/>
    <x v="52"/>
    <x v="33"/>
    <x v="35"/>
    <x v="18"/>
    <x v="28"/>
    <x v="7"/>
    <x v="3"/>
  </r>
  <r>
    <x v="13"/>
    <x v="10"/>
    <x v="22"/>
    <x v="49"/>
    <x v="69"/>
    <x v="14"/>
    <x v="14"/>
    <x v="68"/>
    <x v="6"/>
    <x v="4"/>
    <x v="13"/>
    <x v="6"/>
    <x v="10"/>
    <x v="3"/>
  </r>
  <r>
    <x v="15"/>
    <x v="9"/>
    <x v="24"/>
    <x v="25"/>
    <x v="49"/>
    <x v="11"/>
    <x v="13"/>
    <x v="130"/>
    <x v="0"/>
    <x v="0"/>
    <x v="20"/>
    <x v="21"/>
    <x v="9"/>
    <x v="3"/>
  </r>
  <r>
    <x v="21"/>
    <x v="6"/>
    <x v="0"/>
    <x v="29"/>
    <x v="61"/>
    <x v="10"/>
    <x v="12"/>
    <x v="46"/>
    <x v="11"/>
    <x v="12"/>
    <x v="20"/>
    <x v="9"/>
    <x v="6"/>
    <x v="3"/>
  </r>
  <r>
    <x v="18"/>
    <x v="12"/>
    <x v="10"/>
    <x v="52"/>
    <x v="54"/>
    <x v="10"/>
    <x v="12"/>
    <x v="14"/>
    <x v="35"/>
    <x v="40"/>
    <x v="22"/>
    <x v="13"/>
    <x v="12"/>
    <x v="3"/>
  </r>
  <r>
    <x v="19"/>
    <x v="21"/>
    <x v="10"/>
    <x v="52"/>
    <x v="55"/>
    <x v="10"/>
    <x v="12"/>
    <x v="16"/>
    <x v="10"/>
    <x v="15"/>
    <x v="22"/>
    <x v="36"/>
    <x v="24"/>
    <x v="3"/>
  </r>
  <r>
    <x v="23"/>
    <x v="28"/>
    <x v="19"/>
    <x v="48"/>
    <x v="66"/>
    <x v="10"/>
    <x v="12"/>
    <x v="36"/>
    <x v="37"/>
    <x v="36"/>
    <x v="22"/>
    <x v="37"/>
    <x v="33"/>
    <x v="3"/>
  </r>
  <r>
    <x v="20"/>
    <x v="4"/>
    <x v="20"/>
    <x v="42"/>
    <x v="58"/>
    <x v="10"/>
    <x v="12"/>
    <x v="24"/>
    <x v="36"/>
    <x v="38"/>
    <x v="1"/>
    <x v="8"/>
    <x v="4"/>
    <x v="3"/>
  </r>
  <r>
    <x v="22"/>
    <x v="8"/>
    <x v="23"/>
    <x v="48"/>
    <x v="63"/>
    <x v="10"/>
    <x v="12"/>
    <x v="32"/>
    <x v="1"/>
    <x v="1"/>
    <x v="22"/>
    <x v="7"/>
    <x v="8"/>
    <x v="3"/>
  </r>
  <r>
    <x v="24"/>
    <x v="12"/>
    <x v="29"/>
    <x v="1"/>
    <x v="56"/>
    <x v="9"/>
    <x v="11"/>
    <x v="26"/>
    <x v="38"/>
    <x v="37"/>
    <x v="19"/>
    <x v="30"/>
    <x v="13"/>
    <x v="3"/>
  </r>
  <r>
    <x v="25"/>
    <x v="20"/>
    <x v="30"/>
    <x v="52"/>
    <x v="68"/>
    <x v="10"/>
    <x v="11"/>
    <x v="23"/>
    <x v="12"/>
    <x v="26"/>
    <x v="13"/>
    <x v="12"/>
    <x v="23"/>
    <x v="3"/>
  </r>
  <r>
    <x v="28"/>
    <x v="13"/>
    <x v="32"/>
    <x v="39"/>
    <x v="45"/>
    <x v="9"/>
    <x v="11"/>
    <x v="6"/>
    <x v="16"/>
    <x v="21"/>
    <x v="4"/>
    <x v="27"/>
    <x v="15"/>
    <x v="3"/>
  </r>
  <r>
    <x v="31"/>
    <x v="22"/>
    <x v="1"/>
    <x v="41"/>
    <x v="53"/>
    <x v="7"/>
    <x v="9"/>
    <x v="10"/>
    <x v="19"/>
    <x v="34"/>
    <x v="22"/>
    <x v="42"/>
    <x v="25"/>
    <x v="3"/>
  </r>
  <r>
    <x v="30"/>
    <x v="26"/>
    <x v="8"/>
    <x v="39"/>
    <x v="48"/>
    <x v="7"/>
    <x v="9"/>
    <x v="7"/>
    <x v="18"/>
    <x v="22"/>
    <x v="12"/>
    <x v="23"/>
    <x v="30"/>
    <x v="3"/>
  </r>
  <r>
    <x v="29"/>
    <x v="27"/>
    <x v="27"/>
    <x v="39"/>
    <x v="47"/>
    <x v="7"/>
    <x v="9"/>
    <x v="9"/>
    <x v="17"/>
    <x v="27"/>
    <x v="12"/>
    <x v="26"/>
    <x v="32"/>
    <x v="3"/>
  </r>
  <r>
    <x v="36"/>
    <x v="15"/>
    <x v="3"/>
    <x v="24"/>
    <x v="52"/>
    <x v="5"/>
    <x v="7"/>
    <x v="4"/>
    <x v="41"/>
    <x v="41"/>
    <x v="9"/>
    <x v="10"/>
    <x v="17"/>
    <x v="3"/>
  </r>
  <r>
    <x v="35"/>
    <x v="16"/>
    <x v="6"/>
    <x v="24"/>
    <x v="51"/>
    <x v="5"/>
    <x v="7"/>
    <x v="2"/>
    <x v="40"/>
    <x v="44"/>
    <x v="9"/>
    <x v="1"/>
    <x v="19"/>
    <x v="3"/>
  </r>
  <r>
    <x v="37"/>
    <x v="5"/>
    <x v="9"/>
    <x v="28"/>
    <x v="43"/>
    <x v="4"/>
    <x v="6"/>
    <x v="0"/>
    <x v="22"/>
    <x v="32"/>
    <x v="6"/>
    <x v="40"/>
    <x v="5"/>
    <x v="3"/>
  </r>
  <r>
    <x v="38"/>
    <x v="3"/>
    <x v="18"/>
    <x v="97"/>
    <x v="42"/>
    <x v="3"/>
    <x v="5"/>
    <x v="5"/>
    <x v="23"/>
    <x v="23"/>
    <x v="1"/>
    <x v="29"/>
    <x v="3"/>
    <x v="3"/>
  </r>
  <r>
    <x v="39"/>
    <x v="1"/>
    <x v="26"/>
    <x v="51"/>
    <x v="71"/>
    <x v="6"/>
    <x v="5"/>
    <x v="18"/>
    <x v="26"/>
    <x v="13"/>
    <x v="3"/>
    <x v="20"/>
    <x v="1"/>
    <x v="3"/>
  </r>
  <r>
    <x v="42"/>
    <x v="15"/>
    <x v="15"/>
    <x v="46"/>
    <x v="73"/>
    <x v="3"/>
    <x v="2"/>
    <x v="1"/>
    <x v="34"/>
    <x v="42"/>
    <x v="3"/>
    <x v="32"/>
    <x v="18"/>
    <x v="3"/>
  </r>
  <r>
    <x v="41"/>
    <x v="30"/>
    <x v="31"/>
    <x v="46"/>
    <x v="72"/>
    <x v="3"/>
    <x v="2"/>
    <x v="3"/>
    <x v="42"/>
    <x v="39"/>
    <x v="3"/>
    <x v="41"/>
    <x v="35"/>
    <x v="3"/>
  </r>
  <r>
    <x v="0"/>
    <x v="17"/>
    <x v="12"/>
    <x v="61"/>
    <x v="128"/>
    <x v="15"/>
    <x v="17"/>
    <x v="104"/>
    <x v="2"/>
    <x v="6"/>
    <x v="27"/>
    <x v="6"/>
    <x v="20"/>
    <x v="4"/>
  </r>
  <r>
    <x v="1"/>
    <x v="29"/>
    <x v="10"/>
    <x v="61"/>
    <x v="132"/>
    <x v="15"/>
    <x v="16"/>
    <x v="118"/>
    <x v="13"/>
    <x v="3"/>
    <x v="43"/>
    <x v="15"/>
    <x v="34"/>
    <x v="4"/>
  </r>
  <r>
    <x v="2"/>
    <x v="26"/>
    <x v="25"/>
    <x v="67"/>
    <x v="136"/>
    <x v="16"/>
    <x v="16"/>
    <x v="109"/>
    <x v="24"/>
    <x v="9"/>
    <x v="33"/>
    <x v="4"/>
    <x v="31"/>
    <x v="4"/>
  </r>
  <r>
    <x v="3"/>
    <x v="6"/>
    <x v="0"/>
    <x v="58"/>
    <x v="110"/>
    <x v="13"/>
    <x v="15"/>
    <x v="91"/>
    <x v="27"/>
    <x v="10"/>
    <x v="29"/>
    <x v="3"/>
    <x v="6"/>
    <x v="4"/>
  </r>
  <r>
    <x v="4"/>
    <x v="13"/>
    <x v="2"/>
    <x v="68"/>
    <x v="122"/>
    <x v="13"/>
    <x v="15"/>
    <x v="91"/>
    <x v="28"/>
    <x v="18"/>
    <x v="41"/>
    <x v="13"/>
    <x v="14"/>
    <x v="4"/>
  </r>
  <r>
    <x v="5"/>
    <x v="0"/>
    <x v="14"/>
    <x v="66"/>
    <x v="134"/>
    <x v="13"/>
    <x v="13"/>
    <x v="92"/>
    <x v="29"/>
    <x v="30"/>
    <x v="40"/>
    <x v="29"/>
    <x v="0"/>
    <x v="4"/>
  </r>
  <r>
    <x v="7"/>
    <x v="21"/>
    <x v="10"/>
    <x v="55"/>
    <x v="130"/>
    <x v="11"/>
    <x v="12"/>
    <x v="85"/>
    <x v="31"/>
    <x v="14"/>
    <x v="43"/>
    <x v="7"/>
    <x v="24"/>
    <x v="4"/>
  </r>
  <r>
    <x v="12"/>
    <x v="23"/>
    <x v="5"/>
    <x v="56"/>
    <x v="131"/>
    <x v="10"/>
    <x v="11"/>
    <x v="113"/>
    <x v="4"/>
    <x v="5"/>
    <x v="40"/>
    <x v="25"/>
    <x v="26"/>
    <x v="4"/>
  </r>
  <r>
    <x v="10"/>
    <x v="12"/>
    <x v="10"/>
    <x v="57"/>
    <x v="112"/>
    <x v="9"/>
    <x v="11"/>
    <x v="42"/>
    <x v="35"/>
    <x v="40"/>
    <x v="24"/>
    <x v="16"/>
    <x v="12"/>
    <x v="4"/>
  </r>
  <r>
    <x v="8"/>
    <x v="4"/>
    <x v="20"/>
    <x v="65"/>
    <x v="97"/>
    <x v="9"/>
    <x v="11"/>
    <x v="45"/>
    <x v="33"/>
    <x v="38"/>
    <x v="40"/>
    <x v="37"/>
    <x v="4"/>
    <x v="4"/>
  </r>
  <r>
    <x v="15"/>
    <x v="22"/>
    <x v="1"/>
    <x v="62"/>
    <x v="109"/>
    <x v="8"/>
    <x v="10"/>
    <x v="41"/>
    <x v="7"/>
    <x v="34"/>
    <x v="36"/>
    <x v="19"/>
    <x v="25"/>
    <x v="4"/>
  </r>
  <r>
    <x v="13"/>
    <x v="19"/>
    <x v="4"/>
    <x v="71"/>
    <x v="85"/>
    <x v="8"/>
    <x v="10"/>
    <x v="66"/>
    <x v="5"/>
    <x v="8"/>
    <x v="23"/>
    <x v="20"/>
    <x v="22"/>
    <x v="4"/>
  </r>
  <r>
    <x v="17"/>
    <x v="26"/>
    <x v="7"/>
    <x v="63"/>
    <x v="129"/>
    <x v="8"/>
    <x v="10"/>
    <x v="49"/>
    <x v="9"/>
    <x v="16"/>
    <x v="26"/>
    <x v="11"/>
    <x v="29"/>
    <x v="4"/>
  </r>
  <r>
    <x v="16"/>
    <x v="26"/>
    <x v="8"/>
    <x v="64"/>
    <x v="124"/>
    <x v="8"/>
    <x v="10"/>
    <x v="68"/>
    <x v="8"/>
    <x v="20"/>
    <x v="30"/>
    <x v="33"/>
    <x v="30"/>
    <x v="4"/>
  </r>
  <r>
    <x v="19"/>
    <x v="28"/>
    <x v="19"/>
    <x v="59"/>
    <x v="135"/>
    <x v="10"/>
    <x v="10"/>
    <x v="87"/>
    <x v="36"/>
    <x v="36"/>
    <x v="47"/>
    <x v="23"/>
    <x v="33"/>
    <x v="4"/>
  </r>
  <r>
    <x v="14"/>
    <x v="27"/>
    <x v="27"/>
    <x v="64"/>
    <x v="106"/>
    <x v="8"/>
    <x v="10"/>
    <x v="47"/>
    <x v="6"/>
    <x v="26"/>
    <x v="39"/>
    <x v="14"/>
    <x v="32"/>
    <x v="4"/>
  </r>
  <r>
    <x v="26"/>
    <x v="20"/>
    <x v="30"/>
    <x v="60"/>
    <x v="133"/>
    <x v="8"/>
    <x v="9"/>
    <x v="65"/>
    <x v="18"/>
    <x v="29"/>
    <x v="44"/>
    <x v="24"/>
    <x v="23"/>
    <x v="4"/>
  </r>
  <r>
    <x v="28"/>
    <x v="7"/>
    <x v="21"/>
    <x v="70"/>
    <x v="125"/>
    <x v="6"/>
    <x v="8"/>
    <x v="39"/>
    <x v="37"/>
    <x v="35"/>
    <x v="38"/>
    <x v="0"/>
    <x v="7"/>
    <x v="4"/>
  </r>
  <r>
    <x v="29"/>
    <x v="25"/>
    <x v="28"/>
    <x v="69"/>
    <x v="121"/>
    <x v="5"/>
    <x v="7"/>
    <x v="55"/>
    <x v="20"/>
    <x v="12"/>
    <x v="38"/>
    <x v="26"/>
    <x v="28"/>
    <x v="4"/>
  </r>
  <r>
    <x v="32"/>
    <x v="13"/>
    <x v="32"/>
    <x v="8"/>
    <x v="138"/>
    <x v="7"/>
    <x v="6"/>
    <x v="37"/>
    <x v="23"/>
    <x v="24"/>
    <x v="33"/>
    <x v="34"/>
    <x v="15"/>
    <x v="4"/>
  </r>
  <r>
    <x v="33"/>
    <x v="18"/>
    <x v="11"/>
    <x v="54"/>
    <x v="80"/>
    <x v="3"/>
    <x v="5"/>
    <x v="64"/>
    <x v="25"/>
    <x v="33"/>
    <x v="44"/>
    <x v="5"/>
    <x v="21"/>
    <x v="4"/>
  </r>
  <r>
    <x v="34"/>
    <x v="3"/>
    <x v="18"/>
    <x v="9"/>
    <x v="115"/>
    <x v="2"/>
    <x v="4"/>
    <x v="21"/>
    <x v="26"/>
    <x v="25"/>
    <x v="25"/>
    <x v="12"/>
    <x v="3"/>
    <x v="4"/>
  </r>
  <r>
    <x v="0"/>
    <x v="29"/>
    <x v="10"/>
    <x v="108"/>
    <x v="32"/>
    <x v="18"/>
    <x v="20"/>
    <x v="129"/>
    <x v="2"/>
    <x v="3"/>
    <x v="70"/>
    <x v="17"/>
    <x v="34"/>
    <x v="5"/>
  </r>
  <r>
    <x v="1"/>
    <x v="17"/>
    <x v="12"/>
    <x v="72"/>
    <x v="26"/>
    <x v="16"/>
    <x v="18"/>
    <x v="124"/>
    <x v="13"/>
    <x v="6"/>
    <x v="61"/>
    <x v="30"/>
    <x v="20"/>
    <x v="5"/>
  </r>
  <r>
    <x v="3"/>
    <x v="26"/>
    <x v="25"/>
    <x v="79"/>
    <x v="25"/>
    <x v="15"/>
    <x v="17"/>
    <x v="122"/>
    <x v="27"/>
    <x v="9"/>
    <x v="56"/>
    <x v="31"/>
    <x v="31"/>
    <x v="5"/>
  </r>
  <r>
    <x v="5"/>
    <x v="13"/>
    <x v="2"/>
    <x v="103"/>
    <x v="23"/>
    <x v="13"/>
    <x v="15"/>
    <x v="116"/>
    <x v="29"/>
    <x v="18"/>
    <x v="54"/>
    <x v="2"/>
    <x v="14"/>
    <x v="5"/>
  </r>
  <r>
    <x v="4"/>
    <x v="26"/>
    <x v="7"/>
    <x v="102"/>
    <x v="20"/>
    <x v="13"/>
    <x v="15"/>
    <x v="120"/>
    <x v="28"/>
    <x v="14"/>
    <x v="69"/>
    <x v="5"/>
    <x v="29"/>
    <x v="5"/>
  </r>
  <r>
    <x v="6"/>
    <x v="14"/>
    <x v="10"/>
    <x v="107"/>
    <x v="36"/>
    <x v="14"/>
    <x v="15"/>
    <x v="126"/>
    <x v="0"/>
    <x v="2"/>
    <x v="66"/>
    <x v="23"/>
    <x v="16"/>
    <x v="5"/>
  </r>
  <r>
    <x v="7"/>
    <x v="25"/>
    <x v="28"/>
    <x v="78"/>
    <x v="22"/>
    <x v="12"/>
    <x v="14"/>
    <x v="115"/>
    <x v="30"/>
    <x v="10"/>
    <x v="69"/>
    <x v="28"/>
    <x v="28"/>
    <x v="5"/>
  </r>
  <r>
    <x v="8"/>
    <x v="6"/>
    <x v="0"/>
    <x v="76"/>
    <x v="30"/>
    <x v="11"/>
    <x v="13"/>
    <x v="117"/>
    <x v="31"/>
    <x v="11"/>
    <x v="62"/>
    <x v="6"/>
    <x v="6"/>
    <x v="5"/>
  </r>
  <r>
    <x v="9"/>
    <x v="0"/>
    <x v="14"/>
    <x v="105"/>
    <x v="35"/>
    <x v="11"/>
    <x v="13"/>
    <x v="119"/>
    <x v="3"/>
    <x v="30"/>
    <x v="60"/>
    <x v="3"/>
    <x v="0"/>
    <x v="5"/>
  </r>
  <r>
    <x v="13"/>
    <x v="22"/>
    <x v="1"/>
    <x v="81"/>
    <x v="29"/>
    <x v="8"/>
    <x v="10"/>
    <x v="94"/>
    <x v="5"/>
    <x v="34"/>
    <x v="57"/>
    <x v="46"/>
    <x v="25"/>
    <x v="5"/>
  </r>
  <r>
    <x v="14"/>
    <x v="20"/>
    <x v="30"/>
    <x v="81"/>
    <x v="31"/>
    <x v="8"/>
    <x v="10"/>
    <x v="102"/>
    <x v="6"/>
    <x v="26"/>
    <x v="70"/>
    <x v="44"/>
    <x v="23"/>
    <x v="5"/>
  </r>
  <r>
    <x v="17"/>
    <x v="21"/>
    <x v="10"/>
    <x v="103"/>
    <x v="39"/>
    <x v="13"/>
    <x v="9"/>
    <x v="121"/>
    <x v="8"/>
    <x v="17"/>
    <x v="66"/>
    <x v="22"/>
    <x v="24"/>
    <x v="5"/>
  </r>
  <r>
    <x v="15"/>
    <x v="7"/>
    <x v="21"/>
    <x v="80"/>
    <x v="33"/>
    <x v="7"/>
    <x v="9"/>
    <x v="104"/>
    <x v="35"/>
    <x v="35"/>
    <x v="63"/>
    <x v="9"/>
    <x v="7"/>
    <x v="5"/>
  </r>
  <r>
    <x v="21"/>
    <x v="13"/>
    <x v="32"/>
    <x v="101"/>
    <x v="37"/>
    <x v="7"/>
    <x v="7"/>
    <x v="100"/>
    <x v="12"/>
    <x v="19"/>
    <x v="59"/>
    <x v="11"/>
    <x v="15"/>
    <x v="5"/>
  </r>
  <r>
    <x v="26"/>
    <x v="19"/>
    <x v="4"/>
    <x v="106"/>
    <x v="41"/>
    <x v="12"/>
    <x v="6"/>
    <x v="127"/>
    <x v="17"/>
    <x v="8"/>
    <x v="61"/>
    <x v="34"/>
    <x v="22"/>
    <x v="5"/>
  </r>
  <r>
    <x v="22"/>
    <x v="26"/>
    <x v="8"/>
    <x v="104"/>
    <x v="19"/>
    <x v="4"/>
    <x v="6"/>
    <x v="90"/>
    <x v="15"/>
    <x v="20"/>
    <x v="68"/>
    <x v="35"/>
    <x v="30"/>
    <x v="5"/>
  </r>
  <r>
    <x v="25"/>
    <x v="28"/>
    <x v="19"/>
    <x v="106"/>
    <x v="40"/>
    <x v="12"/>
    <x v="6"/>
    <x v="125"/>
    <x v="36"/>
    <x v="36"/>
    <x v="61"/>
    <x v="15"/>
    <x v="33"/>
    <x v="5"/>
  </r>
  <r>
    <x v="23"/>
    <x v="27"/>
    <x v="27"/>
    <x v="104"/>
    <x v="19"/>
    <x v="4"/>
    <x v="6"/>
    <x v="90"/>
    <x v="14"/>
    <x v="28"/>
    <x v="68"/>
    <x v="41"/>
    <x v="32"/>
    <x v="5"/>
  </r>
  <r>
    <x v="28"/>
    <x v="15"/>
    <x v="3"/>
    <x v="75"/>
    <x v="27"/>
    <x v="3"/>
    <x v="5"/>
    <x v="63"/>
    <x v="37"/>
    <x v="41"/>
    <x v="53"/>
    <x v="14"/>
    <x v="17"/>
    <x v="5"/>
  </r>
  <r>
    <x v="29"/>
    <x v="5"/>
    <x v="9"/>
    <x v="75"/>
    <x v="28"/>
    <x v="3"/>
    <x v="5"/>
    <x v="60"/>
    <x v="19"/>
    <x v="31"/>
    <x v="53"/>
    <x v="27"/>
    <x v="5"/>
    <x v="5"/>
  </r>
  <r>
    <x v="30"/>
    <x v="18"/>
    <x v="11"/>
    <x v="77"/>
    <x v="38"/>
    <x v="6"/>
    <x v="4"/>
    <x v="112"/>
    <x v="20"/>
    <x v="33"/>
    <x v="70"/>
    <x v="33"/>
    <x v="21"/>
    <x v="5"/>
  </r>
  <r>
    <x v="33"/>
    <x v="2"/>
    <x v="13"/>
    <x v="109"/>
    <x v="11"/>
    <x v="1"/>
    <x v="3"/>
    <x v="45"/>
    <x v="22"/>
    <x v="23"/>
    <x v="51"/>
    <x v="10"/>
    <x v="2"/>
    <x v="5"/>
  </r>
  <r>
    <x v="39"/>
    <x v="12"/>
    <x v="10"/>
    <x v="83"/>
    <x v="0"/>
    <x v="0"/>
    <x v="1"/>
    <x v="8"/>
    <x v="40"/>
    <x v="40"/>
    <x v="70"/>
    <x v="36"/>
    <x v="12"/>
    <x v="5"/>
  </r>
  <r>
    <x v="40"/>
    <x v="11"/>
    <x v="17"/>
    <x v="111"/>
    <x v="0"/>
    <x v="0"/>
    <x v="1"/>
    <x v="8"/>
    <x v="41"/>
    <x v="43"/>
    <x v="70"/>
    <x v="45"/>
    <x v="1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0">
  <r>
    <x v="0"/>
    <x v="36"/>
    <x v="11"/>
    <x v="126"/>
    <x v="154"/>
    <x v="19"/>
    <x v="23"/>
    <x v="148"/>
    <x v="2"/>
    <x v="3"/>
    <x v="69"/>
    <x v="27"/>
    <x v="41"/>
    <x v="0"/>
    <x v="106"/>
    <x v="106"/>
  </r>
  <r>
    <x v="1"/>
    <x v="18"/>
    <x v="13"/>
    <x v="114"/>
    <x v="131"/>
    <x v="18"/>
    <x v="22"/>
    <x v="140"/>
    <x v="13"/>
    <x v="6"/>
    <x v="49"/>
    <x v="39"/>
    <x v="21"/>
    <x v="0"/>
    <x v="47"/>
    <x v="47"/>
  </r>
  <r>
    <x v="2"/>
    <x v="32"/>
    <x v="28"/>
    <x v="114"/>
    <x v="168"/>
    <x v="18"/>
    <x v="22"/>
    <x v="144"/>
    <x v="24"/>
    <x v="9"/>
    <x v="65"/>
    <x v="38"/>
    <x v="37"/>
    <x v="0"/>
    <x v="146"/>
    <x v="146"/>
  </r>
  <r>
    <x v="5"/>
    <x v="24"/>
    <x v="11"/>
    <x v="116"/>
    <x v="142"/>
    <x v="14"/>
    <x v="18"/>
    <x v="117"/>
    <x v="29"/>
    <x v="15"/>
    <x v="68"/>
    <x v="18"/>
    <x v="27"/>
    <x v="0"/>
    <x v="78"/>
    <x v="78"/>
  </r>
  <r>
    <x v="9"/>
    <x v="7"/>
    <x v="0"/>
    <x v="108"/>
    <x v="167"/>
    <x v="13"/>
    <x v="17"/>
    <x v="118"/>
    <x v="3"/>
    <x v="12"/>
    <x v="67"/>
    <x v="3"/>
    <x v="7"/>
    <x v="0"/>
    <x v="143"/>
    <x v="143"/>
  </r>
  <r>
    <x v="8"/>
    <x v="14"/>
    <x v="2"/>
    <x v="100"/>
    <x v="135"/>
    <x v="13"/>
    <x v="17"/>
    <x v="108"/>
    <x v="32"/>
    <x v="19"/>
    <x v="48"/>
    <x v="44"/>
    <x v="15"/>
    <x v="0"/>
    <x v="61"/>
    <x v="61"/>
  </r>
  <r>
    <x v="6"/>
    <x v="32"/>
    <x v="8"/>
    <x v="125"/>
    <x v="124"/>
    <x v="13"/>
    <x v="17"/>
    <x v="111"/>
    <x v="30"/>
    <x v="16"/>
    <x v="59"/>
    <x v="0"/>
    <x v="35"/>
    <x v="0"/>
    <x v="37"/>
    <x v="37"/>
  </r>
  <r>
    <x v="7"/>
    <x v="31"/>
    <x v="32"/>
    <x v="100"/>
    <x v="126"/>
    <x v="13"/>
    <x v="17"/>
    <x v="107"/>
    <x v="31"/>
    <x v="11"/>
    <x v="65"/>
    <x v="14"/>
    <x v="34"/>
    <x v="0"/>
    <x v="39"/>
    <x v="39"/>
  </r>
  <r>
    <x v="11"/>
    <x v="22"/>
    <x v="5"/>
    <x v="123"/>
    <x v="123"/>
    <x v="11"/>
    <x v="15"/>
    <x v="120"/>
    <x v="5"/>
    <x v="8"/>
    <x v="64"/>
    <x v="12"/>
    <x v="25"/>
    <x v="0"/>
    <x v="36"/>
    <x v="36"/>
  </r>
  <r>
    <x v="16"/>
    <x v="15"/>
    <x v="11"/>
    <x v="113"/>
    <x v="141"/>
    <x v="11"/>
    <x v="15"/>
    <x v="123"/>
    <x v="0"/>
    <x v="2"/>
    <x v="68"/>
    <x v="31"/>
    <x v="17"/>
    <x v="0"/>
    <x v="77"/>
    <x v="77"/>
  </r>
  <r>
    <x v="12"/>
    <x v="19"/>
    <x v="12"/>
    <x v="111"/>
    <x v="128"/>
    <x v="11"/>
    <x v="15"/>
    <x v="85"/>
    <x v="6"/>
    <x v="34"/>
    <x v="49"/>
    <x v="23"/>
    <x v="22"/>
    <x v="0"/>
    <x v="42"/>
    <x v="42"/>
  </r>
  <r>
    <x v="14"/>
    <x v="0"/>
    <x v="16"/>
    <x v="111"/>
    <x v="133"/>
    <x v="11"/>
    <x v="15"/>
    <x v="81"/>
    <x v="8"/>
    <x v="31"/>
    <x v="56"/>
    <x v="16"/>
    <x v="0"/>
    <x v="0"/>
    <x v="51"/>
    <x v="51"/>
  </r>
  <r>
    <x v="18"/>
    <x v="35"/>
    <x v="22"/>
    <x v="99"/>
    <x v="147"/>
    <x v="11"/>
    <x v="15"/>
    <x v="98"/>
    <x v="36"/>
    <x v="39"/>
    <x v="64"/>
    <x v="17"/>
    <x v="40"/>
    <x v="0"/>
    <x v="89"/>
    <x v="89"/>
  </r>
  <r>
    <x v="15"/>
    <x v="5"/>
    <x v="23"/>
    <x v="111"/>
    <x v="136"/>
    <x v="11"/>
    <x v="15"/>
    <x v="89"/>
    <x v="33"/>
    <x v="41"/>
    <x v="55"/>
    <x v="40"/>
    <x v="5"/>
    <x v="0"/>
    <x v="63"/>
    <x v="63"/>
  </r>
  <r>
    <x v="17"/>
    <x v="8"/>
    <x v="24"/>
    <x v="99"/>
    <x v="143"/>
    <x v="11"/>
    <x v="15"/>
    <x v="94"/>
    <x v="35"/>
    <x v="38"/>
    <x v="64"/>
    <x v="41"/>
    <x v="8"/>
    <x v="0"/>
    <x v="79"/>
    <x v="79"/>
  </r>
  <r>
    <x v="21"/>
    <x v="25"/>
    <x v="1"/>
    <x v="124"/>
    <x v="157"/>
    <x v="10"/>
    <x v="14"/>
    <x v="59"/>
    <x v="11"/>
    <x v="35"/>
    <x v="52"/>
    <x v="42"/>
    <x v="28"/>
    <x v="0"/>
    <x v="110"/>
    <x v="110"/>
  </r>
  <r>
    <x v="20"/>
    <x v="14"/>
    <x v="36"/>
    <x v="121"/>
    <x v="139"/>
    <x v="10"/>
    <x v="14"/>
    <x v="63"/>
    <x v="10"/>
    <x v="20"/>
    <x v="61"/>
    <x v="37"/>
    <x v="16"/>
    <x v="0"/>
    <x v="68"/>
    <x v="68"/>
  </r>
  <r>
    <x v="23"/>
    <x v="13"/>
    <x v="11"/>
    <x v="110"/>
    <x v="134"/>
    <x v="9"/>
    <x v="13"/>
    <x v="64"/>
    <x v="37"/>
    <x v="44"/>
    <x v="58"/>
    <x v="19"/>
    <x v="13"/>
    <x v="0"/>
    <x v="58"/>
    <x v="58"/>
  </r>
  <r>
    <x v="24"/>
    <x v="12"/>
    <x v="19"/>
    <x v="110"/>
    <x v="138"/>
    <x v="9"/>
    <x v="13"/>
    <x v="70"/>
    <x v="38"/>
    <x v="45"/>
    <x v="58"/>
    <x v="24"/>
    <x v="12"/>
    <x v="0"/>
    <x v="67"/>
    <x v="67"/>
  </r>
  <r>
    <x v="22"/>
    <x v="33"/>
    <x v="30"/>
    <x v="110"/>
    <x v="132"/>
    <x v="9"/>
    <x v="13"/>
    <x v="73"/>
    <x v="12"/>
    <x v="27"/>
    <x v="58"/>
    <x v="4"/>
    <x v="38"/>
    <x v="0"/>
    <x v="48"/>
    <x v="48"/>
  </r>
  <r>
    <x v="27"/>
    <x v="23"/>
    <x v="34"/>
    <x v="115"/>
    <x v="163"/>
    <x v="8"/>
    <x v="12"/>
    <x v="72"/>
    <x v="16"/>
    <x v="28"/>
    <x v="50"/>
    <x v="22"/>
    <x v="26"/>
    <x v="0"/>
    <x v="123"/>
    <x v="123"/>
  </r>
  <r>
    <x v="29"/>
    <x v="32"/>
    <x v="9"/>
    <x v="145"/>
    <x v="110"/>
    <x v="6"/>
    <x v="10"/>
    <x v="50"/>
    <x v="18"/>
    <x v="21"/>
    <x v="61"/>
    <x v="10"/>
    <x v="36"/>
    <x v="0"/>
    <x v="6"/>
    <x v="6"/>
  </r>
  <r>
    <x v="33"/>
    <x v="16"/>
    <x v="4"/>
    <x v="122"/>
    <x v="145"/>
    <x v="5"/>
    <x v="9"/>
    <x v="34"/>
    <x v="39"/>
    <x v="46"/>
    <x v="58"/>
    <x v="21"/>
    <x v="18"/>
    <x v="0"/>
    <x v="82"/>
    <x v="82"/>
  </r>
  <r>
    <x v="32"/>
    <x v="6"/>
    <x v="10"/>
    <x v="122"/>
    <x v="144"/>
    <x v="5"/>
    <x v="9"/>
    <x v="37"/>
    <x v="21"/>
    <x v="33"/>
    <x v="58"/>
    <x v="7"/>
    <x v="6"/>
    <x v="0"/>
    <x v="80"/>
    <x v="80"/>
  </r>
  <r>
    <x v="38"/>
    <x v="10"/>
    <x v="27"/>
    <x v="112"/>
    <x v="180"/>
    <x v="11"/>
    <x v="3"/>
    <x v="139"/>
    <x v="1"/>
    <x v="0"/>
    <x v="64"/>
    <x v="20"/>
    <x v="10"/>
    <x v="0"/>
    <x v="175"/>
    <x v="175"/>
  </r>
  <r>
    <x v="1"/>
    <x v="36"/>
    <x v="11"/>
    <x v="45"/>
    <x v="24"/>
    <x v="15"/>
    <x v="19"/>
    <x v="159"/>
    <x v="13"/>
    <x v="3"/>
    <x v="42"/>
    <x v="19"/>
    <x v="41"/>
    <x v="2"/>
    <x v="140"/>
    <x v="140"/>
  </r>
  <r>
    <x v="0"/>
    <x v="18"/>
    <x v="13"/>
    <x v="44"/>
    <x v="17"/>
    <x v="15"/>
    <x v="19"/>
    <x v="153"/>
    <x v="2"/>
    <x v="6"/>
    <x v="33"/>
    <x v="6"/>
    <x v="21"/>
    <x v="2"/>
    <x v="124"/>
    <x v="124"/>
  </r>
  <r>
    <x v="2"/>
    <x v="14"/>
    <x v="2"/>
    <x v="57"/>
    <x v="3"/>
    <x v="13"/>
    <x v="17"/>
    <x v="142"/>
    <x v="24"/>
    <x v="19"/>
    <x v="30"/>
    <x v="17"/>
    <x v="15"/>
    <x v="2"/>
    <x v="41"/>
    <x v="41"/>
  </r>
  <r>
    <x v="8"/>
    <x v="27"/>
    <x v="6"/>
    <x v="0"/>
    <x v="38"/>
    <x v="16"/>
    <x v="16"/>
    <x v="165"/>
    <x v="32"/>
    <x v="5"/>
    <x v="31"/>
    <x v="16"/>
    <x v="30"/>
    <x v="2"/>
    <x v="167"/>
    <x v="167"/>
  </r>
  <r>
    <x v="5"/>
    <x v="32"/>
    <x v="8"/>
    <x v="43"/>
    <x v="4"/>
    <x v="12"/>
    <x v="16"/>
    <x v="130"/>
    <x v="29"/>
    <x v="15"/>
    <x v="28"/>
    <x v="21"/>
    <x v="35"/>
    <x v="2"/>
    <x v="50"/>
    <x v="50"/>
  </r>
  <r>
    <x v="7"/>
    <x v="24"/>
    <x v="11"/>
    <x v="43"/>
    <x v="9"/>
    <x v="12"/>
    <x v="16"/>
    <x v="119"/>
    <x v="31"/>
    <x v="16"/>
    <x v="42"/>
    <x v="2"/>
    <x v="27"/>
    <x v="2"/>
    <x v="66"/>
    <x v="66"/>
  </r>
  <r>
    <x v="6"/>
    <x v="0"/>
    <x v="16"/>
    <x v="43"/>
    <x v="5"/>
    <x v="12"/>
    <x v="16"/>
    <x v="127"/>
    <x v="30"/>
    <x v="31"/>
    <x v="28"/>
    <x v="1"/>
    <x v="0"/>
    <x v="2"/>
    <x v="53"/>
    <x v="53"/>
  </r>
  <r>
    <x v="14"/>
    <x v="25"/>
    <x v="1"/>
    <x v="40"/>
    <x v="14"/>
    <x v="9"/>
    <x v="13"/>
    <x v="110"/>
    <x v="7"/>
    <x v="35"/>
    <x v="44"/>
    <x v="3"/>
    <x v="28"/>
    <x v="2"/>
    <x v="114"/>
    <x v="114"/>
  </r>
  <r>
    <x v="18"/>
    <x v="22"/>
    <x v="5"/>
    <x v="9"/>
    <x v="21"/>
    <x v="9"/>
    <x v="13"/>
    <x v="143"/>
    <x v="9"/>
    <x v="8"/>
    <x v="41"/>
    <x v="7"/>
    <x v="25"/>
    <x v="2"/>
    <x v="137"/>
    <x v="137"/>
  </r>
  <r>
    <x v="13"/>
    <x v="32"/>
    <x v="9"/>
    <x v="42"/>
    <x v="11"/>
    <x v="9"/>
    <x v="13"/>
    <x v="55"/>
    <x v="6"/>
    <x v="21"/>
    <x v="35"/>
    <x v="10"/>
    <x v="36"/>
    <x v="2"/>
    <x v="84"/>
    <x v="84"/>
  </r>
  <r>
    <x v="16"/>
    <x v="13"/>
    <x v="11"/>
    <x v="42"/>
    <x v="16"/>
    <x v="9"/>
    <x v="13"/>
    <x v="104"/>
    <x v="35"/>
    <x v="44"/>
    <x v="32"/>
    <x v="5"/>
    <x v="13"/>
    <x v="2"/>
    <x v="119"/>
    <x v="119"/>
  </r>
  <r>
    <x v="11"/>
    <x v="19"/>
    <x v="12"/>
    <x v="42"/>
    <x v="7"/>
    <x v="9"/>
    <x v="13"/>
    <x v="112"/>
    <x v="4"/>
    <x v="34"/>
    <x v="45"/>
    <x v="26"/>
    <x v="22"/>
    <x v="2"/>
    <x v="62"/>
    <x v="62"/>
  </r>
  <r>
    <x v="17"/>
    <x v="35"/>
    <x v="22"/>
    <x v="9"/>
    <x v="20"/>
    <x v="9"/>
    <x v="13"/>
    <x v="136"/>
    <x v="36"/>
    <x v="39"/>
    <x v="41"/>
    <x v="15"/>
    <x v="40"/>
    <x v="2"/>
    <x v="133"/>
    <x v="133"/>
  </r>
  <r>
    <x v="9"/>
    <x v="5"/>
    <x v="23"/>
    <x v="42"/>
    <x v="2"/>
    <x v="9"/>
    <x v="13"/>
    <x v="100"/>
    <x v="33"/>
    <x v="41"/>
    <x v="47"/>
    <x v="25"/>
    <x v="5"/>
    <x v="2"/>
    <x v="16"/>
    <x v="16"/>
  </r>
  <r>
    <x v="12"/>
    <x v="33"/>
    <x v="30"/>
    <x v="41"/>
    <x v="10"/>
    <x v="9"/>
    <x v="13"/>
    <x v="109"/>
    <x v="5"/>
    <x v="28"/>
    <x v="35"/>
    <x v="8"/>
    <x v="38"/>
    <x v="2"/>
    <x v="81"/>
    <x v="81"/>
  </r>
  <r>
    <x v="10"/>
    <x v="23"/>
    <x v="34"/>
    <x v="58"/>
    <x v="6"/>
    <x v="9"/>
    <x v="13"/>
    <x v="115"/>
    <x v="3"/>
    <x v="27"/>
    <x v="46"/>
    <x v="24"/>
    <x v="26"/>
    <x v="2"/>
    <x v="55"/>
    <x v="55"/>
  </r>
  <r>
    <x v="21"/>
    <x v="7"/>
    <x v="0"/>
    <x v="63"/>
    <x v="27"/>
    <x v="9"/>
    <x v="12"/>
    <x v="145"/>
    <x v="12"/>
    <x v="9"/>
    <x v="37"/>
    <x v="0"/>
    <x v="7"/>
    <x v="2"/>
    <x v="152"/>
    <x v="152"/>
  </r>
  <r>
    <x v="24"/>
    <x v="16"/>
    <x v="4"/>
    <x v="39"/>
    <x v="18"/>
    <x v="6"/>
    <x v="10"/>
    <x v="66"/>
    <x v="37"/>
    <x v="45"/>
    <x v="34"/>
    <x v="13"/>
    <x v="18"/>
    <x v="2"/>
    <x v="127"/>
    <x v="127"/>
  </r>
  <r>
    <x v="25"/>
    <x v="31"/>
    <x v="32"/>
    <x v="15"/>
    <x v="19"/>
    <x v="5"/>
    <x v="9"/>
    <x v="91"/>
    <x v="16"/>
    <x v="10"/>
    <x v="45"/>
    <x v="22"/>
    <x v="34"/>
    <x v="2"/>
    <x v="129"/>
    <x v="129"/>
  </r>
  <r>
    <x v="26"/>
    <x v="8"/>
    <x v="24"/>
    <x v="14"/>
    <x v="12"/>
    <x v="4"/>
    <x v="8"/>
    <x v="47"/>
    <x v="38"/>
    <x v="38"/>
    <x v="45"/>
    <x v="23"/>
    <x v="8"/>
    <x v="2"/>
    <x v="87"/>
    <x v="87"/>
  </r>
  <r>
    <x v="0"/>
    <x v="27"/>
    <x v="6"/>
    <x v="4"/>
    <x v="116"/>
    <x v="19"/>
    <x v="23"/>
    <x v="141"/>
    <x v="2"/>
    <x v="5"/>
    <x v="10"/>
    <x v="31"/>
    <x v="30"/>
    <x v="3"/>
    <x v="22"/>
    <x v="22"/>
  </r>
  <r>
    <x v="1"/>
    <x v="36"/>
    <x v="11"/>
    <x v="62"/>
    <x v="121"/>
    <x v="19"/>
    <x v="23"/>
    <x v="137"/>
    <x v="13"/>
    <x v="3"/>
    <x v="9"/>
    <x v="26"/>
    <x v="41"/>
    <x v="3"/>
    <x v="31"/>
    <x v="31"/>
  </r>
  <r>
    <x v="2"/>
    <x v="18"/>
    <x v="13"/>
    <x v="62"/>
    <x v="122"/>
    <x v="19"/>
    <x v="23"/>
    <x v="133"/>
    <x v="24"/>
    <x v="6"/>
    <x v="8"/>
    <x v="11"/>
    <x v="21"/>
    <x v="3"/>
    <x v="34"/>
    <x v="34"/>
  </r>
  <r>
    <x v="3"/>
    <x v="32"/>
    <x v="28"/>
    <x v="30"/>
    <x v="166"/>
    <x v="19"/>
    <x v="23"/>
    <x v="135"/>
    <x v="27"/>
    <x v="9"/>
    <x v="11"/>
    <x v="25"/>
    <x v="37"/>
    <x v="3"/>
    <x v="142"/>
    <x v="142"/>
  </r>
  <r>
    <x v="4"/>
    <x v="31"/>
    <x v="32"/>
    <x v="29"/>
    <x v="160"/>
    <x v="17"/>
    <x v="21"/>
    <x v="131"/>
    <x v="28"/>
    <x v="10"/>
    <x v="7"/>
    <x v="16"/>
    <x v="34"/>
    <x v="3"/>
    <x v="118"/>
    <x v="118"/>
  </r>
  <r>
    <x v="6"/>
    <x v="22"/>
    <x v="5"/>
    <x v="28"/>
    <x v="159"/>
    <x v="16"/>
    <x v="20"/>
    <x v="132"/>
    <x v="30"/>
    <x v="7"/>
    <x v="6"/>
    <x v="13"/>
    <x v="25"/>
    <x v="3"/>
    <x v="117"/>
    <x v="117"/>
  </r>
  <r>
    <x v="8"/>
    <x v="14"/>
    <x v="2"/>
    <x v="27"/>
    <x v="129"/>
    <x v="14"/>
    <x v="18"/>
    <x v="102"/>
    <x v="32"/>
    <x v="19"/>
    <x v="4"/>
    <x v="18"/>
    <x v="15"/>
    <x v="3"/>
    <x v="43"/>
    <x v="43"/>
  </r>
  <r>
    <x v="10"/>
    <x v="32"/>
    <x v="8"/>
    <x v="64"/>
    <x v="148"/>
    <x v="14"/>
    <x v="18"/>
    <x v="90"/>
    <x v="3"/>
    <x v="15"/>
    <x v="8"/>
    <x v="9"/>
    <x v="35"/>
    <x v="3"/>
    <x v="94"/>
    <x v="94"/>
  </r>
  <r>
    <x v="11"/>
    <x v="0"/>
    <x v="16"/>
    <x v="64"/>
    <x v="153"/>
    <x v="14"/>
    <x v="18"/>
    <x v="93"/>
    <x v="4"/>
    <x v="31"/>
    <x v="8"/>
    <x v="28"/>
    <x v="0"/>
    <x v="3"/>
    <x v="105"/>
    <x v="105"/>
  </r>
  <r>
    <x v="9"/>
    <x v="8"/>
    <x v="24"/>
    <x v="31"/>
    <x v="140"/>
    <x v="14"/>
    <x v="18"/>
    <x v="105"/>
    <x v="33"/>
    <x v="38"/>
    <x v="20"/>
    <x v="7"/>
    <x v="8"/>
    <x v="3"/>
    <x v="75"/>
    <x v="75"/>
  </r>
  <r>
    <x v="13"/>
    <x v="5"/>
    <x v="23"/>
    <x v="61"/>
    <x v="127"/>
    <x v="13"/>
    <x v="17"/>
    <x v="96"/>
    <x v="35"/>
    <x v="41"/>
    <x v="13"/>
    <x v="1"/>
    <x v="5"/>
    <x v="3"/>
    <x v="40"/>
    <x v="40"/>
  </r>
  <r>
    <x v="14"/>
    <x v="7"/>
    <x v="0"/>
    <x v="79"/>
    <x v="119"/>
    <x v="11"/>
    <x v="15"/>
    <x v="77"/>
    <x v="6"/>
    <x v="12"/>
    <x v="22"/>
    <x v="15"/>
    <x v="7"/>
    <x v="3"/>
    <x v="27"/>
    <x v="27"/>
  </r>
  <r>
    <x v="15"/>
    <x v="13"/>
    <x v="11"/>
    <x v="60"/>
    <x v="156"/>
    <x v="11"/>
    <x v="15"/>
    <x v="62"/>
    <x v="36"/>
    <x v="44"/>
    <x v="21"/>
    <x v="21"/>
    <x v="13"/>
    <x v="3"/>
    <x v="108"/>
    <x v="108"/>
  </r>
  <r>
    <x v="16"/>
    <x v="24"/>
    <x v="11"/>
    <x v="60"/>
    <x v="158"/>
    <x v="11"/>
    <x v="15"/>
    <x v="67"/>
    <x v="7"/>
    <x v="17"/>
    <x v="21"/>
    <x v="29"/>
    <x v="27"/>
    <x v="3"/>
    <x v="111"/>
    <x v="111"/>
  </r>
  <r>
    <x v="19"/>
    <x v="11"/>
    <x v="25"/>
    <x v="70"/>
    <x v="117"/>
    <x v="10"/>
    <x v="14"/>
    <x v="113"/>
    <x v="10"/>
    <x v="4"/>
    <x v="15"/>
    <x v="8"/>
    <x v="11"/>
    <x v="3"/>
    <x v="23"/>
    <x v="23"/>
  </r>
  <r>
    <x v="22"/>
    <x v="10"/>
    <x v="27"/>
    <x v="69"/>
    <x v="179"/>
    <x v="13"/>
    <x v="13"/>
    <x v="122"/>
    <x v="0"/>
    <x v="0"/>
    <x v="17"/>
    <x v="4"/>
    <x v="10"/>
    <x v="3"/>
    <x v="169"/>
    <x v="169"/>
  </r>
  <r>
    <x v="21"/>
    <x v="23"/>
    <x v="34"/>
    <x v="3"/>
    <x v="177"/>
    <x v="11"/>
    <x v="13"/>
    <x v="87"/>
    <x v="12"/>
    <x v="27"/>
    <x v="5"/>
    <x v="3"/>
    <x v="26"/>
    <x v="3"/>
    <x v="163"/>
    <x v="163"/>
  </r>
  <r>
    <x v="20"/>
    <x v="14"/>
    <x v="36"/>
    <x v="59"/>
    <x v="130"/>
    <x v="9"/>
    <x v="13"/>
    <x v="54"/>
    <x v="11"/>
    <x v="20"/>
    <x v="9"/>
    <x v="17"/>
    <x v="16"/>
    <x v="3"/>
    <x v="45"/>
    <x v="45"/>
  </r>
  <r>
    <x v="25"/>
    <x v="25"/>
    <x v="1"/>
    <x v="66"/>
    <x v="118"/>
    <x v="8"/>
    <x v="12"/>
    <x v="43"/>
    <x v="16"/>
    <x v="35"/>
    <x v="5"/>
    <x v="27"/>
    <x v="28"/>
    <x v="3"/>
    <x v="24"/>
    <x v="24"/>
  </r>
  <r>
    <x v="26"/>
    <x v="16"/>
    <x v="4"/>
    <x v="26"/>
    <x v="151"/>
    <x v="8"/>
    <x v="12"/>
    <x v="33"/>
    <x v="37"/>
    <x v="45"/>
    <x v="18"/>
    <x v="14"/>
    <x v="18"/>
    <x v="3"/>
    <x v="100"/>
    <x v="100"/>
  </r>
  <r>
    <x v="24"/>
    <x v="32"/>
    <x v="9"/>
    <x v="2"/>
    <x v="115"/>
    <x v="8"/>
    <x v="12"/>
    <x v="40"/>
    <x v="15"/>
    <x v="21"/>
    <x v="14"/>
    <x v="6"/>
    <x v="36"/>
    <x v="3"/>
    <x v="20"/>
    <x v="20"/>
  </r>
  <r>
    <x v="23"/>
    <x v="33"/>
    <x v="30"/>
    <x v="2"/>
    <x v="114"/>
    <x v="8"/>
    <x v="12"/>
    <x v="44"/>
    <x v="14"/>
    <x v="28"/>
    <x v="14"/>
    <x v="22"/>
    <x v="38"/>
    <x v="3"/>
    <x v="19"/>
    <x v="19"/>
  </r>
  <r>
    <x v="29"/>
    <x v="6"/>
    <x v="10"/>
    <x v="25"/>
    <x v="153"/>
    <x v="6"/>
    <x v="10"/>
    <x v="30"/>
    <x v="19"/>
    <x v="33"/>
    <x v="22"/>
    <x v="30"/>
    <x v="6"/>
    <x v="3"/>
    <x v="105"/>
    <x v="105"/>
  </r>
  <r>
    <x v="0"/>
    <x v="27"/>
    <x v="6"/>
    <x v="71"/>
    <x v="71"/>
    <x v="19"/>
    <x v="23"/>
    <x v="106"/>
    <x v="2"/>
    <x v="5"/>
    <x v="12"/>
    <x v="2"/>
    <x v="30"/>
    <x v="4"/>
    <x v="46"/>
    <x v="46"/>
  </r>
  <r>
    <x v="1"/>
    <x v="36"/>
    <x v="11"/>
    <x v="73"/>
    <x v="103"/>
    <x v="19"/>
    <x v="23"/>
    <x v="129"/>
    <x v="13"/>
    <x v="3"/>
    <x v="0"/>
    <x v="35"/>
    <x v="41"/>
    <x v="4"/>
    <x v="144"/>
    <x v="144"/>
  </r>
  <r>
    <x v="2"/>
    <x v="28"/>
    <x v="18"/>
    <x v="52"/>
    <x v="99"/>
    <x v="18"/>
    <x v="22"/>
    <x v="116"/>
    <x v="24"/>
    <x v="6"/>
    <x v="17"/>
    <x v="31"/>
    <x v="31"/>
    <x v="4"/>
    <x v="134"/>
    <x v="134"/>
  </r>
  <r>
    <x v="3"/>
    <x v="32"/>
    <x v="28"/>
    <x v="76"/>
    <x v="89"/>
    <x v="17"/>
    <x v="21"/>
    <x v="103"/>
    <x v="27"/>
    <x v="9"/>
    <x v="16"/>
    <x v="48"/>
    <x v="37"/>
    <x v="4"/>
    <x v="104"/>
    <x v="104"/>
  </r>
  <r>
    <x v="4"/>
    <x v="18"/>
    <x v="13"/>
    <x v="130"/>
    <x v="91"/>
    <x v="16"/>
    <x v="20"/>
    <x v="85"/>
    <x v="28"/>
    <x v="7"/>
    <x v="11"/>
    <x v="18"/>
    <x v="21"/>
    <x v="4"/>
    <x v="112"/>
    <x v="112"/>
  </r>
  <r>
    <x v="6"/>
    <x v="14"/>
    <x v="2"/>
    <x v="49"/>
    <x v="77"/>
    <x v="14"/>
    <x v="18"/>
    <x v="69"/>
    <x v="30"/>
    <x v="19"/>
    <x v="22"/>
    <x v="39"/>
    <x v="15"/>
    <x v="4"/>
    <x v="65"/>
    <x v="65"/>
  </r>
  <r>
    <x v="8"/>
    <x v="22"/>
    <x v="5"/>
    <x v="129"/>
    <x v="95"/>
    <x v="14"/>
    <x v="18"/>
    <x v="84"/>
    <x v="32"/>
    <x v="8"/>
    <x v="2"/>
    <x v="45"/>
    <x v="25"/>
    <x v="4"/>
    <x v="120"/>
    <x v="120"/>
  </r>
  <r>
    <x v="7"/>
    <x v="31"/>
    <x v="32"/>
    <x v="129"/>
    <x v="94"/>
    <x v="14"/>
    <x v="18"/>
    <x v="80"/>
    <x v="31"/>
    <x v="10"/>
    <x v="2"/>
    <x v="24"/>
    <x v="34"/>
    <x v="4"/>
    <x v="118"/>
    <x v="118"/>
  </r>
  <r>
    <x v="11"/>
    <x v="32"/>
    <x v="8"/>
    <x v="48"/>
    <x v="102"/>
    <x v="13"/>
    <x v="17"/>
    <x v="56"/>
    <x v="4"/>
    <x v="15"/>
    <x v="6"/>
    <x v="40"/>
    <x v="35"/>
    <x v="4"/>
    <x v="141"/>
    <x v="141"/>
  </r>
  <r>
    <x v="12"/>
    <x v="0"/>
    <x v="16"/>
    <x v="48"/>
    <x v="105"/>
    <x v="13"/>
    <x v="17"/>
    <x v="57"/>
    <x v="5"/>
    <x v="31"/>
    <x v="6"/>
    <x v="15"/>
    <x v="0"/>
    <x v="4"/>
    <x v="149"/>
    <x v="149"/>
  </r>
  <r>
    <x v="9"/>
    <x v="8"/>
    <x v="24"/>
    <x v="128"/>
    <x v="67"/>
    <x v="13"/>
    <x v="17"/>
    <x v="83"/>
    <x v="33"/>
    <x v="38"/>
    <x v="18"/>
    <x v="28"/>
    <x v="8"/>
    <x v="4"/>
    <x v="30"/>
    <x v="30"/>
  </r>
  <r>
    <x v="13"/>
    <x v="11"/>
    <x v="25"/>
    <x v="75"/>
    <x v="109"/>
    <x v="15"/>
    <x v="17"/>
    <x v="101"/>
    <x v="6"/>
    <x v="4"/>
    <x v="13"/>
    <x v="6"/>
    <x v="11"/>
    <x v="4"/>
    <x v="164"/>
    <x v="164"/>
  </r>
  <r>
    <x v="15"/>
    <x v="10"/>
    <x v="27"/>
    <x v="47"/>
    <x v="76"/>
    <x v="12"/>
    <x v="16"/>
    <x v="168"/>
    <x v="0"/>
    <x v="0"/>
    <x v="20"/>
    <x v="21"/>
    <x v="10"/>
    <x v="4"/>
    <x v="60"/>
    <x v="60"/>
  </r>
  <r>
    <x v="21"/>
    <x v="7"/>
    <x v="0"/>
    <x v="51"/>
    <x v="96"/>
    <x v="11"/>
    <x v="15"/>
    <x v="75"/>
    <x v="11"/>
    <x v="12"/>
    <x v="20"/>
    <x v="9"/>
    <x v="7"/>
    <x v="4"/>
    <x v="121"/>
    <x v="121"/>
  </r>
  <r>
    <x v="18"/>
    <x v="13"/>
    <x v="11"/>
    <x v="78"/>
    <x v="88"/>
    <x v="11"/>
    <x v="15"/>
    <x v="36"/>
    <x v="35"/>
    <x v="44"/>
    <x v="22"/>
    <x v="13"/>
    <x v="13"/>
    <x v="4"/>
    <x v="103"/>
    <x v="103"/>
  </r>
  <r>
    <x v="19"/>
    <x v="24"/>
    <x v="11"/>
    <x v="78"/>
    <x v="89"/>
    <x v="11"/>
    <x v="15"/>
    <x v="38"/>
    <x v="10"/>
    <x v="16"/>
    <x v="22"/>
    <x v="37"/>
    <x v="27"/>
    <x v="4"/>
    <x v="104"/>
    <x v="104"/>
  </r>
  <r>
    <x v="23"/>
    <x v="35"/>
    <x v="22"/>
    <x v="74"/>
    <x v="104"/>
    <x v="11"/>
    <x v="15"/>
    <x v="65"/>
    <x v="37"/>
    <x v="39"/>
    <x v="22"/>
    <x v="38"/>
    <x v="40"/>
    <x v="4"/>
    <x v="145"/>
    <x v="145"/>
  </r>
  <r>
    <x v="20"/>
    <x v="5"/>
    <x v="23"/>
    <x v="68"/>
    <x v="92"/>
    <x v="11"/>
    <x v="15"/>
    <x v="49"/>
    <x v="36"/>
    <x v="41"/>
    <x v="1"/>
    <x v="8"/>
    <x v="5"/>
    <x v="4"/>
    <x v="113"/>
    <x v="113"/>
  </r>
  <r>
    <x v="22"/>
    <x v="9"/>
    <x v="26"/>
    <x v="74"/>
    <x v="100"/>
    <x v="11"/>
    <x v="15"/>
    <x v="60"/>
    <x v="1"/>
    <x v="1"/>
    <x v="22"/>
    <x v="7"/>
    <x v="9"/>
    <x v="4"/>
    <x v="135"/>
    <x v="135"/>
  </r>
  <r>
    <x v="24"/>
    <x v="13"/>
    <x v="33"/>
    <x v="1"/>
    <x v="90"/>
    <x v="10"/>
    <x v="14"/>
    <x v="53"/>
    <x v="38"/>
    <x v="40"/>
    <x v="19"/>
    <x v="30"/>
    <x v="14"/>
    <x v="4"/>
    <x v="109"/>
    <x v="109"/>
  </r>
  <r>
    <x v="25"/>
    <x v="23"/>
    <x v="34"/>
    <x v="78"/>
    <x v="108"/>
    <x v="11"/>
    <x v="14"/>
    <x v="48"/>
    <x v="12"/>
    <x v="27"/>
    <x v="13"/>
    <x v="12"/>
    <x v="26"/>
    <x v="4"/>
    <x v="161"/>
    <x v="161"/>
  </r>
  <r>
    <x v="28"/>
    <x v="14"/>
    <x v="36"/>
    <x v="65"/>
    <x v="68"/>
    <x v="10"/>
    <x v="14"/>
    <x v="23"/>
    <x v="16"/>
    <x v="22"/>
    <x v="4"/>
    <x v="27"/>
    <x v="16"/>
    <x v="4"/>
    <x v="33"/>
    <x v="33"/>
  </r>
  <r>
    <x v="31"/>
    <x v="25"/>
    <x v="1"/>
    <x v="67"/>
    <x v="86"/>
    <x v="8"/>
    <x v="12"/>
    <x v="29"/>
    <x v="19"/>
    <x v="35"/>
    <x v="22"/>
    <x v="43"/>
    <x v="28"/>
    <x v="4"/>
    <x v="97"/>
    <x v="97"/>
  </r>
  <r>
    <x v="30"/>
    <x v="32"/>
    <x v="9"/>
    <x v="65"/>
    <x v="75"/>
    <x v="8"/>
    <x v="12"/>
    <x v="25"/>
    <x v="18"/>
    <x v="23"/>
    <x v="12"/>
    <x v="23"/>
    <x v="36"/>
    <x v="4"/>
    <x v="57"/>
    <x v="57"/>
  </r>
  <r>
    <x v="29"/>
    <x v="33"/>
    <x v="30"/>
    <x v="65"/>
    <x v="72"/>
    <x v="8"/>
    <x v="12"/>
    <x v="28"/>
    <x v="17"/>
    <x v="28"/>
    <x v="12"/>
    <x v="26"/>
    <x v="38"/>
    <x v="4"/>
    <x v="49"/>
    <x v="49"/>
  </r>
  <r>
    <x v="36"/>
    <x v="16"/>
    <x v="4"/>
    <x v="46"/>
    <x v="83"/>
    <x v="6"/>
    <x v="10"/>
    <x v="14"/>
    <x v="41"/>
    <x v="45"/>
    <x v="9"/>
    <x v="10"/>
    <x v="18"/>
    <x v="4"/>
    <x v="90"/>
    <x v="90"/>
  </r>
  <r>
    <x v="35"/>
    <x v="17"/>
    <x v="7"/>
    <x v="46"/>
    <x v="82"/>
    <x v="6"/>
    <x v="10"/>
    <x v="11"/>
    <x v="40"/>
    <x v="48"/>
    <x v="9"/>
    <x v="1"/>
    <x v="20"/>
    <x v="4"/>
    <x v="86"/>
    <x v="86"/>
  </r>
  <r>
    <x v="37"/>
    <x v="6"/>
    <x v="10"/>
    <x v="50"/>
    <x v="65"/>
    <x v="5"/>
    <x v="9"/>
    <x v="6"/>
    <x v="22"/>
    <x v="33"/>
    <x v="6"/>
    <x v="41"/>
    <x v="6"/>
    <x v="4"/>
    <x v="21"/>
    <x v="21"/>
  </r>
  <r>
    <x v="38"/>
    <x v="4"/>
    <x v="20"/>
    <x v="127"/>
    <x v="61"/>
    <x v="4"/>
    <x v="8"/>
    <x v="17"/>
    <x v="23"/>
    <x v="24"/>
    <x v="1"/>
    <x v="29"/>
    <x v="4"/>
    <x v="4"/>
    <x v="14"/>
    <x v="14"/>
  </r>
  <r>
    <x v="39"/>
    <x v="1"/>
    <x v="29"/>
    <x v="77"/>
    <x v="111"/>
    <x v="7"/>
    <x v="8"/>
    <x v="42"/>
    <x v="26"/>
    <x v="14"/>
    <x v="3"/>
    <x v="20"/>
    <x v="1"/>
    <x v="4"/>
    <x v="168"/>
    <x v="168"/>
  </r>
  <r>
    <x v="42"/>
    <x v="16"/>
    <x v="17"/>
    <x v="72"/>
    <x v="113"/>
    <x v="4"/>
    <x v="5"/>
    <x v="9"/>
    <x v="34"/>
    <x v="46"/>
    <x v="3"/>
    <x v="32"/>
    <x v="19"/>
    <x v="4"/>
    <x v="172"/>
    <x v="172"/>
  </r>
  <r>
    <x v="41"/>
    <x v="37"/>
    <x v="35"/>
    <x v="72"/>
    <x v="112"/>
    <x v="4"/>
    <x v="5"/>
    <x v="13"/>
    <x v="42"/>
    <x v="42"/>
    <x v="3"/>
    <x v="42"/>
    <x v="42"/>
    <x v="4"/>
    <x v="171"/>
    <x v="171"/>
  </r>
  <r>
    <x v="0"/>
    <x v="18"/>
    <x v="13"/>
    <x v="87"/>
    <x v="168"/>
    <x v="16"/>
    <x v="20"/>
    <x v="138"/>
    <x v="2"/>
    <x v="6"/>
    <x v="27"/>
    <x v="6"/>
    <x v="21"/>
    <x v="5"/>
    <x v="146"/>
    <x v="146"/>
  </r>
  <r>
    <x v="1"/>
    <x v="36"/>
    <x v="11"/>
    <x v="87"/>
    <x v="172"/>
    <x v="16"/>
    <x v="19"/>
    <x v="152"/>
    <x v="13"/>
    <x v="3"/>
    <x v="43"/>
    <x v="15"/>
    <x v="41"/>
    <x v="5"/>
    <x v="155"/>
    <x v="155"/>
  </r>
  <r>
    <x v="2"/>
    <x v="32"/>
    <x v="28"/>
    <x v="93"/>
    <x v="176"/>
    <x v="17"/>
    <x v="19"/>
    <x v="143"/>
    <x v="24"/>
    <x v="9"/>
    <x v="33"/>
    <x v="4"/>
    <x v="37"/>
    <x v="5"/>
    <x v="162"/>
    <x v="162"/>
  </r>
  <r>
    <x v="3"/>
    <x v="7"/>
    <x v="0"/>
    <x v="84"/>
    <x v="150"/>
    <x v="14"/>
    <x v="18"/>
    <x v="125"/>
    <x v="27"/>
    <x v="10"/>
    <x v="29"/>
    <x v="3"/>
    <x v="7"/>
    <x v="5"/>
    <x v="98"/>
    <x v="98"/>
  </r>
  <r>
    <x v="4"/>
    <x v="14"/>
    <x v="2"/>
    <x v="94"/>
    <x v="162"/>
    <x v="14"/>
    <x v="18"/>
    <x v="125"/>
    <x v="28"/>
    <x v="19"/>
    <x v="41"/>
    <x v="13"/>
    <x v="15"/>
    <x v="5"/>
    <x v="122"/>
    <x v="122"/>
  </r>
  <r>
    <x v="5"/>
    <x v="0"/>
    <x v="16"/>
    <x v="92"/>
    <x v="174"/>
    <x v="14"/>
    <x v="16"/>
    <x v="126"/>
    <x v="29"/>
    <x v="31"/>
    <x v="40"/>
    <x v="29"/>
    <x v="0"/>
    <x v="5"/>
    <x v="159"/>
    <x v="159"/>
  </r>
  <r>
    <x v="7"/>
    <x v="24"/>
    <x v="11"/>
    <x v="81"/>
    <x v="170"/>
    <x v="12"/>
    <x v="15"/>
    <x v="119"/>
    <x v="31"/>
    <x v="15"/>
    <x v="43"/>
    <x v="7"/>
    <x v="27"/>
    <x v="5"/>
    <x v="151"/>
    <x v="151"/>
  </r>
  <r>
    <x v="12"/>
    <x v="27"/>
    <x v="6"/>
    <x v="82"/>
    <x v="171"/>
    <x v="11"/>
    <x v="14"/>
    <x v="147"/>
    <x v="4"/>
    <x v="5"/>
    <x v="40"/>
    <x v="25"/>
    <x v="30"/>
    <x v="5"/>
    <x v="153"/>
    <x v="153"/>
  </r>
  <r>
    <x v="10"/>
    <x v="13"/>
    <x v="11"/>
    <x v="83"/>
    <x v="152"/>
    <x v="10"/>
    <x v="14"/>
    <x v="71"/>
    <x v="35"/>
    <x v="44"/>
    <x v="24"/>
    <x v="16"/>
    <x v="13"/>
    <x v="5"/>
    <x v="101"/>
    <x v="101"/>
  </r>
  <r>
    <x v="8"/>
    <x v="5"/>
    <x v="23"/>
    <x v="91"/>
    <x v="137"/>
    <x v="10"/>
    <x v="14"/>
    <x v="74"/>
    <x v="33"/>
    <x v="41"/>
    <x v="40"/>
    <x v="38"/>
    <x v="5"/>
    <x v="5"/>
    <x v="64"/>
    <x v="64"/>
  </r>
  <r>
    <x v="15"/>
    <x v="25"/>
    <x v="1"/>
    <x v="88"/>
    <x v="149"/>
    <x v="9"/>
    <x v="13"/>
    <x v="70"/>
    <x v="7"/>
    <x v="35"/>
    <x v="36"/>
    <x v="19"/>
    <x v="28"/>
    <x v="5"/>
    <x v="96"/>
    <x v="96"/>
  </r>
  <r>
    <x v="13"/>
    <x v="22"/>
    <x v="5"/>
    <x v="97"/>
    <x v="125"/>
    <x v="9"/>
    <x v="13"/>
    <x v="98"/>
    <x v="5"/>
    <x v="8"/>
    <x v="23"/>
    <x v="20"/>
    <x v="25"/>
    <x v="5"/>
    <x v="38"/>
    <x v="38"/>
  </r>
  <r>
    <x v="17"/>
    <x v="32"/>
    <x v="8"/>
    <x v="89"/>
    <x v="169"/>
    <x v="9"/>
    <x v="13"/>
    <x v="79"/>
    <x v="9"/>
    <x v="17"/>
    <x v="26"/>
    <x v="11"/>
    <x v="35"/>
    <x v="5"/>
    <x v="148"/>
    <x v="148"/>
  </r>
  <r>
    <x v="16"/>
    <x v="32"/>
    <x v="9"/>
    <x v="90"/>
    <x v="164"/>
    <x v="9"/>
    <x v="13"/>
    <x v="101"/>
    <x v="8"/>
    <x v="21"/>
    <x v="30"/>
    <x v="34"/>
    <x v="36"/>
    <x v="5"/>
    <x v="130"/>
    <x v="130"/>
  </r>
  <r>
    <x v="19"/>
    <x v="35"/>
    <x v="22"/>
    <x v="85"/>
    <x v="175"/>
    <x v="11"/>
    <x v="13"/>
    <x v="121"/>
    <x v="36"/>
    <x v="39"/>
    <x v="47"/>
    <x v="23"/>
    <x v="40"/>
    <x v="5"/>
    <x v="160"/>
    <x v="160"/>
  </r>
  <r>
    <x v="14"/>
    <x v="33"/>
    <x v="30"/>
    <x v="90"/>
    <x v="146"/>
    <x v="9"/>
    <x v="13"/>
    <x v="76"/>
    <x v="6"/>
    <x v="27"/>
    <x v="39"/>
    <x v="14"/>
    <x v="38"/>
    <x v="5"/>
    <x v="85"/>
    <x v="85"/>
  </r>
  <r>
    <x v="26"/>
    <x v="23"/>
    <x v="34"/>
    <x v="86"/>
    <x v="173"/>
    <x v="9"/>
    <x v="12"/>
    <x v="97"/>
    <x v="18"/>
    <x v="30"/>
    <x v="44"/>
    <x v="24"/>
    <x v="26"/>
    <x v="5"/>
    <x v="158"/>
    <x v="158"/>
  </r>
  <r>
    <x v="28"/>
    <x v="8"/>
    <x v="24"/>
    <x v="96"/>
    <x v="165"/>
    <x v="7"/>
    <x v="11"/>
    <x v="68"/>
    <x v="37"/>
    <x v="38"/>
    <x v="38"/>
    <x v="0"/>
    <x v="8"/>
    <x v="5"/>
    <x v="136"/>
    <x v="136"/>
  </r>
  <r>
    <x v="29"/>
    <x v="31"/>
    <x v="32"/>
    <x v="95"/>
    <x v="161"/>
    <x v="6"/>
    <x v="10"/>
    <x v="86"/>
    <x v="20"/>
    <x v="12"/>
    <x v="38"/>
    <x v="26"/>
    <x v="34"/>
    <x v="5"/>
    <x v="120"/>
    <x v="120"/>
  </r>
  <r>
    <x v="32"/>
    <x v="14"/>
    <x v="36"/>
    <x v="23"/>
    <x v="178"/>
    <x v="8"/>
    <x v="9"/>
    <x v="66"/>
    <x v="23"/>
    <x v="25"/>
    <x v="33"/>
    <x v="35"/>
    <x v="16"/>
    <x v="5"/>
    <x v="165"/>
    <x v="165"/>
  </r>
  <r>
    <x v="33"/>
    <x v="19"/>
    <x v="12"/>
    <x v="80"/>
    <x v="120"/>
    <x v="4"/>
    <x v="8"/>
    <x v="96"/>
    <x v="25"/>
    <x v="34"/>
    <x v="44"/>
    <x v="5"/>
    <x v="22"/>
    <x v="5"/>
    <x v="28"/>
    <x v="28"/>
  </r>
  <r>
    <x v="34"/>
    <x v="4"/>
    <x v="20"/>
    <x v="24"/>
    <x v="155"/>
    <x v="3"/>
    <x v="7"/>
    <x v="46"/>
    <x v="26"/>
    <x v="26"/>
    <x v="25"/>
    <x v="12"/>
    <x v="4"/>
    <x v="5"/>
    <x v="107"/>
    <x v="107"/>
  </r>
  <r>
    <x v="0"/>
    <x v="36"/>
    <x v="11"/>
    <x v="141"/>
    <x v="35"/>
    <x v="19"/>
    <x v="23"/>
    <x v="167"/>
    <x v="2"/>
    <x v="3"/>
    <x v="70"/>
    <x v="17"/>
    <x v="41"/>
    <x v="7"/>
    <x v="132"/>
    <x v="132"/>
  </r>
  <r>
    <x v="1"/>
    <x v="18"/>
    <x v="13"/>
    <x v="98"/>
    <x v="29"/>
    <x v="17"/>
    <x v="21"/>
    <x v="160"/>
    <x v="13"/>
    <x v="6"/>
    <x v="61"/>
    <x v="30"/>
    <x v="21"/>
    <x v="7"/>
    <x v="88"/>
    <x v="88"/>
  </r>
  <r>
    <x v="3"/>
    <x v="32"/>
    <x v="28"/>
    <x v="105"/>
    <x v="28"/>
    <x v="16"/>
    <x v="20"/>
    <x v="157"/>
    <x v="27"/>
    <x v="9"/>
    <x v="56"/>
    <x v="31"/>
    <x v="37"/>
    <x v="7"/>
    <x v="83"/>
    <x v="83"/>
  </r>
  <r>
    <x v="5"/>
    <x v="14"/>
    <x v="2"/>
    <x v="136"/>
    <x v="26"/>
    <x v="14"/>
    <x v="18"/>
    <x v="150"/>
    <x v="29"/>
    <x v="19"/>
    <x v="54"/>
    <x v="2"/>
    <x v="15"/>
    <x v="7"/>
    <x v="73"/>
    <x v="73"/>
  </r>
  <r>
    <x v="4"/>
    <x v="32"/>
    <x v="8"/>
    <x v="135"/>
    <x v="23"/>
    <x v="14"/>
    <x v="18"/>
    <x v="154"/>
    <x v="28"/>
    <x v="15"/>
    <x v="69"/>
    <x v="5"/>
    <x v="35"/>
    <x v="7"/>
    <x v="59"/>
    <x v="59"/>
  </r>
  <r>
    <x v="6"/>
    <x v="15"/>
    <x v="11"/>
    <x v="140"/>
    <x v="41"/>
    <x v="15"/>
    <x v="18"/>
    <x v="163"/>
    <x v="0"/>
    <x v="2"/>
    <x v="66"/>
    <x v="23"/>
    <x v="17"/>
    <x v="7"/>
    <x v="154"/>
    <x v="154"/>
  </r>
  <r>
    <x v="7"/>
    <x v="31"/>
    <x v="32"/>
    <x v="104"/>
    <x v="25"/>
    <x v="13"/>
    <x v="17"/>
    <x v="149"/>
    <x v="30"/>
    <x v="10"/>
    <x v="69"/>
    <x v="28"/>
    <x v="34"/>
    <x v="7"/>
    <x v="71"/>
    <x v="71"/>
  </r>
  <r>
    <x v="8"/>
    <x v="7"/>
    <x v="0"/>
    <x v="102"/>
    <x v="33"/>
    <x v="12"/>
    <x v="16"/>
    <x v="151"/>
    <x v="31"/>
    <x v="11"/>
    <x v="62"/>
    <x v="6"/>
    <x v="7"/>
    <x v="7"/>
    <x v="125"/>
    <x v="125"/>
  </r>
  <r>
    <x v="9"/>
    <x v="0"/>
    <x v="16"/>
    <x v="138"/>
    <x v="39"/>
    <x v="12"/>
    <x v="16"/>
    <x v="153"/>
    <x v="3"/>
    <x v="31"/>
    <x v="60"/>
    <x v="3"/>
    <x v="0"/>
    <x v="7"/>
    <x v="147"/>
    <x v="147"/>
  </r>
  <r>
    <x v="13"/>
    <x v="25"/>
    <x v="1"/>
    <x v="107"/>
    <x v="32"/>
    <x v="9"/>
    <x v="13"/>
    <x v="128"/>
    <x v="5"/>
    <x v="35"/>
    <x v="57"/>
    <x v="47"/>
    <x v="28"/>
    <x v="7"/>
    <x v="115"/>
    <x v="115"/>
  </r>
  <r>
    <x v="14"/>
    <x v="23"/>
    <x v="34"/>
    <x v="107"/>
    <x v="34"/>
    <x v="9"/>
    <x v="13"/>
    <x v="136"/>
    <x v="6"/>
    <x v="27"/>
    <x v="70"/>
    <x v="45"/>
    <x v="26"/>
    <x v="7"/>
    <x v="131"/>
    <x v="131"/>
  </r>
  <r>
    <x v="17"/>
    <x v="24"/>
    <x v="11"/>
    <x v="136"/>
    <x v="47"/>
    <x v="14"/>
    <x v="12"/>
    <x v="155"/>
    <x v="8"/>
    <x v="18"/>
    <x v="66"/>
    <x v="22"/>
    <x v="27"/>
    <x v="7"/>
    <x v="170"/>
    <x v="170"/>
  </r>
  <r>
    <x v="15"/>
    <x v="8"/>
    <x v="24"/>
    <x v="106"/>
    <x v="37"/>
    <x v="8"/>
    <x v="12"/>
    <x v="138"/>
    <x v="35"/>
    <x v="38"/>
    <x v="63"/>
    <x v="9"/>
    <x v="8"/>
    <x v="7"/>
    <x v="138"/>
    <x v="138"/>
  </r>
  <r>
    <x v="21"/>
    <x v="14"/>
    <x v="36"/>
    <x v="134"/>
    <x v="42"/>
    <x v="8"/>
    <x v="10"/>
    <x v="134"/>
    <x v="12"/>
    <x v="20"/>
    <x v="59"/>
    <x v="11"/>
    <x v="16"/>
    <x v="7"/>
    <x v="157"/>
    <x v="157"/>
  </r>
  <r>
    <x v="26"/>
    <x v="22"/>
    <x v="5"/>
    <x v="139"/>
    <x v="50"/>
    <x v="13"/>
    <x v="9"/>
    <x v="164"/>
    <x v="17"/>
    <x v="8"/>
    <x v="61"/>
    <x v="35"/>
    <x v="25"/>
    <x v="7"/>
    <x v="174"/>
    <x v="174"/>
  </r>
  <r>
    <x v="22"/>
    <x v="32"/>
    <x v="9"/>
    <x v="137"/>
    <x v="22"/>
    <x v="5"/>
    <x v="9"/>
    <x v="124"/>
    <x v="15"/>
    <x v="21"/>
    <x v="68"/>
    <x v="36"/>
    <x v="36"/>
    <x v="7"/>
    <x v="56"/>
    <x v="56"/>
  </r>
  <r>
    <x v="25"/>
    <x v="35"/>
    <x v="22"/>
    <x v="139"/>
    <x v="49"/>
    <x v="13"/>
    <x v="9"/>
    <x v="161"/>
    <x v="36"/>
    <x v="39"/>
    <x v="61"/>
    <x v="15"/>
    <x v="40"/>
    <x v="7"/>
    <x v="173"/>
    <x v="173"/>
  </r>
  <r>
    <x v="23"/>
    <x v="33"/>
    <x v="30"/>
    <x v="137"/>
    <x v="22"/>
    <x v="5"/>
    <x v="9"/>
    <x v="124"/>
    <x v="14"/>
    <x v="29"/>
    <x v="68"/>
    <x v="42"/>
    <x v="38"/>
    <x v="7"/>
    <x v="56"/>
    <x v="56"/>
  </r>
  <r>
    <x v="28"/>
    <x v="16"/>
    <x v="4"/>
    <x v="101"/>
    <x v="30"/>
    <x v="4"/>
    <x v="8"/>
    <x v="95"/>
    <x v="37"/>
    <x v="45"/>
    <x v="53"/>
    <x v="14"/>
    <x v="18"/>
    <x v="7"/>
    <x v="91"/>
    <x v="91"/>
  </r>
  <r>
    <x v="29"/>
    <x v="6"/>
    <x v="10"/>
    <x v="101"/>
    <x v="31"/>
    <x v="4"/>
    <x v="8"/>
    <x v="92"/>
    <x v="19"/>
    <x v="32"/>
    <x v="53"/>
    <x v="27"/>
    <x v="6"/>
    <x v="7"/>
    <x v="102"/>
    <x v="102"/>
  </r>
  <r>
    <x v="30"/>
    <x v="19"/>
    <x v="12"/>
    <x v="103"/>
    <x v="43"/>
    <x v="7"/>
    <x v="7"/>
    <x v="146"/>
    <x v="20"/>
    <x v="34"/>
    <x v="70"/>
    <x v="34"/>
    <x v="22"/>
    <x v="7"/>
    <x v="166"/>
    <x v="166"/>
  </r>
  <r>
    <x v="33"/>
    <x v="3"/>
    <x v="15"/>
    <x v="142"/>
    <x v="13"/>
    <x v="2"/>
    <x v="6"/>
    <x v="74"/>
    <x v="22"/>
    <x v="24"/>
    <x v="51"/>
    <x v="10"/>
    <x v="3"/>
    <x v="7"/>
    <x v="32"/>
    <x v="32"/>
  </r>
  <r>
    <x v="39"/>
    <x v="13"/>
    <x v="11"/>
    <x v="109"/>
    <x v="1"/>
    <x v="1"/>
    <x v="4"/>
    <x v="27"/>
    <x v="40"/>
    <x v="44"/>
    <x v="70"/>
    <x v="37"/>
    <x v="13"/>
    <x v="7"/>
    <x v="3"/>
    <x v="3"/>
  </r>
  <r>
    <x v="40"/>
    <x v="12"/>
    <x v="19"/>
    <x v="146"/>
    <x v="1"/>
    <x v="1"/>
    <x v="4"/>
    <x v="27"/>
    <x v="41"/>
    <x v="47"/>
    <x v="70"/>
    <x v="46"/>
    <x v="12"/>
    <x v="7"/>
    <x v="3"/>
    <x v="3"/>
  </r>
  <r>
    <x v="0"/>
    <x v="36"/>
    <x v="11"/>
    <x v="118"/>
    <x v="44"/>
    <x v="18"/>
    <x v="22"/>
    <x v="166"/>
    <x v="2"/>
    <x v="3"/>
    <x v="89"/>
    <x v="6"/>
    <x v="41"/>
    <x v="6"/>
    <x v="72"/>
    <x v="72"/>
  </r>
  <r>
    <x v="1"/>
    <x v="18"/>
    <x v="13"/>
    <x v="119"/>
    <x v="46"/>
    <x v="18"/>
    <x v="22"/>
    <x v="162"/>
    <x v="13"/>
    <x v="6"/>
    <x v="92"/>
    <x v="9"/>
    <x v="21"/>
    <x v="6"/>
    <x v="92"/>
    <x v="92"/>
  </r>
  <r>
    <x v="2"/>
    <x v="31"/>
    <x v="32"/>
    <x v="133"/>
    <x v="45"/>
    <x v="12"/>
    <x v="16"/>
    <x v="131"/>
    <x v="24"/>
    <x v="9"/>
    <x v="71"/>
    <x v="4"/>
    <x v="34"/>
    <x v="6"/>
    <x v="74"/>
    <x v="74"/>
  </r>
  <r>
    <x v="3"/>
    <x v="4"/>
    <x v="20"/>
    <x v="144"/>
    <x v="48"/>
    <x v="10"/>
    <x v="14"/>
    <x v="156"/>
    <x v="27"/>
    <x v="19"/>
    <x v="82"/>
    <x v="3"/>
    <x v="4"/>
    <x v="6"/>
    <x v="94"/>
    <x v="94"/>
  </r>
  <r>
    <x v="4"/>
    <x v="25"/>
    <x v="1"/>
    <x v="117"/>
    <x v="8"/>
    <x v="9"/>
    <x v="13"/>
    <x v="158"/>
    <x v="28"/>
    <x v="35"/>
    <x v="89"/>
    <x v="8"/>
    <x v="28"/>
    <x v="6"/>
    <x v="5"/>
    <x v="5"/>
  </r>
  <r>
    <x v="5"/>
    <x v="32"/>
    <x v="8"/>
    <x v="120"/>
    <x v="15"/>
    <x v="9"/>
    <x v="13"/>
    <x v="114"/>
    <x v="29"/>
    <x v="15"/>
    <x v="85"/>
    <x v="2"/>
    <x v="35"/>
    <x v="6"/>
    <x v="10"/>
    <x v="10"/>
  </r>
  <r>
    <x v="6"/>
    <x v="33"/>
    <x v="30"/>
    <x v="131"/>
    <x v="36"/>
    <x v="5"/>
    <x v="9"/>
    <x v="82"/>
    <x v="30"/>
    <x v="27"/>
    <x v="85"/>
    <x v="5"/>
    <x v="38"/>
    <x v="6"/>
    <x v="26"/>
    <x v="26"/>
  </r>
  <r>
    <x v="7"/>
    <x v="32"/>
    <x v="9"/>
    <x v="131"/>
    <x v="40"/>
    <x v="5"/>
    <x v="9"/>
    <x v="39"/>
    <x v="31"/>
    <x v="20"/>
    <x v="85"/>
    <x v="0"/>
    <x v="36"/>
    <x v="6"/>
    <x v="29"/>
    <x v="29"/>
  </r>
  <r>
    <x v="8"/>
    <x v="8"/>
    <x v="24"/>
    <x v="146"/>
    <x v="0"/>
    <x v="0"/>
    <x v="2"/>
    <x v="31"/>
    <x v="33"/>
    <x v="38"/>
    <x v="71"/>
    <x v="1"/>
    <x v="8"/>
    <x v="6"/>
    <x v="0"/>
    <x v="0"/>
  </r>
  <r>
    <x v="9"/>
    <x v="5"/>
    <x v="23"/>
    <x v="132"/>
    <x v="51"/>
    <x v="6"/>
    <x v="0"/>
    <x v="99"/>
    <x v="35"/>
    <x v="41"/>
    <x v="89"/>
    <x v="7"/>
    <x v="5"/>
    <x v="6"/>
    <x v="176"/>
    <x v="176"/>
  </r>
  <r>
    <x v="0"/>
    <x v="32"/>
    <x v="28"/>
    <x v="54"/>
    <x v="74"/>
    <x v="19"/>
    <x v="23"/>
    <x v="78"/>
    <x v="2"/>
    <x v="9"/>
    <x v="79"/>
    <x v="13"/>
    <x v="37"/>
    <x v="1"/>
    <x v="54"/>
    <x v="54"/>
  </r>
  <r>
    <x v="1"/>
    <x v="18"/>
    <x v="13"/>
    <x v="53"/>
    <x v="81"/>
    <x v="19"/>
    <x v="23"/>
    <x v="88"/>
    <x v="13"/>
    <x v="6"/>
    <x v="73"/>
    <x v="21"/>
    <x v="21"/>
    <x v="1"/>
    <x v="78"/>
    <x v="78"/>
  </r>
  <r>
    <x v="2"/>
    <x v="29"/>
    <x v="3"/>
    <x v="56"/>
    <x v="79"/>
    <x v="18"/>
    <x v="22"/>
    <x v="72"/>
    <x v="24"/>
    <x v="10"/>
    <x v="76"/>
    <x v="30"/>
    <x v="32"/>
    <x v="1"/>
    <x v="70"/>
    <x v="70"/>
  </r>
  <r>
    <x v="3"/>
    <x v="31"/>
    <x v="32"/>
    <x v="8"/>
    <x v="98"/>
    <x v="18"/>
    <x v="22"/>
    <x v="58"/>
    <x v="27"/>
    <x v="11"/>
    <x v="89"/>
    <x v="15"/>
    <x v="34"/>
    <x v="1"/>
    <x v="128"/>
    <x v="128"/>
  </r>
  <r>
    <x v="4"/>
    <x v="32"/>
    <x v="8"/>
    <x v="22"/>
    <x v="80"/>
    <x v="17"/>
    <x v="21"/>
    <x v="52"/>
    <x v="28"/>
    <x v="15"/>
    <x v="90"/>
    <x v="29"/>
    <x v="35"/>
    <x v="1"/>
    <x v="76"/>
    <x v="76"/>
  </r>
  <r>
    <x v="5"/>
    <x v="14"/>
    <x v="2"/>
    <x v="22"/>
    <x v="93"/>
    <x v="17"/>
    <x v="21"/>
    <x v="51"/>
    <x v="29"/>
    <x v="19"/>
    <x v="88"/>
    <x v="18"/>
    <x v="15"/>
    <x v="1"/>
    <x v="116"/>
    <x v="116"/>
  </r>
  <r>
    <x v="6"/>
    <x v="32"/>
    <x v="8"/>
    <x v="12"/>
    <x v="64"/>
    <x v="15"/>
    <x v="19"/>
    <x v="32"/>
    <x v="30"/>
    <x v="16"/>
    <x v="79"/>
    <x v="5"/>
    <x v="35"/>
    <x v="1"/>
    <x v="18"/>
    <x v="18"/>
  </r>
  <r>
    <x v="7"/>
    <x v="14"/>
    <x v="2"/>
    <x v="19"/>
    <x v="69"/>
    <x v="15"/>
    <x v="19"/>
    <x v="35"/>
    <x v="31"/>
    <x v="20"/>
    <x v="79"/>
    <x v="4"/>
    <x v="15"/>
    <x v="1"/>
    <x v="35"/>
    <x v="35"/>
  </r>
  <r>
    <x v="8"/>
    <x v="8"/>
    <x v="24"/>
    <x v="55"/>
    <x v="85"/>
    <x v="15"/>
    <x v="19"/>
    <x v="44"/>
    <x v="33"/>
    <x v="38"/>
    <x v="84"/>
    <x v="23"/>
    <x v="8"/>
    <x v="1"/>
    <x v="95"/>
    <x v="95"/>
  </r>
  <r>
    <x v="9"/>
    <x v="31"/>
    <x v="32"/>
    <x v="55"/>
    <x v="85"/>
    <x v="15"/>
    <x v="19"/>
    <x v="45"/>
    <x v="32"/>
    <x v="12"/>
    <x v="84"/>
    <x v="24"/>
    <x v="34"/>
    <x v="1"/>
    <x v="95"/>
    <x v="95"/>
  </r>
  <r>
    <x v="10"/>
    <x v="22"/>
    <x v="5"/>
    <x v="7"/>
    <x v="87"/>
    <x v="15"/>
    <x v="19"/>
    <x v="61"/>
    <x v="3"/>
    <x v="7"/>
    <x v="85"/>
    <x v="33"/>
    <x v="25"/>
    <x v="1"/>
    <x v="99"/>
    <x v="99"/>
  </r>
  <r>
    <x v="11"/>
    <x v="7"/>
    <x v="0"/>
    <x v="10"/>
    <x v="54"/>
    <x v="13"/>
    <x v="17"/>
    <x v="21"/>
    <x v="4"/>
    <x v="13"/>
    <x v="86"/>
    <x v="20"/>
    <x v="7"/>
    <x v="1"/>
    <x v="4"/>
    <x v="4"/>
  </r>
  <r>
    <x v="12"/>
    <x v="5"/>
    <x v="23"/>
    <x v="11"/>
    <x v="97"/>
    <x v="13"/>
    <x v="17"/>
    <x v="41"/>
    <x v="35"/>
    <x v="41"/>
    <x v="87"/>
    <x v="6"/>
    <x v="5"/>
    <x v="1"/>
    <x v="126"/>
    <x v="126"/>
  </r>
  <r>
    <x v="13"/>
    <x v="32"/>
    <x v="8"/>
    <x v="16"/>
    <x v="59"/>
    <x v="11"/>
    <x v="15"/>
    <x v="24"/>
    <x v="5"/>
    <x v="17"/>
    <x v="76"/>
    <x v="3"/>
    <x v="35"/>
    <x v="1"/>
    <x v="12"/>
    <x v="12"/>
  </r>
  <r>
    <x v="14"/>
    <x v="25"/>
    <x v="1"/>
    <x v="33"/>
    <x v="73"/>
    <x v="11"/>
    <x v="15"/>
    <x v="18"/>
    <x v="6"/>
    <x v="35"/>
    <x v="78"/>
    <x v="28"/>
    <x v="28"/>
    <x v="1"/>
    <x v="52"/>
    <x v="52"/>
  </r>
  <r>
    <x v="15"/>
    <x v="14"/>
    <x v="36"/>
    <x v="36"/>
    <x v="84"/>
    <x v="11"/>
    <x v="15"/>
    <x v="15"/>
    <x v="7"/>
    <x v="21"/>
    <x v="75"/>
    <x v="26"/>
    <x v="16"/>
    <x v="1"/>
    <x v="93"/>
    <x v="93"/>
  </r>
  <r>
    <x v="16"/>
    <x v="33"/>
    <x v="30"/>
    <x v="32"/>
    <x v="107"/>
    <x v="12"/>
    <x v="15"/>
    <x v="26"/>
    <x v="9"/>
    <x v="27"/>
    <x v="83"/>
    <x v="10"/>
    <x v="38"/>
    <x v="1"/>
    <x v="156"/>
    <x v="156"/>
  </r>
  <r>
    <x v="17"/>
    <x v="32"/>
    <x v="9"/>
    <x v="32"/>
    <x v="107"/>
    <x v="12"/>
    <x v="15"/>
    <x v="26"/>
    <x v="8"/>
    <x v="22"/>
    <x v="83"/>
    <x v="22"/>
    <x v="36"/>
    <x v="1"/>
    <x v="156"/>
    <x v="156"/>
  </r>
  <r>
    <x v="18"/>
    <x v="34"/>
    <x v="2"/>
    <x v="6"/>
    <x v="101"/>
    <x v="10"/>
    <x v="14"/>
    <x v="22"/>
    <x v="36"/>
    <x v="45"/>
    <x v="81"/>
    <x v="8"/>
    <x v="39"/>
    <x v="1"/>
    <x v="139"/>
    <x v="139"/>
  </r>
  <r>
    <x v="19"/>
    <x v="20"/>
    <x v="14"/>
    <x v="20"/>
    <x v="106"/>
    <x v="10"/>
    <x v="14"/>
    <x v="19"/>
    <x v="37"/>
    <x v="42"/>
    <x v="72"/>
    <x v="2"/>
    <x v="23"/>
    <x v="1"/>
    <x v="150"/>
    <x v="150"/>
  </r>
  <r>
    <x v="20"/>
    <x v="23"/>
    <x v="34"/>
    <x v="34"/>
    <x v="78"/>
    <x v="9"/>
    <x v="13"/>
    <x v="20"/>
    <x v="10"/>
    <x v="28"/>
    <x v="91"/>
    <x v="32"/>
    <x v="26"/>
    <x v="1"/>
    <x v="69"/>
    <x v="69"/>
  </r>
  <r>
    <x v="21"/>
    <x v="4"/>
    <x v="20"/>
    <x v="21"/>
    <x v="60"/>
    <x v="8"/>
    <x v="12"/>
    <x v="10"/>
    <x v="11"/>
    <x v="23"/>
    <x v="79"/>
    <x v="11"/>
    <x v="4"/>
    <x v="1"/>
    <x v="13"/>
    <x v="13"/>
  </r>
  <r>
    <x v="22"/>
    <x v="21"/>
    <x v="3"/>
    <x v="35"/>
    <x v="62"/>
    <x v="8"/>
    <x v="12"/>
    <x v="8"/>
    <x v="38"/>
    <x v="37"/>
    <x v="74"/>
    <x v="0"/>
    <x v="24"/>
    <x v="1"/>
    <x v="15"/>
    <x v="15"/>
  </r>
  <r>
    <x v="23"/>
    <x v="30"/>
    <x v="3"/>
    <x v="35"/>
    <x v="63"/>
    <x v="8"/>
    <x v="12"/>
    <x v="12"/>
    <x v="39"/>
    <x v="43"/>
    <x v="74"/>
    <x v="27"/>
    <x v="33"/>
    <x v="1"/>
    <x v="17"/>
    <x v="17"/>
  </r>
  <r>
    <x v="24"/>
    <x v="32"/>
    <x v="9"/>
    <x v="17"/>
    <x v="70"/>
    <x v="8"/>
    <x v="12"/>
    <x v="16"/>
    <x v="14"/>
    <x v="24"/>
    <x v="80"/>
    <x v="14"/>
    <x v="36"/>
    <x v="1"/>
    <x v="44"/>
    <x v="44"/>
  </r>
  <r>
    <x v="25"/>
    <x v="33"/>
    <x v="30"/>
    <x v="17"/>
    <x v="70"/>
    <x v="8"/>
    <x v="12"/>
    <x v="16"/>
    <x v="12"/>
    <x v="29"/>
    <x v="80"/>
    <x v="17"/>
    <x v="38"/>
    <x v="1"/>
    <x v="44"/>
    <x v="44"/>
  </r>
  <r>
    <x v="26"/>
    <x v="25"/>
    <x v="1"/>
    <x v="18"/>
    <x v="66"/>
    <x v="7"/>
    <x v="11"/>
    <x v="7"/>
    <x v="15"/>
    <x v="36"/>
    <x v="77"/>
    <x v="16"/>
    <x v="28"/>
    <x v="1"/>
    <x v="25"/>
    <x v="25"/>
  </r>
  <r>
    <x v="27"/>
    <x v="6"/>
    <x v="10"/>
    <x v="5"/>
    <x v="55"/>
    <x v="6"/>
    <x v="10"/>
    <x v="5"/>
    <x v="16"/>
    <x v="31"/>
    <x v="81"/>
    <x v="9"/>
    <x v="6"/>
    <x v="1"/>
    <x v="7"/>
    <x v="7"/>
  </r>
  <r>
    <x v="28"/>
    <x v="2"/>
    <x v="31"/>
    <x v="5"/>
    <x v="56"/>
    <x v="6"/>
    <x v="10"/>
    <x v="4"/>
    <x v="40"/>
    <x v="48"/>
    <x v="81"/>
    <x v="25"/>
    <x v="2"/>
    <x v="1"/>
    <x v="8"/>
    <x v="8"/>
  </r>
  <r>
    <x v="29"/>
    <x v="16"/>
    <x v="4"/>
    <x v="5"/>
    <x v="58"/>
    <x v="6"/>
    <x v="10"/>
    <x v="3"/>
    <x v="41"/>
    <x v="46"/>
    <x v="81"/>
    <x v="7"/>
    <x v="18"/>
    <x v="1"/>
    <x v="11"/>
    <x v="11"/>
  </r>
  <r>
    <x v="30"/>
    <x v="33"/>
    <x v="30"/>
    <x v="38"/>
    <x v="52"/>
    <x v="4"/>
    <x v="8"/>
    <x v="1"/>
    <x v="17"/>
    <x v="30"/>
    <x v="75"/>
    <x v="31"/>
    <x v="38"/>
    <x v="1"/>
    <x v="1"/>
    <x v="1"/>
  </r>
  <r>
    <x v="31"/>
    <x v="17"/>
    <x v="7"/>
    <x v="13"/>
    <x v="57"/>
    <x v="4"/>
    <x v="8"/>
    <x v="2"/>
    <x v="42"/>
    <x v="49"/>
    <x v="81"/>
    <x v="19"/>
    <x v="20"/>
    <x v="1"/>
    <x v="9"/>
    <x v="9"/>
  </r>
  <r>
    <x v="32"/>
    <x v="32"/>
    <x v="9"/>
    <x v="37"/>
    <x v="53"/>
    <x v="3"/>
    <x v="7"/>
    <x v="0"/>
    <x v="18"/>
    <x v="25"/>
    <x v="75"/>
    <x v="12"/>
    <x v="36"/>
    <x v="1"/>
    <x v="2"/>
    <x v="2"/>
  </r>
  <r>
    <x v="33"/>
    <x v="26"/>
    <x v="21"/>
    <x v="143"/>
    <x v="181"/>
    <x v="19"/>
    <x v="1"/>
    <x v="89"/>
    <x v="19"/>
    <x v="14"/>
    <x v="71"/>
    <x v="1"/>
    <x v="29"/>
    <x v="1"/>
    <x v="177"/>
    <x v="17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3:H41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Col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S49" firstHeaderRow="1" firstDataRow="3" firstDataCol="1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12"/>
  </rowFields>
  <colFields count="2">
    <field x="-2"/>
    <field x="13"/>
  </colFields>
  <dataFields count="2">
    <dataField name="Max of Time %" fld="15" subtotal="max" numFmtId="165"/>
    <dataField name="Max of NetPoints" fld="6" subtotal="max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Y4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5" min="3" style="0" width="9.14"/>
    <col collapsed="false" customWidth="true" hidden="false" outlineLevel="0" max="6" min="6" style="0" width="10.57"/>
    <col collapsed="false" customWidth="true" hidden="false" outlineLevel="0" max="7" min="7" style="0" width="11.43"/>
    <col collapsed="false" customWidth="true" hidden="false" outlineLevel="0" max="11" min="8" style="0" width="9.14"/>
    <col collapsed="false" customWidth="true" hidden="false" outlineLevel="0" max="13" min="13" style="0" width="9.14"/>
    <col collapsed="false" customWidth="true" hidden="false" outlineLevel="0" max="15" min="14" style="0" width="10.57"/>
    <col collapsed="false" customWidth="true" hidden="false" outlineLevel="0" max="16" min="16" style="0" width="9.14"/>
    <col collapsed="false" customWidth="true" hidden="false" outlineLevel="0" max="19" min="18" style="0" width="9.14"/>
    <col collapsed="false" customWidth="true" hidden="false" outlineLevel="0" max="20" min="20" style="0" width="11.86"/>
    <col collapsed="false" customWidth="true" hidden="false" outlineLevel="0" max="21" min="21" style="0" width="11.43"/>
    <col collapsed="false" customWidth="true" hidden="true" outlineLevel="0" max="25" min="22" style="0" width="9.14"/>
  </cols>
  <sheetData>
    <row r="2" customFormat="false" ht="15" hidden="false" customHeight="false" outlineLevel="0" collapsed="false">
      <c r="B2" s="1"/>
      <c r="C2" s="2" t="s">
        <v>0</v>
      </c>
      <c r="D2" s="2"/>
      <c r="E2" s="2"/>
      <c r="F2" s="2"/>
      <c r="G2" s="2"/>
      <c r="H2" s="2"/>
      <c r="I2" s="2"/>
      <c r="J2" s="2"/>
      <c r="K2" s="2" t="s">
        <v>1</v>
      </c>
      <c r="L2" s="2"/>
      <c r="M2" s="2"/>
      <c r="N2" s="2"/>
      <c r="O2" s="2"/>
      <c r="P2" s="2"/>
      <c r="Q2" s="2"/>
      <c r="R2" s="2"/>
      <c r="S2" s="2" t="s">
        <v>2</v>
      </c>
      <c r="T2" s="2"/>
      <c r="U2" s="2"/>
    </row>
    <row r="3" customFormat="false" ht="29.25" hidden="false" customHeight="true" outlineLevel="0" collapsed="false">
      <c r="B3" s="3" t="s">
        <v>3</v>
      </c>
      <c r="C3" s="4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Q3" s="5" t="s">
        <v>10</v>
      </c>
      <c r="R3" s="6" t="s">
        <v>11</v>
      </c>
      <c r="S3" s="7" t="s">
        <v>12</v>
      </c>
      <c r="T3" s="7" t="s">
        <v>13</v>
      </c>
      <c r="U3" s="8" t="s">
        <v>14</v>
      </c>
      <c r="V3" s="0" t="s">
        <v>15</v>
      </c>
      <c r="W3" s="0" t="s">
        <v>16</v>
      </c>
      <c r="X3" s="0" t="s">
        <v>17</v>
      </c>
      <c r="Y3" s="0" t="s">
        <v>18</v>
      </c>
    </row>
    <row r="4" customFormat="false" ht="15" hidden="false" customHeight="false" outlineLevel="0" collapsed="false">
      <c r="B4" s="9" t="s">
        <v>19</v>
      </c>
      <c r="C4" s="10" t="n">
        <v>95.9722222222224</v>
      </c>
      <c r="D4" s="11"/>
      <c r="E4" s="11" t="n">
        <v>98.5777777777778</v>
      </c>
      <c r="F4" s="11" t="n">
        <v>88.9722222222224</v>
      </c>
      <c r="G4" s="11" t="n">
        <v>99</v>
      </c>
      <c r="H4" s="11" t="n">
        <v>100.861111111111</v>
      </c>
      <c r="I4" s="11" t="n">
        <v>93.5555555555556</v>
      </c>
      <c r="J4" s="12" t="n">
        <v>97.9166666666668</v>
      </c>
      <c r="K4" s="13" t="n">
        <v>250</v>
      </c>
      <c r="L4" s="13"/>
      <c r="M4" s="13" t="n">
        <v>210</v>
      </c>
      <c r="N4" s="13" t="n">
        <v>250</v>
      </c>
      <c r="O4" s="13" t="n">
        <v>250</v>
      </c>
      <c r="P4" s="13" t="n">
        <v>210</v>
      </c>
      <c r="Q4" s="13" t="n">
        <v>240</v>
      </c>
      <c r="R4" s="14" t="n">
        <v>250</v>
      </c>
      <c r="S4" s="13" t="n">
        <f aca="false">SUM(K4:R4)</f>
        <v>1660</v>
      </c>
      <c r="T4" s="11" t="n">
        <v>95.6657407407408</v>
      </c>
      <c r="U4" s="15" t="n">
        <v>1450</v>
      </c>
      <c r="V4" s="0" t="n">
        <f aca="false">K4+L4+M4+N4+O4+P4+Q4+R4</f>
        <v>1660</v>
      </c>
      <c r="W4" s="0" t="n">
        <f aca="false">C4+D4+E4+F4+G4+H4+I4+J4</f>
        <v>674.855555555556</v>
      </c>
      <c r="X4" s="0" t="n">
        <v>6</v>
      </c>
      <c r="Y4" s="0" t="n">
        <f aca="false">W4/X4</f>
        <v>112.475925925926</v>
      </c>
    </row>
    <row r="5" customFormat="false" ht="15" hidden="false" customHeight="false" outlineLevel="0" collapsed="false">
      <c r="B5" s="9" t="s">
        <v>20</v>
      </c>
      <c r="C5" s="10" t="n">
        <v>91.0555555555556</v>
      </c>
      <c r="D5" s="11" t="n">
        <v>94.1111111111111</v>
      </c>
      <c r="E5" s="11" t="n">
        <v>97.3333333333333</v>
      </c>
      <c r="F5" s="11" t="n">
        <v>89.6111111111112</v>
      </c>
      <c r="G5" s="11" t="n">
        <v>96.5185185185184</v>
      </c>
      <c r="H5" s="11" t="n">
        <v>99.0833333333332</v>
      </c>
      <c r="I5" s="11" t="n">
        <v>94.9444444444444</v>
      </c>
      <c r="J5" s="12" t="n">
        <v>94.6249999999999</v>
      </c>
      <c r="K5" s="13" t="n">
        <v>240</v>
      </c>
      <c r="L5" s="13" t="n">
        <v>250</v>
      </c>
      <c r="M5" s="13" t="n">
        <v>210</v>
      </c>
      <c r="N5" s="13" t="n">
        <v>250</v>
      </c>
      <c r="O5" s="13" t="n">
        <v>220</v>
      </c>
      <c r="P5" s="13" t="n">
        <v>220</v>
      </c>
      <c r="Q5" s="13" t="n">
        <v>240</v>
      </c>
      <c r="R5" s="14" t="n">
        <v>230</v>
      </c>
      <c r="S5" s="13" t="n">
        <f aca="false">SUM(K5:R5)</f>
        <v>1860</v>
      </c>
      <c r="T5" s="11" t="n">
        <v>93.4776234567901</v>
      </c>
      <c r="U5" s="15" t="n">
        <v>1430</v>
      </c>
      <c r="V5" s="0" t="n">
        <f aca="false">K5+L5+M5+N5+O5+P5+Q5+R5</f>
        <v>1860</v>
      </c>
      <c r="W5" s="0" t="n">
        <f aca="false">C5+D5+E5+F5+G5+H5+I5+J5</f>
        <v>757.282407407407</v>
      </c>
      <c r="X5" s="0" t="n">
        <v>1</v>
      </c>
      <c r="Y5" s="0" t="n">
        <f aca="false">W5/X5</f>
        <v>757.282407407407</v>
      </c>
    </row>
    <row r="6" customFormat="false" ht="15" hidden="false" customHeight="false" outlineLevel="0" collapsed="false">
      <c r="B6" s="9" t="s">
        <v>21</v>
      </c>
      <c r="C6" s="10" t="n">
        <v>99.0833333333332</v>
      </c>
      <c r="D6" s="11" t="n">
        <v>91.7407407407407</v>
      </c>
      <c r="E6" s="11"/>
      <c r="F6" s="11" t="n">
        <v>98.6111111111112</v>
      </c>
      <c r="G6" s="11" t="n">
        <v>95.7777777777776</v>
      </c>
      <c r="H6" s="11" t="n">
        <v>102.25</v>
      </c>
      <c r="I6" s="11"/>
      <c r="J6" s="12" t="n">
        <v>94.3750000000001</v>
      </c>
      <c r="K6" s="13" t="n">
        <v>240</v>
      </c>
      <c r="L6" s="13" t="n">
        <v>250</v>
      </c>
      <c r="M6" s="13"/>
      <c r="N6" s="13" t="n">
        <v>250</v>
      </c>
      <c r="O6" s="13" t="n">
        <v>230</v>
      </c>
      <c r="P6" s="13" t="n">
        <v>210</v>
      </c>
      <c r="Q6" s="13"/>
      <c r="R6" s="14" t="n">
        <v>220</v>
      </c>
      <c r="S6" s="13" t="n">
        <f aca="false">SUM(K6:R6)</f>
        <v>1400</v>
      </c>
      <c r="T6" s="11" t="n">
        <v>96.9729938271605</v>
      </c>
      <c r="U6" s="15" t="n">
        <v>1400</v>
      </c>
      <c r="V6" s="0" t="n">
        <f aca="false">K6+L6+M6+N6+O6+P6+Q6+R6</f>
        <v>1400</v>
      </c>
      <c r="W6" s="0" t="n">
        <f aca="false">C6+D6+E6+F6+G6+H6+I6+J6</f>
        <v>581.837962962963</v>
      </c>
      <c r="X6" s="0" t="n">
        <v>1</v>
      </c>
      <c r="Y6" s="0" t="n">
        <f aca="false">W6/X6</f>
        <v>581.837962962963</v>
      </c>
    </row>
    <row r="7" customFormat="false" ht="15" hidden="false" customHeight="false" outlineLevel="0" collapsed="false">
      <c r="B7" s="9" t="s">
        <v>22</v>
      </c>
      <c r="C7" s="10" t="n">
        <v>90.0833333333332</v>
      </c>
      <c r="D7" s="11" t="n">
        <v>97.5185185185185</v>
      </c>
      <c r="E7" s="11" t="n">
        <v>97.5555555555556</v>
      </c>
      <c r="F7" s="11" t="n">
        <v>96.8888888888888</v>
      </c>
      <c r="G7" s="11" t="n">
        <v>96.8888888888891</v>
      </c>
      <c r="H7" s="11" t="n">
        <v>97.1111111111112</v>
      </c>
      <c r="I7" s="11" t="n">
        <v>93.6296296296296</v>
      </c>
      <c r="J7" s="12" t="n">
        <v>93.4166666666668</v>
      </c>
      <c r="K7" s="13" t="n">
        <v>190</v>
      </c>
      <c r="L7" s="13" t="n">
        <v>240</v>
      </c>
      <c r="M7" s="13" t="n">
        <v>110</v>
      </c>
      <c r="N7" s="13" t="n">
        <v>230</v>
      </c>
      <c r="O7" s="13" t="n">
        <v>200</v>
      </c>
      <c r="P7" s="13" t="n">
        <v>120</v>
      </c>
      <c r="Q7" s="13" t="n">
        <v>180</v>
      </c>
      <c r="R7" s="14" t="n">
        <v>190</v>
      </c>
      <c r="S7" s="13" t="n">
        <f aca="false">SUM(K7:R7)</f>
        <v>1460</v>
      </c>
      <c r="T7" s="11" t="n">
        <v>94.7376543209877</v>
      </c>
      <c r="U7" s="15" t="n">
        <v>1230</v>
      </c>
      <c r="V7" s="0" t="n">
        <f aca="false">K7+L7+M7+N7+O7+P7+Q7+R7</f>
        <v>1460</v>
      </c>
      <c r="W7" s="0" t="n">
        <f aca="false">C7+D7+E7+F7+G7+H7+I7+J7</f>
        <v>763.092592592593</v>
      </c>
      <c r="X7" s="0" t="n">
        <v>1</v>
      </c>
      <c r="Y7" s="0" t="n">
        <f aca="false">W7/X7</f>
        <v>763.092592592593</v>
      </c>
    </row>
    <row r="8" customFormat="false" ht="15" hidden="false" customHeight="false" outlineLevel="0" collapsed="false">
      <c r="B8" s="9" t="s">
        <v>23</v>
      </c>
      <c r="C8" s="10" t="n">
        <v>92.4166666666668</v>
      </c>
      <c r="D8" s="11" t="n">
        <v>96.7777777777778</v>
      </c>
      <c r="E8" s="11" t="n">
        <v>90.4222222222222</v>
      </c>
      <c r="F8" s="11" t="n">
        <v>90.6666666666668</v>
      </c>
      <c r="G8" s="11" t="n">
        <v>92.9259259259259</v>
      </c>
      <c r="H8" s="11" t="n">
        <v>97.2222222222224</v>
      </c>
      <c r="I8" s="11"/>
      <c r="J8" s="12" t="n">
        <v>93.5833333333335</v>
      </c>
      <c r="K8" s="13" t="n">
        <v>190</v>
      </c>
      <c r="L8" s="13" t="n">
        <v>230</v>
      </c>
      <c r="M8" s="13" t="n">
        <v>190</v>
      </c>
      <c r="N8" s="13" t="n">
        <v>200</v>
      </c>
      <c r="O8" s="13" t="n">
        <v>200</v>
      </c>
      <c r="P8" s="13" t="n">
        <v>200</v>
      </c>
      <c r="Q8" s="13"/>
      <c r="R8" s="14" t="n">
        <v>200</v>
      </c>
      <c r="S8" s="13" t="n">
        <f aca="false">SUM(K8:R8)</f>
        <v>1410</v>
      </c>
      <c r="T8" s="11" t="n">
        <v>93.5996913580248</v>
      </c>
      <c r="U8" s="15" t="n">
        <v>1220</v>
      </c>
      <c r="V8" s="0" t="n">
        <f aca="false">K8+L8+M8+N8+O8+P8+Q8+R8</f>
        <v>1410</v>
      </c>
      <c r="W8" s="0" t="n">
        <f aca="false">C8+D8+E8+F8+G8+H8+I8+J8</f>
        <v>654.014814814815</v>
      </c>
      <c r="X8" s="0" t="n">
        <v>4</v>
      </c>
      <c r="Y8" s="0" t="n">
        <f aca="false">W8/X8</f>
        <v>163.503703703704</v>
      </c>
    </row>
    <row r="9" customFormat="false" ht="15" hidden="false" customHeight="false" outlineLevel="0" collapsed="false">
      <c r="B9" s="9" t="s">
        <v>24</v>
      </c>
      <c r="C9" s="10" t="n">
        <v>89.9722222222224</v>
      </c>
      <c r="D9" s="11" t="n">
        <v>93.7037037037037</v>
      </c>
      <c r="E9" s="11" t="n">
        <v>91.3111111111112</v>
      </c>
      <c r="F9" s="11" t="n">
        <v>95.1666666666668</v>
      </c>
      <c r="G9" s="11" t="n">
        <v>98.5925925925925</v>
      </c>
      <c r="H9" s="11" t="n">
        <v>99.4444444444444</v>
      </c>
      <c r="I9" s="11" t="n">
        <v>80.5555555555556</v>
      </c>
      <c r="J9" s="12" t="n">
        <v>92.2916666666667</v>
      </c>
      <c r="K9" s="13" t="n">
        <v>190</v>
      </c>
      <c r="L9" s="13" t="n">
        <v>230</v>
      </c>
      <c r="M9" s="13" t="n">
        <v>180</v>
      </c>
      <c r="N9" s="13" t="n">
        <v>200</v>
      </c>
      <c r="O9" s="13" t="n">
        <v>190</v>
      </c>
      <c r="P9" s="13" t="n">
        <v>150</v>
      </c>
      <c r="Q9" s="13" t="n">
        <v>150</v>
      </c>
      <c r="R9" s="14" t="n">
        <v>200</v>
      </c>
      <c r="S9" s="13" t="n">
        <f aca="false">SUM(K9:R9)</f>
        <v>1490</v>
      </c>
      <c r="T9" s="11" t="n">
        <v>93.5063271604939</v>
      </c>
      <c r="U9" s="15" t="n">
        <v>1190</v>
      </c>
      <c r="V9" s="0" t="n">
        <f aca="false">K9+L9+M9+N9+O9+P9</f>
        <v>1140</v>
      </c>
      <c r="W9" s="16" t="n">
        <f aca="false">C9+D9+E9+F9+G9+H9</f>
        <v>568.190740740741</v>
      </c>
      <c r="X9" s="0" t="n">
        <v>6</v>
      </c>
      <c r="Y9" s="0" t="n">
        <f aca="false">W9/X9</f>
        <v>94.6984567901235</v>
      </c>
    </row>
    <row r="10" customFormat="false" ht="15" hidden="false" customHeight="false" outlineLevel="0" collapsed="false">
      <c r="B10" s="9" t="s">
        <v>25</v>
      </c>
      <c r="C10" s="10" t="n">
        <v>98.8888888888888</v>
      </c>
      <c r="D10" s="11" t="n">
        <v>77.1111111111111</v>
      </c>
      <c r="E10" s="11" t="n">
        <v>100.288888888889</v>
      </c>
      <c r="F10" s="11" t="n">
        <v>87.7777777777776</v>
      </c>
      <c r="G10" s="11" t="n">
        <v>97.1851851851851</v>
      </c>
      <c r="H10" s="11" t="n">
        <v>95.4166666666668</v>
      </c>
      <c r="I10" s="11"/>
      <c r="J10" s="12" t="n">
        <v>97.4791666666667</v>
      </c>
      <c r="K10" s="13" t="n">
        <v>190</v>
      </c>
      <c r="L10" s="13" t="n">
        <v>190</v>
      </c>
      <c r="M10" s="13" t="n">
        <v>140</v>
      </c>
      <c r="N10" s="13" t="n">
        <v>170</v>
      </c>
      <c r="O10" s="13" t="n">
        <v>170</v>
      </c>
      <c r="P10" s="13" t="n">
        <v>200</v>
      </c>
      <c r="Q10" s="13"/>
      <c r="R10" s="14" t="n">
        <v>180</v>
      </c>
      <c r="S10" s="13" t="n">
        <f aca="false">SUM(K10:R10)</f>
        <v>1240</v>
      </c>
      <c r="T10" s="11" t="n">
        <v>42.6045227920228</v>
      </c>
      <c r="U10" s="15" t="n">
        <v>1100</v>
      </c>
      <c r="V10" s="0" t="n">
        <f aca="false">K10+L10+M10+N10+O10+P10+Q10+R10</f>
        <v>1240</v>
      </c>
      <c r="W10" s="0" t="n">
        <f aca="false">C10+D10+E10+F10+G10+H10+I10+J10</f>
        <v>654.147685185185</v>
      </c>
      <c r="X10" s="0" t="n">
        <v>5</v>
      </c>
      <c r="Y10" s="0" t="n">
        <f aca="false">W10/X10</f>
        <v>130.829537037037</v>
      </c>
    </row>
    <row r="11" customFormat="false" ht="15" hidden="false" customHeight="false" outlineLevel="0" collapsed="false">
      <c r="B11" s="9" t="s">
        <v>26</v>
      </c>
      <c r="C11" s="10" t="n">
        <v>89.9166666666668</v>
      </c>
      <c r="D11" s="11" t="n">
        <v>95.5185185185185</v>
      </c>
      <c r="E11" s="11" t="n">
        <v>98.2222222222222</v>
      </c>
      <c r="F11" s="11" t="n">
        <v>96.8611111111112</v>
      </c>
      <c r="G11" s="11" t="n">
        <v>97.1111111111109</v>
      </c>
      <c r="H11" s="11" t="n">
        <v>90</v>
      </c>
      <c r="I11" s="11"/>
      <c r="J11" s="12" t="n">
        <v>109.208333333333</v>
      </c>
      <c r="K11" s="13" t="n">
        <v>170</v>
      </c>
      <c r="L11" s="13" t="n">
        <v>210</v>
      </c>
      <c r="M11" s="13" t="n">
        <v>150</v>
      </c>
      <c r="N11" s="13" t="n">
        <v>220</v>
      </c>
      <c r="O11" s="13" t="n">
        <v>200</v>
      </c>
      <c r="P11" s="13" t="n">
        <v>150</v>
      </c>
      <c r="Q11" s="13"/>
      <c r="R11" s="14" t="n">
        <v>110</v>
      </c>
      <c r="S11" s="13" t="n">
        <f aca="false">SUM(K11:R11)</f>
        <v>1210</v>
      </c>
      <c r="T11" s="11" t="n">
        <v>94.6049382716049</v>
      </c>
      <c r="U11" s="15" t="n">
        <v>1100</v>
      </c>
      <c r="V11" s="0" t="n">
        <f aca="false">K11+L11+N11+O11+P11+Q11+R11</f>
        <v>1060</v>
      </c>
      <c r="W11" s="16" t="n">
        <f aca="false">C11+D11+F11+G11+H11+I11+J11</f>
        <v>578.615740740741</v>
      </c>
      <c r="X11" s="0" t="n">
        <v>13</v>
      </c>
      <c r="Y11" s="0" t="n">
        <f aca="false">W11/X11</f>
        <v>44.5089031339031</v>
      </c>
    </row>
    <row r="12" customFormat="false" ht="15" hidden="false" customHeight="false" outlineLevel="0" collapsed="false">
      <c r="B12" s="9" t="s">
        <v>27</v>
      </c>
      <c r="C12" s="10" t="n">
        <v>91.3611111111112</v>
      </c>
      <c r="D12" s="11"/>
      <c r="E12" s="11" t="n">
        <v>91.5333333333333</v>
      </c>
      <c r="F12" s="11" t="n">
        <v>95.9444444444444</v>
      </c>
      <c r="G12" s="11" t="n">
        <v>99.6666666666667</v>
      </c>
      <c r="H12" s="11" t="n">
        <v>101.944444444444</v>
      </c>
      <c r="I12" s="11"/>
      <c r="J12" s="12" t="n">
        <v>99.2083333333333</v>
      </c>
      <c r="K12" s="13" t="n">
        <v>170</v>
      </c>
      <c r="L12" s="13"/>
      <c r="M12" s="13" t="n">
        <v>180</v>
      </c>
      <c r="N12" s="13" t="n">
        <v>200</v>
      </c>
      <c r="O12" s="13" t="n">
        <v>190</v>
      </c>
      <c r="P12" s="13" t="n">
        <v>180</v>
      </c>
      <c r="Q12" s="13"/>
      <c r="R12" s="14" t="n">
        <v>180</v>
      </c>
      <c r="S12" s="13" t="n">
        <f aca="false">SUM(K12:R12)</f>
        <v>1100</v>
      </c>
      <c r="T12" s="11" t="n">
        <v>96.6097222222222</v>
      </c>
      <c r="U12" s="15" t="n">
        <v>1100</v>
      </c>
      <c r="V12" s="0" t="n">
        <f aca="false">K12+L12+N12+O12+P12+R12</f>
        <v>920</v>
      </c>
      <c r="W12" s="16" t="n">
        <f aca="false">C12+D12+F12+G12+H12+J12</f>
        <v>488.125</v>
      </c>
      <c r="X12" s="0" t="n">
        <v>6</v>
      </c>
      <c r="Y12" s="0" t="n">
        <f aca="false">W12/X12</f>
        <v>81.3541666666667</v>
      </c>
    </row>
    <row r="13" customFormat="false" ht="15" hidden="false" customHeight="false" outlineLevel="0" collapsed="false">
      <c r="B13" s="9" t="s">
        <v>28</v>
      </c>
      <c r="C13" s="10" t="n">
        <v>94.1666666666668</v>
      </c>
      <c r="D13" s="11" t="n">
        <v>95.2592592592593</v>
      </c>
      <c r="E13" s="11" t="n">
        <v>94.6222222222222</v>
      </c>
      <c r="F13" s="11" t="n">
        <v>93.6666666666668</v>
      </c>
      <c r="G13" s="11" t="n">
        <v>88.7777777777776</v>
      </c>
      <c r="H13" s="11" t="n">
        <v>98.1666666666668</v>
      </c>
      <c r="I13" s="11" t="n">
        <v>0</v>
      </c>
      <c r="J13" s="12" t="n">
        <v>98.2916666666667</v>
      </c>
      <c r="K13" s="13" t="n">
        <v>170</v>
      </c>
      <c r="L13" s="13" t="n">
        <v>210</v>
      </c>
      <c r="M13" s="13" t="n">
        <v>100</v>
      </c>
      <c r="N13" s="13" t="n">
        <v>200</v>
      </c>
      <c r="O13" s="13" t="n">
        <v>190</v>
      </c>
      <c r="P13" s="13" t="n">
        <v>130</v>
      </c>
      <c r="Q13" s="13" t="n">
        <v>0</v>
      </c>
      <c r="R13" s="14" t="n">
        <v>140</v>
      </c>
      <c r="S13" s="13" t="n">
        <f aca="false">SUM(K13:R13)</f>
        <v>1140</v>
      </c>
      <c r="T13" s="11" t="n">
        <v>94.721450617284</v>
      </c>
      <c r="U13" s="15" t="n">
        <v>1040</v>
      </c>
      <c r="V13" s="0" t="n">
        <f aca="false">K13+L13+M13+N13+O13+P13+Q13+R13</f>
        <v>1140</v>
      </c>
      <c r="W13" s="0" t="n">
        <f aca="false">C13+D13+E13+F13+G13+H13+I13+J13</f>
        <v>662.950925925926</v>
      </c>
      <c r="X13" s="0" t="n">
        <v>15</v>
      </c>
      <c r="Y13" s="0" t="n">
        <f aca="false">W13/X13</f>
        <v>44.1967283950618</v>
      </c>
    </row>
    <row r="14" customFormat="false" ht="15" hidden="false" customHeight="false" outlineLevel="0" collapsed="false">
      <c r="B14" s="9" t="s">
        <v>29</v>
      </c>
      <c r="C14" s="10" t="n">
        <v>92.8611111111112</v>
      </c>
      <c r="D14" s="11" t="n">
        <v>97.4814814814815</v>
      </c>
      <c r="E14" s="11" t="n">
        <v>83.088888888889</v>
      </c>
      <c r="F14" s="11" t="n">
        <v>90.3055555555556</v>
      </c>
      <c r="G14" s="11" t="n">
        <v>96.6296296296299</v>
      </c>
      <c r="H14" s="11" t="n">
        <v>92.8888888888888</v>
      </c>
      <c r="I14" s="11" t="n">
        <v>133.851851851852</v>
      </c>
      <c r="J14" s="12"/>
      <c r="K14" s="13" t="n">
        <v>170</v>
      </c>
      <c r="L14" s="13" t="n">
        <v>190</v>
      </c>
      <c r="M14" s="13" t="n">
        <v>150</v>
      </c>
      <c r="N14" s="13" t="n">
        <v>190</v>
      </c>
      <c r="O14" s="13" t="n">
        <v>170</v>
      </c>
      <c r="P14" s="13" t="n">
        <v>160</v>
      </c>
      <c r="Q14" s="13" t="n">
        <v>-190</v>
      </c>
      <c r="R14" s="14"/>
      <c r="S14" s="13" t="n">
        <f aca="false">SUM(K14:R14)</f>
        <v>840</v>
      </c>
      <c r="T14" s="11" t="n">
        <v>92.2092592592593</v>
      </c>
      <c r="U14" s="15" t="n">
        <v>1030</v>
      </c>
      <c r="V14" s="0" t="n">
        <f aca="false">K14+L14+M14+N14+O14+P14+Q14+R14</f>
        <v>840</v>
      </c>
      <c r="W14" s="0" t="n">
        <f aca="false">C14+D14+E14+F14+G14+H14+I14+J14</f>
        <v>687.107407407408</v>
      </c>
      <c r="X14" s="0" t="n">
        <v>3</v>
      </c>
      <c r="Y14" s="0" t="n">
        <f aca="false">W14/X14</f>
        <v>229.035802469136</v>
      </c>
    </row>
    <row r="15" customFormat="false" ht="15" hidden="false" customHeight="false" outlineLevel="0" collapsed="false">
      <c r="B15" s="9" t="s">
        <v>30</v>
      </c>
      <c r="C15" s="10" t="n">
        <v>94.1111111111112</v>
      </c>
      <c r="D15" s="11"/>
      <c r="E15" s="11" t="n">
        <v>92.9777777777777</v>
      </c>
      <c r="F15" s="11" t="n">
        <v>96.5</v>
      </c>
      <c r="G15" s="11" t="n">
        <v>95.7777777777776</v>
      </c>
      <c r="H15" s="11" t="n">
        <v>100.055555555556</v>
      </c>
      <c r="I15" s="11"/>
      <c r="J15" s="12" t="n">
        <v>106.875</v>
      </c>
      <c r="K15" s="13" t="n">
        <v>200</v>
      </c>
      <c r="L15" s="13"/>
      <c r="M15" s="13" t="n">
        <v>180</v>
      </c>
      <c r="N15" s="13" t="n">
        <v>170</v>
      </c>
      <c r="O15" s="13" t="n">
        <v>170</v>
      </c>
      <c r="P15" s="13" t="n">
        <v>170</v>
      </c>
      <c r="Q15" s="13"/>
      <c r="R15" s="14" t="n">
        <v>140</v>
      </c>
      <c r="S15" s="13" t="n">
        <f aca="false">SUM(K15:R15)</f>
        <v>1030</v>
      </c>
      <c r="T15" s="11" t="n">
        <v>97.7162037037037</v>
      </c>
      <c r="U15" s="15" t="n">
        <v>1030</v>
      </c>
      <c r="V15" s="0" t="n">
        <f aca="false">K15+L15+M15+N15+O15+P15+Q15+R15</f>
        <v>1030</v>
      </c>
      <c r="W15" s="0" t="n">
        <f aca="false">C15+D15+E15+F15+G15+H15+I15+J15</f>
        <v>586.297222222222</v>
      </c>
      <c r="X15" s="0" t="n">
        <v>2</v>
      </c>
      <c r="Y15" s="0" t="n">
        <f aca="false">W15/X15</f>
        <v>293.148611111111</v>
      </c>
    </row>
    <row r="16" customFormat="false" ht="15" hidden="false" customHeight="false" outlineLevel="0" collapsed="false">
      <c r="B16" s="9" t="s">
        <v>31</v>
      </c>
      <c r="C16" s="10" t="n">
        <v>96.4166666666668</v>
      </c>
      <c r="D16" s="11" t="n">
        <v>91.4444444444444</v>
      </c>
      <c r="E16" s="11" t="n">
        <v>96.6444444444446</v>
      </c>
      <c r="F16" s="11" t="n">
        <v>86.1111111111112</v>
      </c>
      <c r="G16" s="11" t="n">
        <v>95.3333333333333</v>
      </c>
      <c r="H16" s="11" t="n">
        <v>95.3055555555556</v>
      </c>
      <c r="I16" s="11" t="n">
        <v>77.2777777777778</v>
      </c>
      <c r="J16" s="12" t="n">
        <v>96.7291666666666</v>
      </c>
      <c r="K16" s="13" t="n">
        <v>160</v>
      </c>
      <c r="L16" s="13" t="n">
        <v>170</v>
      </c>
      <c r="M16" s="13" t="n">
        <v>150</v>
      </c>
      <c r="N16" s="13" t="n">
        <v>140</v>
      </c>
      <c r="O16" s="13" t="n">
        <v>140</v>
      </c>
      <c r="P16" s="13" t="n">
        <v>150</v>
      </c>
      <c r="Q16" s="13" t="n">
        <v>150</v>
      </c>
      <c r="R16" s="14" t="n">
        <v>150</v>
      </c>
      <c r="S16" s="13" t="n">
        <f aca="false">SUM(K16:R16)</f>
        <v>1210</v>
      </c>
      <c r="T16" s="11" t="n">
        <v>92.3030092592593</v>
      </c>
      <c r="U16" s="15" t="n">
        <v>930</v>
      </c>
      <c r="V16" s="0" t="n">
        <f aca="false">K16+L16+M16+N16+O16+P16+Q16+R16</f>
        <v>1210</v>
      </c>
      <c r="W16" s="0" t="n">
        <f aca="false">C16+D16+E16+F16+G16+H16+I16+J16</f>
        <v>735.2625</v>
      </c>
      <c r="X16" s="0" t="n">
        <v>2</v>
      </c>
      <c r="Y16" s="0" t="n">
        <f aca="false">W16/X16</f>
        <v>367.63125</v>
      </c>
    </row>
    <row r="17" customFormat="false" ht="15" hidden="false" customHeight="false" outlineLevel="0" collapsed="false">
      <c r="B17" s="9" t="s">
        <v>32</v>
      </c>
      <c r="C17" s="10" t="n">
        <v>91.0833333333332</v>
      </c>
      <c r="D17" s="11" t="n">
        <v>101.111111111111</v>
      </c>
      <c r="E17" s="11" t="n">
        <v>94.2666666666666</v>
      </c>
      <c r="F17" s="11" t="n">
        <v>83.5277777777776</v>
      </c>
      <c r="G17" s="11" t="n">
        <v>91.2962962962966</v>
      </c>
      <c r="H17" s="11" t="n">
        <v>94.5277777777776</v>
      </c>
      <c r="I17" s="11" t="n">
        <v>87.1481481481482</v>
      </c>
      <c r="J17" s="12" t="n">
        <v>92.1666666666667</v>
      </c>
      <c r="K17" s="13" t="n">
        <v>150</v>
      </c>
      <c r="L17" s="13" t="n">
        <v>170</v>
      </c>
      <c r="M17" s="13" t="n">
        <v>150</v>
      </c>
      <c r="N17" s="13" t="n">
        <v>140</v>
      </c>
      <c r="O17" s="13" t="n">
        <v>140</v>
      </c>
      <c r="P17" s="13" t="n">
        <v>150</v>
      </c>
      <c r="Q17" s="13" t="n">
        <v>110</v>
      </c>
      <c r="R17" s="14" t="n">
        <v>110</v>
      </c>
      <c r="S17" s="13" t="n">
        <f aca="false">SUM(K17:R17)</f>
        <v>1120</v>
      </c>
      <c r="T17" s="11" t="n">
        <v>92.6354938271604</v>
      </c>
      <c r="U17" s="15" t="n">
        <v>900</v>
      </c>
      <c r="V17" s="0" t="n">
        <f aca="false">K17+L17+M17+N17+O17+P17+Q17+R17</f>
        <v>1120</v>
      </c>
      <c r="W17" s="0" t="n">
        <f aca="false">C17+D17+E17+F17+G17+H17+I17+J17</f>
        <v>735.127777777777</v>
      </c>
      <c r="X17" s="0" t="n">
        <v>6</v>
      </c>
      <c r="Y17" s="0" t="n">
        <f aca="false">W17/X17</f>
        <v>122.521296296296</v>
      </c>
    </row>
    <row r="18" customFormat="false" ht="15" hidden="false" customHeight="false" outlineLevel="0" collapsed="false">
      <c r="B18" s="9" t="s">
        <v>33</v>
      </c>
      <c r="C18" s="10" t="n">
        <v>97.25</v>
      </c>
      <c r="D18" s="11" t="n">
        <v>93.3333333333333</v>
      </c>
      <c r="E18" s="11" t="n">
        <v>91.9111111111112</v>
      </c>
      <c r="F18" s="11" t="n">
        <v>102.555555555556</v>
      </c>
      <c r="G18" s="11" t="n">
        <v>102.148148148148</v>
      </c>
      <c r="H18" s="11" t="n">
        <v>101.472222222222</v>
      </c>
      <c r="I18" s="11"/>
      <c r="J18" s="12" t="n">
        <v>97.8333333333334</v>
      </c>
      <c r="K18" s="13" t="n">
        <v>140</v>
      </c>
      <c r="L18" s="13" t="n">
        <v>150</v>
      </c>
      <c r="M18" s="13" t="n">
        <v>150</v>
      </c>
      <c r="N18" s="13" t="n">
        <v>150</v>
      </c>
      <c r="O18" s="13" t="n">
        <v>160</v>
      </c>
      <c r="P18" s="13" t="n">
        <v>140</v>
      </c>
      <c r="Q18" s="13"/>
      <c r="R18" s="14" t="n">
        <v>150</v>
      </c>
      <c r="S18" s="13" t="n">
        <f aca="false">SUM(K18:R18)</f>
        <v>1040</v>
      </c>
      <c r="T18" s="11" t="n">
        <v>97.5052469135803</v>
      </c>
      <c r="U18" s="15" t="n">
        <v>900</v>
      </c>
      <c r="V18" s="0" t="n">
        <f aca="false">K18+L18+M18+N18+O18+P18+Q18+R18</f>
        <v>1040</v>
      </c>
      <c r="W18" s="0" t="n">
        <f aca="false">C18+D18+E18+F18+G18+H18+I18+J18</f>
        <v>686.503703703704</v>
      </c>
      <c r="X18" s="0" t="n">
        <v>1</v>
      </c>
      <c r="Y18" s="0" t="n">
        <f aca="false">W18/X18</f>
        <v>686.503703703704</v>
      </c>
    </row>
    <row r="19" customFormat="false" ht="15" hidden="false" customHeight="false" outlineLevel="0" collapsed="false">
      <c r="B19" s="9" t="s">
        <v>34</v>
      </c>
      <c r="C19" s="10" t="n">
        <v>77.4166666666668</v>
      </c>
      <c r="D19" s="11" t="n">
        <v>101.111111111111</v>
      </c>
      <c r="E19" s="11" t="n">
        <v>94.488888888889</v>
      </c>
      <c r="F19" s="11" t="n">
        <v>84.3333333333332</v>
      </c>
      <c r="G19" s="11" t="n">
        <v>92.2222222222224</v>
      </c>
      <c r="H19" s="11" t="n">
        <v>97.75</v>
      </c>
      <c r="I19" s="11" t="n">
        <v>88.6296296296296</v>
      </c>
      <c r="J19" s="12" t="n">
        <v>92.1666666666667</v>
      </c>
      <c r="K19" s="13" t="n">
        <v>120</v>
      </c>
      <c r="L19" s="13" t="n">
        <v>170</v>
      </c>
      <c r="M19" s="13" t="n">
        <v>150</v>
      </c>
      <c r="N19" s="13" t="n">
        <v>140</v>
      </c>
      <c r="O19" s="13" t="n">
        <v>140</v>
      </c>
      <c r="P19" s="13" t="n">
        <v>150</v>
      </c>
      <c r="Q19" s="13" t="n">
        <v>110</v>
      </c>
      <c r="R19" s="14" t="n">
        <v>110</v>
      </c>
      <c r="S19" s="13" t="n">
        <f aca="false">SUM(K19:R19)</f>
        <v>1090</v>
      </c>
      <c r="T19" s="11" t="n">
        <v>91.2203703703704</v>
      </c>
      <c r="U19" s="15" t="n">
        <v>870</v>
      </c>
      <c r="V19" s="0" t="n">
        <f aca="false">L19+M19+N19+O19+P19+Q19+R19</f>
        <v>970</v>
      </c>
      <c r="W19" s="16" t="n">
        <f aca="false">D19+E19+F19+G19+H19+I19+J19</f>
        <v>650.701851851852</v>
      </c>
      <c r="X19" s="0" t="n">
        <v>6</v>
      </c>
      <c r="Y19" s="0" t="n">
        <f aca="false">W19/X19</f>
        <v>108.450308641975</v>
      </c>
    </row>
    <row r="20" customFormat="false" ht="15" hidden="false" customHeight="false" outlineLevel="0" collapsed="false">
      <c r="B20" s="9" t="s">
        <v>35</v>
      </c>
      <c r="C20" s="10" t="n">
        <v>93.1111111111112</v>
      </c>
      <c r="D20" s="11" t="n">
        <v>95.1111111111111</v>
      </c>
      <c r="E20" s="11"/>
      <c r="F20" s="11" t="n">
        <v>90.8611111111112</v>
      </c>
      <c r="G20" s="11" t="n">
        <v>89.3333333333333</v>
      </c>
      <c r="H20" s="11" t="n">
        <v>103.611111111111</v>
      </c>
      <c r="I20" s="11"/>
      <c r="J20" s="12" t="n">
        <v>101.4375</v>
      </c>
      <c r="K20" s="13" t="n">
        <v>160</v>
      </c>
      <c r="L20" s="13" t="n">
        <v>170</v>
      </c>
      <c r="M20" s="13"/>
      <c r="N20" s="13" t="n">
        <v>150</v>
      </c>
      <c r="O20" s="13" t="n">
        <v>160</v>
      </c>
      <c r="P20" s="13" t="n">
        <v>110</v>
      </c>
      <c r="Q20" s="13"/>
      <c r="R20" s="14" t="n">
        <v>120</v>
      </c>
      <c r="S20" s="13" t="n">
        <f aca="false">SUM(K20:R20)</f>
        <v>870</v>
      </c>
      <c r="T20" s="11" t="n">
        <v>95.5775462962964</v>
      </c>
      <c r="U20" s="15" t="n">
        <v>870</v>
      </c>
      <c r="V20" s="0" t="n">
        <f aca="false">K20+L20+M20+N20+O20+P20+Q20+R20</f>
        <v>870</v>
      </c>
      <c r="W20" s="0" t="n">
        <f aca="false">C20+D20+E20+F20+G20+H20+I20+J20</f>
        <v>573.465277777778</v>
      </c>
      <c r="X20" s="0" t="n">
        <v>6</v>
      </c>
      <c r="Y20" s="0" t="n">
        <f aca="false">W20/X20</f>
        <v>95.5775462962964</v>
      </c>
    </row>
    <row r="21" customFormat="false" ht="15" hidden="false" customHeight="false" outlineLevel="0" collapsed="false">
      <c r="B21" s="9" t="s">
        <v>36</v>
      </c>
      <c r="C21" s="10" t="n">
        <v>92.25</v>
      </c>
      <c r="D21" s="11"/>
      <c r="E21" s="11" t="n">
        <v>97.0888888888888</v>
      </c>
      <c r="F21" s="11" t="n">
        <v>96.3333333333332</v>
      </c>
      <c r="G21" s="11" t="n">
        <v>95.7037037037035</v>
      </c>
      <c r="H21" s="11" t="n">
        <v>95.6111111111112</v>
      </c>
      <c r="I21" s="11"/>
      <c r="J21" s="12" t="n">
        <v>63.1666666666667</v>
      </c>
      <c r="K21" s="13" t="n">
        <v>150</v>
      </c>
      <c r="L21" s="13"/>
      <c r="M21" s="13" t="n">
        <v>150</v>
      </c>
      <c r="N21" s="13" t="n">
        <v>170</v>
      </c>
      <c r="O21" s="13" t="n">
        <v>170</v>
      </c>
      <c r="P21" s="13" t="n">
        <v>160</v>
      </c>
      <c r="Q21" s="13"/>
      <c r="R21" s="14" t="n">
        <v>50</v>
      </c>
      <c r="S21" s="13" t="n">
        <f aca="false">SUM(K21:R21)</f>
        <v>850</v>
      </c>
      <c r="T21" s="11" t="n">
        <v>90.0256172839506</v>
      </c>
      <c r="U21" s="15" t="n">
        <v>850</v>
      </c>
      <c r="V21" s="0" t="n">
        <f aca="false">K21+L21+M21+N21+O21+P21+Q21+R21</f>
        <v>850</v>
      </c>
      <c r="W21" s="0" t="n">
        <f aca="false">C21+D21+E21+F21+G21+H21+I21+J21</f>
        <v>540.153703703703</v>
      </c>
      <c r="X21" s="0" t="n">
        <v>2</v>
      </c>
      <c r="Y21" s="0" t="n">
        <f aca="false">W21/X21</f>
        <v>270.076851851852</v>
      </c>
    </row>
    <row r="22" customFormat="false" ht="15" hidden="false" customHeight="false" outlineLevel="0" collapsed="false">
      <c r="B22" s="9" t="s">
        <v>37</v>
      </c>
      <c r="C22" s="10"/>
      <c r="D22" s="11"/>
      <c r="E22" s="11" t="n">
        <v>105.133333333333</v>
      </c>
      <c r="F22" s="11" t="n">
        <v>85.3055555555556</v>
      </c>
      <c r="G22" s="11" t="n">
        <v>90.9629629629632</v>
      </c>
      <c r="H22" s="11" t="n">
        <v>100.638888888889</v>
      </c>
      <c r="I22" s="11"/>
      <c r="J22" s="12"/>
      <c r="K22" s="13"/>
      <c r="L22" s="13"/>
      <c r="M22" s="13" t="n">
        <v>180</v>
      </c>
      <c r="N22" s="13" t="n">
        <v>250</v>
      </c>
      <c r="O22" s="13" t="n">
        <v>250</v>
      </c>
      <c r="P22" s="13" t="n">
        <v>160</v>
      </c>
      <c r="Q22" s="13"/>
      <c r="R22" s="14"/>
      <c r="S22" s="13" t="n">
        <f aca="false">SUM(K22:R22)</f>
        <v>840</v>
      </c>
      <c r="T22" s="11" t="n">
        <v>95.5101851851852</v>
      </c>
      <c r="U22" s="15" t="n">
        <v>840</v>
      </c>
      <c r="V22" s="0" t="n">
        <f aca="false">K22+L22+M22+N22+O22+P22+Q22+R22</f>
        <v>840</v>
      </c>
      <c r="W22" s="0" t="n">
        <f aca="false">C22+D22+E22+F22+G22+H22+I22+J22</f>
        <v>382.040740740741</v>
      </c>
      <c r="X22" s="0" t="n">
        <v>6</v>
      </c>
      <c r="Y22" s="0" t="n">
        <f aca="false">W22/X22</f>
        <v>63.6734567901235</v>
      </c>
    </row>
    <row r="23" customFormat="false" ht="15" hidden="false" customHeight="false" outlineLevel="0" collapsed="false">
      <c r="B23" s="9" t="s">
        <v>38</v>
      </c>
      <c r="C23" s="10" t="n">
        <v>94.6388888888888</v>
      </c>
      <c r="D23" s="11"/>
      <c r="E23" s="11" t="n">
        <v>97.9777777777778</v>
      </c>
      <c r="F23" s="11"/>
      <c r="G23" s="11" t="n">
        <v>99.0740740740741</v>
      </c>
      <c r="H23" s="11" t="n">
        <v>102.055555555556</v>
      </c>
      <c r="I23" s="11"/>
      <c r="J23" s="12" t="n">
        <v>109.104166666667</v>
      </c>
      <c r="K23" s="13" t="n">
        <v>170</v>
      </c>
      <c r="L23" s="13"/>
      <c r="M23" s="13" t="n">
        <v>150</v>
      </c>
      <c r="N23" s="13"/>
      <c r="O23" s="13" t="n">
        <v>170</v>
      </c>
      <c r="P23" s="13" t="n">
        <v>150</v>
      </c>
      <c r="Q23" s="13"/>
      <c r="R23" s="14" t="n">
        <v>110</v>
      </c>
      <c r="S23" s="13" t="n">
        <f aca="false">SUM(K23:R23)</f>
        <v>750</v>
      </c>
      <c r="T23" s="11" t="n">
        <v>100.570092592593</v>
      </c>
      <c r="U23" s="15" t="n">
        <v>750</v>
      </c>
      <c r="V23" s="0" t="n">
        <f aca="false">K23+L23+M23+N23+O23+P23+Q23+R23</f>
        <v>750</v>
      </c>
      <c r="W23" s="0" t="n">
        <f aca="false">C23+D23+E23+F23+G23+H23+I23+J23</f>
        <v>502.850462962963</v>
      </c>
      <c r="X23" s="0" t="n">
        <v>1</v>
      </c>
      <c r="Y23" s="0" t="n">
        <f aca="false">W23/X23</f>
        <v>502.850462962963</v>
      </c>
    </row>
    <row r="24" customFormat="false" ht="15" hidden="false" customHeight="false" outlineLevel="0" collapsed="false">
      <c r="B24" s="9" t="s">
        <v>39</v>
      </c>
      <c r="C24" s="10" t="n">
        <v>94.3055555555556</v>
      </c>
      <c r="D24" s="11" t="n">
        <v>80.6666666666667</v>
      </c>
      <c r="E24" s="11" t="n">
        <v>97.488888888889</v>
      </c>
      <c r="F24" s="11" t="n">
        <v>95.5555555555556</v>
      </c>
      <c r="G24" s="11" t="n">
        <v>94.7407407407408</v>
      </c>
      <c r="H24" s="11"/>
      <c r="I24" s="11"/>
      <c r="J24" s="12" t="n">
        <v>94.9166666666667</v>
      </c>
      <c r="K24" s="13" t="n">
        <v>110</v>
      </c>
      <c r="L24" s="13" t="n">
        <v>120</v>
      </c>
      <c r="M24" s="13" t="n">
        <v>120</v>
      </c>
      <c r="N24" s="13" t="n">
        <v>140</v>
      </c>
      <c r="O24" s="13" t="n">
        <v>120</v>
      </c>
      <c r="P24" s="13"/>
      <c r="Q24" s="13"/>
      <c r="R24" s="14" t="n">
        <v>100</v>
      </c>
      <c r="S24" s="13" t="n">
        <f aca="false">SUM(K24:R24)</f>
        <v>710</v>
      </c>
      <c r="T24" s="11" t="n">
        <v>92.9456790123457</v>
      </c>
      <c r="U24" s="15" t="n">
        <v>710</v>
      </c>
      <c r="V24" s="0" t="n">
        <f aca="false">K24+L24+M24+N24+O24+P24+Q24+R24</f>
        <v>710</v>
      </c>
      <c r="W24" s="0" t="n">
        <f aca="false">C24+D24+E24+F24+G24+H24+I24+J24</f>
        <v>557.674074074074</v>
      </c>
      <c r="X24" s="0" t="n">
        <v>2</v>
      </c>
      <c r="Y24" s="0" t="n">
        <f aca="false">W24/X24</f>
        <v>278.837037037037</v>
      </c>
    </row>
    <row r="25" customFormat="false" ht="15" hidden="false" customHeight="false" outlineLevel="0" collapsed="false">
      <c r="B25" s="9" t="s">
        <v>40</v>
      </c>
      <c r="C25" s="10" t="n">
        <v>94.1944444444444</v>
      </c>
      <c r="D25" s="11" t="n">
        <v>79.8888888888889</v>
      </c>
      <c r="E25" s="11"/>
      <c r="F25" s="11" t="n">
        <v>95.9444444444444</v>
      </c>
      <c r="G25" s="11" t="n">
        <v>84.9629629629632</v>
      </c>
      <c r="H25" s="11"/>
      <c r="I25" s="11"/>
      <c r="J25" s="12" t="n">
        <v>95.6458333333334</v>
      </c>
      <c r="K25" s="13" t="n">
        <v>110</v>
      </c>
      <c r="L25" s="13" t="n">
        <v>120</v>
      </c>
      <c r="M25" s="13"/>
      <c r="N25" s="13" t="n">
        <v>120</v>
      </c>
      <c r="O25" s="13" t="n">
        <v>110</v>
      </c>
      <c r="P25" s="13"/>
      <c r="Q25" s="13"/>
      <c r="R25" s="14" t="n">
        <v>100</v>
      </c>
      <c r="S25" s="13" t="n">
        <f aca="false">SUM(K25:R25)</f>
        <v>560</v>
      </c>
      <c r="T25" s="11" t="n">
        <v>90.1273148148149</v>
      </c>
      <c r="U25" s="15" t="n">
        <v>560</v>
      </c>
      <c r="V25" s="0" t="n">
        <f aca="false">K25+L25+N25+O25+Q25+R25</f>
        <v>560</v>
      </c>
      <c r="W25" s="16" t="n">
        <f aca="false">C25+D25+F25+G25+I25+J25</f>
        <v>450.636574074074</v>
      </c>
      <c r="X25" s="0" t="n">
        <v>6</v>
      </c>
      <c r="Y25" s="0" t="n">
        <f aca="false">W25/X25</f>
        <v>75.1060956790124</v>
      </c>
    </row>
    <row r="26" customFormat="false" ht="15" hidden="false" customHeight="false" outlineLevel="0" collapsed="false">
      <c r="B26" s="9" t="s">
        <v>41</v>
      </c>
      <c r="C26" s="10" t="n">
        <v>90.5833333333332</v>
      </c>
      <c r="D26" s="11"/>
      <c r="E26" s="11" t="n">
        <v>92.6444444444444</v>
      </c>
      <c r="F26" s="11"/>
      <c r="G26" s="11"/>
      <c r="H26" s="11" t="n">
        <v>88.1388888888888</v>
      </c>
      <c r="I26" s="11"/>
      <c r="J26" s="12" t="n">
        <v>104.854166666667</v>
      </c>
      <c r="K26" s="13" t="n">
        <v>170</v>
      </c>
      <c r="L26" s="13"/>
      <c r="M26" s="13" t="n">
        <v>150</v>
      </c>
      <c r="N26" s="13"/>
      <c r="O26" s="13"/>
      <c r="P26" s="13" t="n">
        <v>100</v>
      </c>
      <c r="Q26" s="13"/>
      <c r="R26" s="14" t="n">
        <v>90</v>
      </c>
      <c r="S26" s="13" t="n">
        <f aca="false">SUM(K26:R26)</f>
        <v>510</v>
      </c>
      <c r="T26" s="11" t="n">
        <v>94.0552083333333</v>
      </c>
      <c r="U26" s="15" t="n">
        <v>510</v>
      </c>
      <c r="V26" s="0" t="n">
        <f aca="false">K26+L26+M26+N26+O26+P26+Q26+R26</f>
        <v>510</v>
      </c>
      <c r="W26" s="0" t="n">
        <f aca="false">C26+D26+E26+F26+G26+H26+I26+J26</f>
        <v>376.220833333333</v>
      </c>
      <c r="X26" s="0" t="n">
        <v>4</v>
      </c>
      <c r="Y26" s="0" t="n">
        <f aca="false">W26/X26</f>
        <v>94.0552083333333</v>
      </c>
    </row>
    <row r="27" customFormat="false" ht="15" hidden="false" customHeight="false" outlineLevel="0" collapsed="false">
      <c r="B27" s="9" t="s">
        <v>42</v>
      </c>
      <c r="C27" s="10"/>
      <c r="D27" s="11" t="n">
        <v>82.8518518518519</v>
      </c>
      <c r="E27" s="11"/>
      <c r="F27" s="11"/>
      <c r="G27" s="11" t="n">
        <v>82.9259259259259</v>
      </c>
      <c r="H27" s="11" t="n">
        <v>96.25</v>
      </c>
      <c r="I27" s="11" t="n">
        <v>95.1666666666667</v>
      </c>
      <c r="J27" s="12"/>
      <c r="K27" s="13"/>
      <c r="L27" s="13" t="n">
        <v>140</v>
      </c>
      <c r="M27" s="13"/>
      <c r="N27" s="13"/>
      <c r="O27" s="13" t="n">
        <v>100</v>
      </c>
      <c r="P27" s="13" t="n">
        <v>90</v>
      </c>
      <c r="Q27" s="13" t="n">
        <v>160</v>
      </c>
      <c r="R27" s="14"/>
      <c r="S27" s="13" t="n">
        <f aca="false">SUM(K27:R27)</f>
        <v>490</v>
      </c>
      <c r="T27" s="11" t="n">
        <v>89.2986111111111</v>
      </c>
      <c r="U27" s="15" t="n">
        <v>490</v>
      </c>
      <c r="V27" s="0" t="n">
        <f aca="false">K27+L27+M27+N27+O27+P27+Q27+R27</f>
        <v>490</v>
      </c>
      <c r="W27" s="0" t="n">
        <f aca="false">C27+D27+E27+F27+G27+H27+I27+J27</f>
        <v>357.194444444444</v>
      </c>
      <c r="X27" s="0" t="n">
        <v>1</v>
      </c>
      <c r="Y27" s="0" t="n">
        <f aca="false">W27/X27</f>
        <v>357.194444444444</v>
      </c>
    </row>
    <row r="28" customFormat="false" ht="15" hidden="false" customHeight="false" outlineLevel="0" collapsed="false">
      <c r="B28" s="9" t="s">
        <v>43</v>
      </c>
      <c r="C28" s="10" t="n">
        <v>94.0555555555556</v>
      </c>
      <c r="D28" s="11"/>
      <c r="E28" s="11"/>
      <c r="F28" s="11"/>
      <c r="G28" s="11"/>
      <c r="H28" s="11"/>
      <c r="I28" s="11"/>
      <c r="J28" s="12" t="n">
        <v>100.791666666667</v>
      </c>
      <c r="K28" s="13" t="n">
        <v>170</v>
      </c>
      <c r="L28" s="13"/>
      <c r="M28" s="13"/>
      <c r="N28" s="13"/>
      <c r="O28" s="13"/>
      <c r="P28" s="13"/>
      <c r="Q28" s="13"/>
      <c r="R28" s="14" t="n">
        <v>200</v>
      </c>
      <c r="S28" s="13" t="n">
        <f aca="false">SUM(K28:R28)</f>
        <v>370</v>
      </c>
      <c r="T28" s="11" t="n">
        <v>97.4236111111112</v>
      </c>
      <c r="U28" s="15" t="n">
        <v>370</v>
      </c>
      <c r="V28" s="0" t="n">
        <f aca="false">K28+L28+M28+N28+O28+P28+Q28+R28</f>
        <v>370</v>
      </c>
      <c r="W28" s="0" t="n">
        <f aca="false">C28+D28+E28+F28+G28+H28+I28+J28</f>
        <v>194.847222222222</v>
      </c>
      <c r="X28" s="0" t="n">
        <v>1</v>
      </c>
      <c r="Y28" s="0" t="n">
        <f aca="false">W28/X28</f>
        <v>194.847222222222</v>
      </c>
    </row>
    <row r="29" customFormat="false" ht="15" hidden="false" customHeight="false" outlineLevel="0" collapsed="false">
      <c r="B29" s="9" t="s">
        <v>44</v>
      </c>
      <c r="C29" s="10"/>
      <c r="D29" s="11"/>
      <c r="E29" s="11"/>
      <c r="F29" s="11" t="n">
        <v>85.5277777777776</v>
      </c>
      <c r="G29" s="11" t="n">
        <v>102.666666666667</v>
      </c>
      <c r="H29" s="11"/>
      <c r="I29" s="11"/>
      <c r="J29" s="12"/>
      <c r="K29" s="13"/>
      <c r="L29" s="13"/>
      <c r="M29" s="13"/>
      <c r="N29" s="13" t="n">
        <v>160</v>
      </c>
      <c r="O29" s="13" t="n">
        <v>190</v>
      </c>
      <c r="P29" s="13"/>
      <c r="Q29" s="13"/>
      <c r="R29" s="14"/>
      <c r="S29" s="13" t="n">
        <f aca="false">SUM(K29:R29)</f>
        <v>350</v>
      </c>
      <c r="T29" s="11" t="n">
        <v>94.0972222222221</v>
      </c>
      <c r="U29" s="15" t="n">
        <v>350</v>
      </c>
      <c r="V29" s="0" t="n">
        <f aca="false">K29+L29+M29+N29+O29+P29+Q29</f>
        <v>350</v>
      </c>
      <c r="W29" s="16" t="n">
        <f aca="false">C29+D29+E29+F29+G29+H29+I29</f>
        <v>188.194444444444</v>
      </c>
      <c r="X29" s="0" t="n">
        <v>6</v>
      </c>
      <c r="Y29" s="0" t="n">
        <f aca="false">W29/X29</f>
        <v>31.3657407407407</v>
      </c>
    </row>
    <row r="30" customFormat="false" ht="15" hidden="false" customHeight="false" outlineLevel="0" collapsed="false">
      <c r="B30" s="9" t="s">
        <v>45</v>
      </c>
      <c r="C30" s="10" t="n">
        <v>124.277777777778</v>
      </c>
      <c r="D30" s="11"/>
      <c r="E30" s="11"/>
      <c r="F30" s="11" t="n">
        <v>106.305555555556</v>
      </c>
      <c r="G30" s="11" t="n">
        <v>92.4074074074075</v>
      </c>
      <c r="H30" s="11"/>
      <c r="I30" s="11"/>
      <c r="J30" s="12"/>
      <c r="K30" s="13" t="n">
        <v>20</v>
      </c>
      <c r="L30" s="13"/>
      <c r="M30" s="13"/>
      <c r="N30" s="13" t="n">
        <v>150</v>
      </c>
      <c r="O30" s="13" t="n">
        <v>180</v>
      </c>
      <c r="P30" s="13"/>
      <c r="Q30" s="13"/>
      <c r="R30" s="14"/>
      <c r="S30" s="13" t="n">
        <f aca="false">SUM(K30:R30)</f>
        <v>350</v>
      </c>
      <c r="T30" s="11" t="n">
        <v>107.663580246914</v>
      </c>
      <c r="U30" s="15" t="n">
        <v>350</v>
      </c>
      <c r="V30" s="0" t="n">
        <f aca="false">K30+L30+M30+N30+O30+Q30+R30</f>
        <v>350</v>
      </c>
      <c r="W30" s="16" t="n">
        <f aca="false">C30+D30+E30+F30+G30+I30+J30</f>
        <v>322.990740740741</v>
      </c>
      <c r="X30" s="0" t="n">
        <v>6</v>
      </c>
      <c r="Y30" s="0" t="n">
        <f aca="false">W30/X30</f>
        <v>53.8317901234568</v>
      </c>
    </row>
    <row r="31" customFormat="false" ht="15" hidden="false" customHeight="false" outlineLevel="0" collapsed="false">
      <c r="B31" s="9" t="s">
        <v>46</v>
      </c>
      <c r="C31" s="10"/>
      <c r="D31" s="11" t="n">
        <v>93.4074074074074</v>
      </c>
      <c r="E31" s="11"/>
      <c r="F31" s="11"/>
      <c r="G31" s="11"/>
      <c r="H31" s="11"/>
      <c r="I31" s="11"/>
      <c r="J31" s="12"/>
      <c r="K31" s="13"/>
      <c r="L31" s="13" t="n">
        <v>240</v>
      </c>
      <c r="M31" s="13"/>
      <c r="N31" s="13"/>
      <c r="O31" s="13"/>
      <c r="P31" s="13"/>
      <c r="Q31" s="13"/>
      <c r="R31" s="14"/>
      <c r="S31" s="13" t="n">
        <f aca="false">SUM(K31:R31)</f>
        <v>240</v>
      </c>
      <c r="T31" s="11" t="n">
        <v>93.4074074074074</v>
      </c>
      <c r="U31" s="15" t="n">
        <v>240</v>
      </c>
      <c r="V31" s="0" t="n">
        <f aca="false">K31+L31+M31+N31+O31+P31+Q31+R31</f>
        <v>240</v>
      </c>
      <c r="W31" s="0" t="n">
        <f aca="false">C31+D31+E31+F31+G31+H31+I31+J31</f>
        <v>93.4074074074074</v>
      </c>
      <c r="X31" s="0" t="n">
        <v>6</v>
      </c>
      <c r="Y31" s="0" t="n">
        <f aca="false">W31/X31</f>
        <v>15.5679012345679</v>
      </c>
    </row>
    <row r="32" customFormat="false" ht="15" hidden="false" customHeight="false" outlineLevel="0" collapsed="false">
      <c r="B32" s="9" t="s">
        <v>47</v>
      </c>
      <c r="C32" s="10"/>
      <c r="D32" s="11"/>
      <c r="E32" s="11"/>
      <c r="F32" s="11"/>
      <c r="G32" s="11" t="n">
        <v>98</v>
      </c>
      <c r="H32" s="11"/>
      <c r="I32" s="11"/>
      <c r="J32" s="12"/>
      <c r="K32" s="13"/>
      <c r="L32" s="13"/>
      <c r="M32" s="13"/>
      <c r="N32" s="13"/>
      <c r="O32" s="13" t="n">
        <v>240</v>
      </c>
      <c r="P32" s="13"/>
      <c r="Q32" s="13"/>
      <c r="R32" s="14"/>
      <c r="S32" s="13" t="n">
        <f aca="false">SUM(K32:R32)</f>
        <v>240</v>
      </c>
      <c r="T32" s="11" t="n">
        <v>98</v>
      </c>
      <c r="U32" s="15" t="n">
        <v>240</v>
      </c>
      <c r="V32" s="0" t="n">
        <f aca="false">K32+L32+M32+P32+Q32+R32</f>
        <v>0</v>
      </c>
      <c r="W32" s="16" t="n">
        <f aca="false">C32+D32+E32+H32+I32+J32</f>
        <v>0</v>
      </c>
      <c r="X32" s="0" t="n">
        <v>6</v>
      </c>
      <c r="Y32" s="0" t="n">
        <f aca="false">W32/X32</f>
        <v>0</v>
      </c>
    </row>
    <row r="33" customFormat="false" ht="15" hidden="false" customHeight="false" outlineLevel="0" collapsed="false">
      <c r="B33" s="9" t="s">
        <v>48</v>
      </c>
      <c r="C33" s="10"/>
      <c r="D33" s="11" t="n">
        <v>80.4814814814815</v>
      </c>
      <c r="E33" s="11"/>
      <c r="F33" s="11"/>
      <c r="G33" s="11" t="n">
        <v>94.5925925925925</v>
      </c>
      <c r="H33" s="11"/>
      <c r="I33" s="11"/>
      <c r="J33" s="12"/>
      <c r="K33" s="13"/>
      <c r="L33" s="13" t="n">
        <v>100</v>
      </c>
      <c r="M33" s="13"/>
      <c r="N33" s="13"/>
      <c r="O33" s="13" t="n">
        <v>120</v>
      </c>
      <c r="P33" s="13"/>
      <c r="Q33" s="13"/>
      <c r="R33" s="14"/>
      <c r="S33" s="13" t="n">
        <f aca="false">SUM(K33:R33)</f>
        <v>220</v>
      </c>
      <c r="T33" s="11" t="n">
        <v>87.537037037037</v>
      </c>
      <c r="U33" s="15" t="n">
        <v>220</v>
      </c>
      <c r="V33" s="0" t="n">
        <v>0</v>
      </c>
      <c r="W33" s="0" t="n">
        <f aca="false">C33+D33+E33+F33+G33+H33+I33+J33</f>
        <v>175.074074074074</v>
      </c>
      <c r="X33" s="0" t="n">
        <v>1</v>
      </c>
      <c r="Y33" s="0" t="n">
        <f aca="false">W33/X33</f>
        <v>175.074074074074</v>
      </c>
    </row>
    <row r="34" customFormat="false" ht="15" hidden="false" customHeight="false" outlineLevel="0" collapsed="false">
      <c r="B34" s="9" t="s">
        <v>49</v>
      </c>
      <c r="C34" s="10" t="n">
        <v>93.0555555555556</v>
      </c>
      <c r="D34" s="11"/>
      <c r="E34" s="11"/>
      <c r="F34" s="11"/>
      <c r="G34" s="11"/>
      <c r="H34" s="11"/>
      <c r="I34" s="11"/>
      <c r="J34" s="12" t="n">
        <v>63.1666666666667</v>
      </c>
      <c r="K34" s="13" t="n">
        <v>150</v>
      </c>
      <c r="L34" s="13"/>
      <c r="M34" s="13"/>
      <c r="N34" s="13"/>
      <c r="O34" s="13"/>
      <c r="P34" s="13"/>
      <c r="Q34" s="13"/>
      <c r="R34" s="14" t="n">
        <v>50</v>
      </c>
      <c r="S34" s="13" t="n">
        <f aca="false">SUM(K34:R34)</f>
        <v>200</v>
      </c>
      <c r="T34" s="11" t="n">
        <v>78.1111111111111</v>
      </c>
      <c r="U34" s="15" t="n">
        <v>200</v>
      </c>
      <c r="V34" s="0" t="n">
        <f aca="false">K34+L34+M34+N34+O34+P34+Q34+R34</f>
        <v>200</v>
      </c>
      <c r="W34" s="0" t="n">
        <f aca="false">C34+D34+E34+F34+G34+H34+I34+J34</f>
        <v>156.222222222222</v>
      </c>
      <c r="X34" s="0" t="n">
        <v>4</v>
      </c>
      <c r="Y34" s="0" t="n">
        <f aca="false">W34/X34</f>
        <v>39.0555555555556</v>
      </c>
    </row>
    <row r="35" customFormat="false" ht="15" hidden="false" customHeight="false" outlineLevel="0" collapsed="false">
      <c r="B35" s="9" t="s">
        <v>50</v>
      </c>
      <c r="C35" s="10"/>
      <c r="D35" s="11"/>
      <c r="E35" s="11"/>
      <c r="F35" s="11"/>
      <c r="G35" s="11" t="n">
        <v>98.1111111111109</v>
      </c>
      <c r="H35" s="11"/>
      <c r="I35" s="11"/>
      <c r="J35" s="12"/>
      <c r="K35" s="13"/>
      <c r="L35" s="13"/>
      <c r="M35" s="13"/>
      <c r="N35" s="13"/>
      <c r="O35" s="13" t="n">
        <v>170</v>
      </c>
      <c r="P35" s="13"/>
      <c r="Q35" s="13"/>
      <c r="R35" s="14"/>
      <c r="S35" s="13" t="n">
        <f aca="false">SUM(K35:R35)</f>
        <v>170</v>
      </c>
      <c r="T35" s="11" t="n">
        <v>6.54074074074073</v>
      </c>
      <c r="U35" s="15" t="n">
        <v>170</v>
      </c>
      <c r="V35" s="0" t="n">
        <f aca="false">K35+L35+M35+N35+O35+P35+Q35+R35</f>
        <v>170</v>
      </c>
      <c r="W35" s="0" t="n">
        <f aca="false">C35+D35+E35+F35+G35+H35+I35+J35</f>
        <v>98.1111111111109</v>
      </c>
      <c r="X35" s="0" t="n">
        <v>1</v>
      </c>
      <c r="Y35" s="0" t="n">
        <f aca="false">W35/X35</f>
        <v>98.1111111111109</v>
      </c>
    </row>
    <row r="36" customFormat="false" ht="15" hidden="false" customHeight="false" outlineLevel="0" collapsed="false">
      <c r="B36" s="9" t="s">
        <v>51</v>
      </c>
      <c r="C36" s="10"/>
      <c r="D36" s="11"/>
      <c r="E36" s="11"/>
      <c r="F36" s="11"/>
      <c r="G36" s="11" t="n">
        <v>96.3703703703701</v>
      </c>
      <c r="H36" s="11"/>
      <c r="I36" s="11"/>
      <c r="J36" s="12"/>
      <c r="K36" s="13"/>
      <c r="L36" s="13"/>
      <c r="M36" s="13"/>
      <c r="N36" s="13"/>
      <c r="O36" s="13" t="n">
        <v>160</v>
      </c>
      <c r="P36" s="13"/>
      <c r="Q36" s="13"/>
      <c r="R36" s="14"/>
      <c r="S36" s="13" t="n">
        <f aca="false">SUM(K36:R36)</f>
        <v>160</v>
      </c>
      <c r="T36" s="11" t="n">
        <v>96.3703703703701</v>
      </c>
      <c r="U36" s="15" t="n">
        <v>160</v>
      </c>
      <c r="V36" s="0" t="n">
        <f aca="false">K36+L36+M36+N36+O36+P36+Q36+R36</f>
        <v>160</v>
      </c>
      <c r="W36" s="0" t="n">
        <f aca="false">C36+D36+E36+F36+G36+H36+I36+J36</f>
        <v>96.3703703703701</v>
      </c>
      <c r="X36" s="0" t="n">
        <v>1</v>
      </c>
      <c r="Y36" s="0" t="n">
        <f aca="false">W36/X36</f>
        <v>96.3703703703701</v>
      </c>
    </row>
    <row r="37" customFormat="false" ht="15" hidden="false" customHeight="false" outlineLevel="0" collapsed="false">
      <c r="B37" s="9" t="s">
        <v>52</v>
      </c>
      <c r="C37" s="10"/>
      <c r="D37" s="11" t="n">
        <v>98.3703703703704</v>
      </c>
      <c r="E37" s="11"/>
      <c r="F37" s="11"/>
      <c r="G37" s="11"/>
      <c r="H37" s="11"/>
      <c r="I37" s="11"/>
      <c r="J37" s="12"/>
      <c r="K37" s="13"/>
      <c r="L37" s="13" t="n">
        <v>160</v>
      </c>
      <c r="M37" s="13"/>
      <c r="N37" s="13"/>
      <c r="O37" s="13"/>
      <c r="P37" s="13"/>
      <c r="Q37" s="13"/>
      <c r="R37" s="14"/>
      <c r="S37" s="13" t="n">
        <f aca="false">SUM(K37:R37)</f>
        <v>160</v>
      </c>
      <c r="T37" s="11" t="n">
        <v>98.3703703703704</v>
      </c>
      <c r="U37" s="15" t="n">
        <v>160</v>
      </c>
      <c r="V37" s="0" t="n">
        <f aca="false">K37+L37+M37+N37+O37+P37+Q37+R37</f>
        <v>160</v>
      </c>
      <c r="W37" s="0" t="n">
        <f aca="false">C37+D37+E37+F37+G37+H37+I37+J37</f>
        <v>98.3703703703704</v>
      </c>
      <c r="X37" s="0" t="n">
        <v>1</v>
      </c>
      <c r="Y37" s="0" t="n">
        <f aca="false">W37/X37</f>
        <v>98.3703703703704</v>
      </c>
    </row>
    <row r="38" customFormat="false" ht="15" hidden="false" customHeight="false" outlineLevel="0" collapsed="false">
      <c r="B38" s="9" t="s">
        <v>53</v>
      </c>
      <c r="C38" s="10"/>
      <c r="D38" s="11" t="n">
        <v>99.962962962963</v>
      </c>
      <c r="E38" s="11"/>
      <c r="F38" s="11"/>
      <c r="G38" s="11"/>
      <c r="H38" s="11"/>
      <c r="I38" s="11"/>
      <c r="J38" s="12"/>
      <c r="K38" s="13"/>
      <c r="L38" s="13" t="n">
        <v>160</v>
      </c>
      <c r="M38" s="13"/>
      <c r="N38" s="13"/>
      <c r="O38" s="13"/>
      <c r="P38" s="13"/>
      <c r="Q38" s="13"/>
      <c r="R38" s="14"/>
      <c r="S38" s="13" t="n">
        <f aca="false">SUM(K38:R38)</f>
        <v>160</v>
      </c>
      <c r="T38" s="11" t="n">
        <v>99.962962962963</v>
      </c>
      <c r="U38" s="15" t="n">
        <v>160</v>
      </c>
      <c r="V38" s="0" t="n">
        <f aca="false">K38+L38+N38+O38+Q38+R38</f>
        <v>160</v>
      </c>
      <c r="W38" s="16" t="n">
        <f aca="false">C38+D38+F38+G38+I38+J38</f>
        <v>99.962962962963</v>
      </c>
      <c r="X38" s="0" t="n">
        <v>6</v>
      </c>
      <c r="Y38" s="0" t="n">
        <f aca="false">W38/X38</f>
        <v>16.6604938271605</v>
      </c>
    </row>
    <row r="39" customFormat="false" ht="15" hidden="false" customHeight="false" outlineLevel="0" collapsed="false">
      <c r="B39" s="9" t="s">
        <v>54</v>
      </c>
      <c r="C39" s="10"/>
      <c r="D39" s="11" t="n">
        <v>83.037037037037</v>
      </c>
      <c r="E39" s="11"/>
      <c r="F39" s="11"/>
      <c r="G39" s="11"/>
      <c r="H39" s="11"/>
      <c r="I39" s="11"/>
      <c r="J39" s="12"/>
      <c r="K39" s="13"/>
      <c r="L39" s="13" t="n">
        <v>140</v>
      </c>
      <c r="M39" s="13"/>
      <c r="N39" s="13"/>
      <c r="O39" s="13"/>
      <c r="P39" s="13"/>
      <c r="Q39" s="13"/>
      <c r="R39" s="14"/>
      <c r="S39" s="13" t="n">
        <f aca="false">SUM(K39:R39)</f>
        <v>140</v>
      </c>
      <c r="T39" s="11" t="n">
        <v>83.037037037037</v>
      </c>
      <c r="U39" s="15" t="n">
        <v>140</v>
      </c>
      <c r="V39" s="0" t="n">
        <f aca="false">K39+L39+M39+N39+O39+R39</f>
        <v>140</v>
      </c>
      <c r="W39" s="16" t="n">
        <f aca="false">C39+D39+E39+F39+G39+J39</f>
        <v>83.037037037037</v>
      </c>
      <c r="X39" s="0" t="n">
        <v>6</v>
      </c>
      <c r="Y39" s="0" t="n">
        <f aca="false">W39/X39</f>
        <v>13.8395061728395</v>
      </c>
    </row>
    <row r="40" customFormat="false" ht="15" hidden="false" customHeight="false" outlineLevel="0" collapsed="false">
      <c r="B40" s="9" t="s">
        <v>55</v>
      </c>
      <c r="C40" s="10"/>
      <c r="D40" s="11" t="n">
        <v>83.1481481481481</v>
      </c>
      <c r="E40" s="11"/>
      <c r="F40" s="11"/>
      <c r="G40" s="11"/>
      <c r="H40" s="11"/>
      <c r="I40" s="11"/>
      <c r="J40" s="12"/>
      <c r="K40" s="13"/>
      <c r="L40" s="13" t="n">
        <v>140</v>
      </c>
      <c r="M40" s="13"/>
      <c r="N40" s="13"/>
      <c r="O40" s="13"/>
      <c r="P40" s="13"/>
      <c r="Q40" s="13"/>
      <c r="R40" s="14"/>
      <c r="S40" s="13" t="n">
        <f aca="false">SUM(K40:R40)</f>
        <v>140</v>
      </c>
      <c r="T40" s="11" t="n">
        <v>83.1481481481481</v>
      </c>
      <c r="U40" s="15" t="n">
        <v>140</v>
      </c>
      <c r="V40" s="0" t="n">
        <f aca="false">K40+L40+M40+N40+O40+P40</f>
        <v>140</v>
      </c>
      <c r="W40" s="16" t="n">
        <f aca="false">C40+D40+E40+F40+G40+H40</f>
        <v>83.1481481481481</v>
      </c>
      <c r="X40" s="0" t="n">
        <v>6</v>
      </c>
      <c r="Y40" s="0" t="n">
        <f aca="false">W40/X40</f>
        <v>13.858024691358</v>
      </c>
    </row>
    <row r="41" customFormat="false" ht="15" hidden="false" customHeight="false" outlineLevel="0" collapsed="false">
      <c r="B41" s="9" t="s">
        <v>56</v>
      </c>
      <c r="C41" s="10"/>
      <c r="D41" s="11" t="n">
        <v>80.1111111111111</v>
      </c>
      <c r="E41" s="11"/>
      <c r="F41" s="11"/>
      <c r="G41" s="11"/>
      <c r="H41" s="11"/>
      <c r="I41" s="11"/>
      <c r="J41" s="12"/>
      <c r="K41" s="13"/>
      <c r="L41" s="13" t="n">
        <v>120</v>
      </c>
      <c r="M41" s="13"/>
      <c r="N41" s="13"/>
      <c r="O41" s="13"/>
      <c r="P41" s="13"/>
      <c r="Q41" s="13"/>
      <c r="R41" s="14"/>
      <c r="S41" s="13" t="n">
        <f aca="false">SUM(K41:R41)</f>
        <v>120</v>
      </c>
      <c r="T41" s="11" t="n">
        <v>80.1111111111111</v>
      </c>
      <c r="U41" s="15" t="n">
        <v>120</v>
      </c>
      <c r="V41" s="0" t="n">
        <f aca="false">K41+L41+M41+N41+O41+P41+Q41+R41</f>
        <v>120</v>
      </c>
      <c r="W41" s="0" t="n">
        <f aca="false">C41+D41+E41+F41+G41+H41+I41+J41</f>
        <v>80.1111111111111</v>
      </c>
      <c r="X41" s="0" t="n">
        <v>6</v>
      </c>
      <c r="Y41" s="0" t="n">
        <f aca="false">W41/X41</f>
        <v>13.3518518518519</v>
      </c>
    </row>
    <row r="42" customFormat="false" ht="15" hidden="false" customHeight="false" outlineLevel="0" collapsed="false">
      <c r="B42" s="9" t="s">
        <v>57</v>
      </c>
      <c r="C42" s="10"/>
      <c r="D42" s="11"/>
      <c r="E42" s="11"/>
      <c r="F42" s="11"/>
      <c r="G42" s="11" t="n">
        <v>105.481481481482</v>
      </c>
      <c r="H42" s="11"/>
      <c r="I42" s="11"/>
      <c r="J42" s="12"/>
      <c r="K42" s="13"/>
      <c r="L42" s="13"/>
      <c r="M42" s="13"/>
      <c r="N42" s="13"/>
      <c r="O42" s="13" t="n">
        <v>100</v>
      </c>
      <c r="P42" s="13"/>
      <c r="Q42" s="13"/>
      <c r="R42" s="14"/>
      <c r="S42" s="13" t="n">
        <f aca="false">SUM(K42:R42)</f>
        <v>100</v>
      </c>
      <c r="T42" s="11" t="n">
        <v>105.481481481482</v>
      </c>
      <c r="U42" s="15" t="n">
        <v>100</v>
      </c>
      <c r="V42" s="0" t="n">
        <f aca="false">K42+L42+M42+N42+O42+P42</f>
        <v>100</v>
      </c>
      <c r="W42" s="16" t="n">
        <f aca="false">C42+D42+E42+F42+G42+H42</f>
        <v>105.481481481482</v>
      </c>
      <c r="X42" s="0" t="n">
        <v>6</v>
      </c>
      <c r="Y42" s="0" t="n">
        <f aca="false">W42/X42</f>
        <v>17.5802469135803</v>
      </c>
    </row>
    <row r="43" customFormat="false" ht="15" hidden="false" customHeight="false" outlineLevel="0" collapsed="false">
      <c r="B43" s="9" t="s">
        <v>58</v>
      </c>
      <c r="C43" s="10"/>
      <c r="D43" s="11"/>
      <c r="E43" s="11"/>
      <c r="F43" s="11"/>
      <c r="G43" s="11"/>
      <c r="H43" s="11"/>
      <c r="I43" s="11"/>
      <c r="J43" s="12" t="n">
        <v>89.2708333333333</v>
      </c>
      <c r="K43" s="13"/>
      <c r="L43" s="13"/>
      <c r="M43" s="13"/>
      <c r="N43" s="13"/>
      <c r="O43" s="13"/>
      <c r="P43" s="13"/>
      <c r="Q43" s="13"/>
      <c r="R43" s="14" t="n">
        <v>80</v>
      </c>
      <c r="S43" s="13" t="n">
        <f aca="false">SUM(K43:R43)</f>
        <v>80</v>
      </c>
      <c r="T43" s="11" t="n">
        <v>89.2708333333333</v>
      </c>
      <c r="U43" s="15" t="n">
        <v>80</v>
      </c>
      <c r="V43" s="0" t="n">
        <f aca="false">K43+L43+M43+N43+O43+P43+Q43+R43</f>
        <v>80</v>
      </c>
      <c r="W43" s="0" t="n">
        <f aca="false">C43+D43+E43+F43+G43+H43+I43+J43</f>
        <v>89.2708333333333</v>
      </c>
      <c r="X43" s="0" t="n">
        <v>1</v>
      </c>
      <c r="Y43" s="0" t="n">
        <f aca="false">W43/X43</f>
        <v>89.2708333333333</v>
      </c>
    </row>
    <row r="44" customFormat="false" ht="15" hidden="false" customHeight="false" outlineLevel="0" collapsed="false">
      <c r="B44" s="9" t="s">
        <v>59</v>
      </c>
      <c r="C44" s="10"/>
      <c r="D44" s="11"/>
      <c r="E44" s="11"/>
      <c r="F44" s="11"/>
      <c r="G44" s="11" t="n">
        <v>108.62962962963</v>
      </c>
      <c r="H44" s="11"/>
      <c r="I44" s="11"/>
      <c r="J44" s="12"/>
      <c r="K44" s="13"/>
      <c r="L44" s="13"/>
      <c r="M44" s="13"/>
      <c r="N44" s="13"/>
      <c r="O44" s="13" t="n">
        <v>60</v>
      </c>
      <c r="P44" s="13"/>
      <c r="Q44" s="13"/>
      <c r="R44" s="14"/>
      <c r="S44" s="13" t="n">
        <f aca="false">SUM(K44:R44)</f>
        <v>60</v>
      </c>
      <c r="T44" s="11" t="n">
        <v>108.62962962963</v>
      </c>
      <c r="U44" s="15" t="n">
        <v>60</v>
      </c>
      <c r="V44" s="0" t="n">
        <f aca="false">K44+L44+M44+N44+O44+P44+Q44+R44</f>
        <v>60</v>
      </c>
      <c r="W44" s="0" t="n">
        <f aca="false">C44+D44+E44+F44+G44+H44+I44+J44</f>
        <v>108.62962962963</v>
      </c>
      <c r="X44" s="0" t="n">
        <v>5</v>
      </c>
      <c r="Y44" s="0" t="n">
        <f aca="false">W44/X44</f>
        <v>21.725925925926</v>
      </c>
    </row>
    <row r="45" customFormat="false" ht="15" hidden="false" customHeight="false" outlineLevel="0" collapsed="false">
      <c r="B45" s="9" t="s">
        <v>60</v>
      </c>
      <c r="C45" s="10"/>
      <c r="D45" s="11"/>
      <c r="E45" s="11"/>
      <c r="F45" s="11"/>
      <c r="G45" s="11" t="n">
        <v>108.814814814815</v>
      </c>
      <c r="H45" s="11"/>
      <c r="I45" s="11"/>
      <c r="J45" s="12"/>
      <c r="K45" s="13"/>
      <c r="L45" s="13"/>
      <c r="M45" s="13"/>
      <c r="N45" s="13"/>
      <c r="O45" s="13" t="n">
        <v>60</v>
      </c>
      <c r="P45" s="13"/>
      <c r="Q45" s="13"/>
      <c r="R45" s="14"/>
      <c r="S45" s="13" t="n">
        <f aca="false">SUM(K45:R45)</f>
        <v>60</v>
      </c>
      <c r="T45" s="11" t="n">
        <v>108.814814814815</v>
      </c>
      <c r="U45" s="15" t="n">
        <v>60</v>
      </c>
      <c r="V45" s="0" t="n">
        <f aca="false">K45+L45+M45+N45+O45+Q45+R45</f>
        <v>60</v>
      </c>
      <c r="W45" s="16" t="n">
        <f aca="false">C45+D45+E45+F45+G45+I45+J45</f>
        <v>108.814814814815</v>
      </c>
      <c r="X45" s="0" t="n">
        <v>6</v>
      </c>
      <c r="Y45" s="0" t="n">
        <f aca="false">W45/X45</f>
        <v>18.1358024691358</v>
      </c>
    </row>
    <row r="46" customFormat="false" ht="15" hidden="false" customHeight="false" outlineLevel="0" collapsed="false">
      <c r="B46" s="17" t="s">
        <v>61</v>
      </c>
      <c r="C46" s="18"/>
      <c r="D46" s="19" t="n">
        <v>181.777777777778</v>
      </c>
      <c r="E46" s="19"/>
      <c r="F46" s="19"/>
      <c r="G46" s="19"/>
      <c r="H46" s="19"/>
      <c r="I46" s="19"/>
      <c r="J46" s="20"/>
      <c r="K46" s="21"/>
      <c r="L46" s="21" t="n">
        <v>-120</v>
      </c>
      <c r="M46" s="21"/>
      <c r="N46" s="21"/>
      <c r="O46" s="21"/>
      <c r="P46" s="21"/>
      <c r="Q46" s="21"/>
      <c r="R46" s="22"/>
      <c r="S46" s="21" t="n">
        <f aca="false">SUM(K46:R46)</f>
        <v>-120</v>
      </c>
      <c r="T46" s="19" t="n">
        <v>181.777777777778</v>
      </c>
      <c r="U46" s="23" t="n">
        <v>0</v>
      </c>
      <c r="V46" s="0" t="n">
        <f aca="false">K46+L46+M46+N46+O46+P46+Q46+R46</f>
        <v>-120</v>
      </c>
      <c r="W46" s="0" t="n">
        <f aca="false">C46+D46+E46+F46+G46+H46+I46+J46</f>
        <v>181.777777777778</v>
      </c>
      <c r="X46" s="0" t="n">
        <v>1</v>
      </c>
      <c r="Y46" s="0" t="n">
        <f aca="false">W46/X46</f>
        <v>181.777777777778</v>
      </c>
    </row>
  </sheetData>
  <mergeCells count="3">
    <mergeCell ref="C2:J2"/>
    <mergeCell ref="K2:R2"/>
    <mergeCell ref="S2:U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10.08"/>
    <col collapsed="false" customWidth="true" hidden="false" outlineLevel="0" max="3" min="3" style="0" width="12.66"/>
    <col collapsed="false" customWidth="true" hidden="false" outlineLevel="0" max="4" min="4" style="0" width="39.24"/>
    <col collapsed="false" customWidth="true" hidden="false" outlineLevel="0" max="5" min="5" style="0" width="8.98"/>
    <col collapsed="false" customWidth="true" hidden="false" outlineLevel="0" max="6" min="6" style="0" width="11.55"/>
    <col collapsed="false" customWidth="true" hidden="false" outlineLevel="0" max="7" min="7" style="0" width="9.6"/>
    <col collapsed="false" customWidth="true" hidden="false" outlineLevel="0" max="8" min="8" style="0" width="6.29"/>
    <col collapsed="false" customWidth="true" hidden="false" outlineLevel="0" max="9" min="9" style="0" width="14.37"/>
    <col collapsed="false" customWidth="true" hidden="false" outlineLevel="0" max="10" min="10" style="0" width="14.25"/>
    <col collapsed="false" customWidth="true" hidden="false" outlineLevel="0" max="11" min="11" style="0" width="11.68"/>
    <col collapsed="false" customWidth="true" hidden="false" outlineLevel="0" max="12" min="12" style="0" width="9.22"/>
  </cols>
  <sheetData>
    <row r="1" customFormat="false" ht="15" hidden="false" customHeight="false" outlineLevel="0" collapsed="false">
      <c r="A1" s="0" t="s">
        <v>62</v>
      </c>
      <c r="B1" s="0" t="s">
        <v>63</v>
      </c>
      <c r="C1" s="0" t="s">
        <v>64</v>
      </c>
      <c r="D1" s="0" t="s">
        <v>65</v>
      </c>
      <c r="E1" s="0" t="s">
        <v>0</v>
      </c>
      <c r="F1" s="0" t="s">
        <v>66</v>
      </c>
      <c r="G1" s="0" t="s">
        <v>67</v>
      </c>
      <c r="H1" s="0" t="s">
        <v>68</v>
      </c>
      <c r="I1" s="0" t="s">
        <v>69</v>
      </c>
      <c r="J1" s="0" t="s">
        <v>70</v>
      </c>
      <c r="K1" s="0" t="s">
        <v>71</v>
      </c>
      <c r="L1" s="0" t="s">
        <v>72</v>
      </c>
    </row>
    <row r="2" customFormat="false" ht="15" hidden="false" customHeight="false" outlineLevel="0" collapsed="false">
      <c r="A2" s="0" t="n">
        <v>1</v>
      </c>
      <c r="B2" s="0" t="s">
        <v>89</v>
      </c>
      <c r="C2" s="0" t="s">
        <v>90</v>
      </c>
      <c r="D2" s="0" t="s">
        <v>444</v>
      </c>
      <c r="E2" s="61" t="n">
        <v>1.72013888888889</v>
      </c>
      <c r="F2" s="0" t="n">
        <v>250</v>
      </c>
      <c r="G2" s="0" t="n">
        <v>250</v>
      </c>
      <c r="H2" s="0" t="n">
        <v>8.2</v>
      </c>
      <c r="I2" s="0" t="s">
        <v>78</v>
      </c>
      <c r="J2" s="0" t="s">
        <v>93</v>
      </c>
      <c r="K2" s="59" t="n">
        <v>45190</v>
      </c>
      <c r="L2" s="0" t="n">
        <v>15</v>
      </c>
    </row>
    <row r="3" customFormat="false" ht="15" hidden="false" customHeight="false" outlineLevel="0" collapsed="false">
      <c r="A3" s="0" t="n">
        <v>2</v>
      </c>
      <c r="B3" s="0" t="s">
        <v>85</v>
      </c>
      <c r="C3" s="0" t="s">
        <v>86</v>
      </c>
      <c r="D3" s="0" t="s">
        <v>445</v>
      </c>
      <c r="E3" s="61" t="n">
        <v>1.76458333333333</v>
      </c>
      <c r="F3" s="0" t="n">
        <v>250</v>
      </c>
      <c r="G3" s="0" t="n">
        <v>250</v>
      </c>
      <c r="H3" s="0" t="n">
        <v>8.47</v>
      </c>
      <c r="I3" s="0" t="s">
        <v>83</v>
      </c>
      <c r="J3" s="0" t="s">
        <v>88</v>
      </c>
      <c r="K3" s="59" t="n">
        <v>45181</v>
      </c>
      <c r="L3" s="0" t="n">
        <v>23</v>
      </c>
    </row>
    <row r="4" customFormat="false" ht="15" hidden="false" customHeight="false" outlineLevel="0" collapsed="false">
      <c r="A4" s="0" t="n">
        <v>3</v>
      </c>
      <c r="B4" s="0" t="s">
        <v>446</v>
      </c>
      <c r="C4" s="0" t="s">
        <v>447</v>
      </c>
      <c r="D4" s="0" t="s">
        <v>448</v>
      </c>
      <c r="E4" s="61" t="n">
        <v>1.75138888888889</v>
      </c>
      <c r="F4" s="0" t="n">
        <v>240</v>
      </c>
      <c r="G4" s="0" t="n">
        <v>240</v>
      </c>
      <c r="H4" s="0" t="n">
        <v>8.06</v>
      </c>
      <c r="I4" s="0" t="s">
        <v>87</v>
      </c>
      <c r="J4" s="0" t="s">
        <v>98</v>
      </c>
      <c r="K4" s="59" t="n">
        <v>45186</v>
      </c>
      <c r="L4" s="0" t="n">
        <v>32</v>
      </c>
    </row>
    <row r="5" customFormat="false" ht="15" hidden="false" customHeight="false" outlineLevel="0" collapsed="false">
      <c r="A5" s="0" t="n">
        <v>4</v>
      </c>
      <c r="B5" s="0" t="s">
        <v>94</v>
      </c>
      <c r="C5" s="0" t="s">
        <v>95</v>
      </c>
      <c r="D5" s="0" t="s">
        <v>449</v>
      </c>
      <c r="E5" s="61" t="n">
        <v>1.82847222222222</v>
      </c>
      <c r="F5" s="0" t="n">
        <v>240</v>
      </c>
      <c r="G5" s="0" t="n">
        <v>240</v>
      </c>
      <c r="H5" s="0" t="n">
        <v>7.7</v>
      </c>
      <c r="I5" s="0" t="s">
        <v>92</v>
      </c>
      <c r="J5" s="0" t="s">
        <v>101</v>
      </c>
      <c r="K5" s="59" t="n">
        <v>45207</v>
      </c>
      <c r="L5" s="0" t="n">
        <v>17</v>
      </c>
    </row>
    <row r="6" customFormat="false" ht="15" hidden="false" customHeight="false" outlineLevel="0" collapsed="false">
      <c r="A6" s="0" t="n">
        <v>5</v>
      </c>
      <c r="B6" s="0" t="s">
        <v>89</v>
      </c>
      <c r="C6" s="0" t="s">
        <v>119</v>
      </c>
      <c r="D6" s="0" t="s">
        <v>450</v>
      </c>
      <c r="E6" s="61" t="n">
        <v>1.75694444444444</v>
      </c>
      <c r="F6" s="0" t="n">
        <v>230</v>
      </c>
      <c r="G6" s="0" t="n">
        <v>230</v>
      </c>
      <c r="H6" s="0" t="n">
        <v>7.39</v>
      </c>
      <c r="I6" s="0" t="s">
        <v>97</v>
      </c>
      <c r="J6" s="0" t="s">
        <v>122</v>
      </c>
      <c r="K6" s="59" t="n">
        <v>45209</v>
      </c>
      <c r="L6" s="0" t="n">
        <v>31</v>
      </c>
    </row>
    <row r="7" customFormat="false" ht="15" hidden="false" customHeight="false" outlineLevel="0" collapsed="false">
      <c r="A7" s="0" t="n">
        <v>6</v>
      </c>
      <c r="B7" s="0" t="s">
        <v>109</v>
      </c>
      <c r="C7" s="0" t="s">
        <v>110</v>
      </c>
      <c r="D7" s="0" t="s">
        <v>450</v>
      </c>
      <c r="E7" s="61" t="n">
        <v>1.81458333333333</v>
      </c>
      <c r="F7" s="0" t="n">
        <v>230</v>
      </c>
      <c r="G7" s="0" t="n">
        <v>230</v>
      </c>
      <c r="H7" s="0" t="n">
        <v>7.37</v>
      </c>
      <c r="I7" s="0" t="s">
        <v>100</v>
      </c>
      <c r="J7" s="0" t="s">
        <v>113</v>
      </c>
      <c r="K7" s="59" t="n">
        <v>45204</v>
      </c>
      <c r="L7" s="0" t="n">
        <v>20</v>
      </c>
    </row>
    <row r="8" customFormat="false" ht="15" hidden="false" customHeight="false" outlineLevel="0" collapsed="false">
      <c r="A8" s="0" t="n">
        <v>7</v>
      </c>
      <c r="B8" s="0" t="s">
        <v>89</v>
      </c>
      <c r="C8" s="0" t="s">
        <v>119</v>
      </c>
      <c r="D8" s="0" t="s">
        <v>451</v>
      </c>
      <c r="E8" s="61" t="n">
        <v>1.56527777777778</v>
      </c>
      <c r="F8" s="0" t="n">
        <v>210</v>
      </c>
      <c r="G8" s="0" t="n">
        <v>210</v>
      </c>
      <c r="H8" s="0" t="n">
        <v>6.61</v>
      </c>
      <c r="I8" s="0" t="s">
        <v>104</v>
      </c>
      <c r="J8" s="0" t="s">
        <v>129</v>
      </c>
      <c r="K8" s="59" t="n">
        <v>45190</v>
      </c>
      <c r="L8" s="0" t="n">
        <v>7</v>
      </c>
    </row>
    <row r="9" customFormat="false" ht="15" hidden="false" customHeight="false" outlineLevel="0" collapsed="false">
      <c r="A9" s="0" t="n">
        <v>8</v>
      </c>
      <c r="B9" s="0" t="s">
        <v>109</v>
      </c>
      <c r="C9" s="0" t="s">
        <v>110</v>
      </c>
      <c r="D9" s="0" t="s">
        <v>452</v>
      </c>
      <c r="E9" s="61" t="n">
        <v>1.68541666666667</v>
      </c>
      <c r="F9" s="0" t="n">
        <v>210</v>
      </c>
      <c r="G9" s="0" t="n">
        <v>210</v>
      </c>
      <c r="H9" s="0" t="n">
        <v>6.69</v>
      </c>
      <c r="I9" s="0" t="s">
        <v>107</v>
      </c>
      <c r="J9" s="0" t="s">
        <v>160</v>
      </c>
      <c r="K9" s="59" t="n">
        <v>45190</v>
      </c>
      <c r="L9" s="0" t="n">
        <v>6</v>
      </c>
    </row>
    <row r="10" customFormat="false" ht="15" hidden="false" customHeight="false" outlineLevel="0" collapsed="false">
      <c r="A10" s="0" t="n">
        <v>9</v>
      </c>
      <c r="B10" s="0" t="s">
        <v>114</v>
      </c>
      <c r="C10" s="0" t="s">
        <v>115</v>
      </c>
      <c r="D10" s="0" t="s">
        <v>453</v>
      </c>
      <c r="E10" s="61" t="n">
        <v>1.78611111111111</v>
      </c>
      <c r="F10" s="0" t="n">
        <v>210</v>
      </c>
      <c r="G10" s="0" t="n">
        <v>210</v>
      </c>
      <c r="H10" s="0" t="n">
        <v>6.99</v>
      </c>
      <c r="I10" s="0" t="s">
        <v>117</v>
      </c>
      <c r="J10" s="0" t="s">
        <v>118</v>
      </c>
      <c r="K10" s="59" t="n">
        <v>45196</v>
      </c>
      <c r="L10" s="0" t="n">
        <v>25</v>
      </c>
    </row>
    <row r="11" customFormat="false" ht="15" hidden="false" customHeight="false" outlineLevel="0" collapsed="false">
      <c r="A11" s="0" t="n">
        <v>10</v>
      </c>
      <c r="B11" s="0" t="s">
        <v>94</v>
      </c>
      <c r="C11" s="0" t="s">
        <v>95</v>
      </c>
      <c r="D11" s="0" t="s">
        <v>453</v>
      </c>
      <c r="E11" s="61" t="n">
        <v>1.78611111111111</v>
      </c>
      <c r="F11" s="0" t="n">
        <v>210</v>
      </c>
      <c r="G11" s="0" t="n">
        <v>210</v>
      </c>
      <c r="H11" s="0" t="n">
        <v>7.01</v>
      </c>
      <c r="I11" s="0" t="s">
        <v>112</v>
      </c>
      <c r="J11" s="0" t="s">
        <v>139</v>
      </c>
      <c r="K11" s="59" t="n">
        <v>45196</v>
      </c>
      <c r="L11" s="0" t="n">
        <v>26</v>
      </c>
    </row>
    <row r="12" customFormat="false" ht="15" hidden="false" customHeight="false" outlineLevel="0" collapsed="false">
      <c r="A12" s="0" t="n">
        <v>11</v>
      </c>
      <c r="B12" s="0" t="s">
        <v>102</v>
      </c>
      <c r="C12" s="0" t="s">
        <v>103</v>
      </c>
      <c r="D12" s="0" t="s">
        <v>454</v>
      </c>
      <c r="E12" s="61" t="n">
        <v>1.79097222222222</v>
      </c>
      <c r="F12" s="0" t="n">
        <v>210</v>
      </c>
      <c r="G12" s="0" t="n">
        <v>210</v>
      </c>
      <c r="H12" s="0" t="n">
        <v>7.78</v>
      </c>
      <c r="I12" s="0" t="s">
        <v>121</v>
      </c>
      <c r="J12" s="0" t="s">
        <v>105</v>
      </c>
      <c r="K12" s="59" t="n">
        <v>45197</v>
      </c>
      <c r="L12" s="0" t="n">
        <v>35</v>
      </c>
    </row>
    <row r="13" customFormat="false" ht="15" hidden="false" customHeight="false" outlineLevel="0" collapsed="false">
      <c r="A13" s="0" t="n">
        <v>12</v>
      </c>
      <c r="B13" s="0" t="s">
        <v>135</v>
      </c>
      <c r="C13" s="0" t="s">
        <v>136</v>
      </c>
      <c r="D13" s="0" t="s">
        <v>455</v>
      </c>
      <c r="E13" s="61" t="n">
        <v>1.44583333333333</v>
      </c>
      <c r="F13" s="0" t="n">
        <v>190</v>
      </c>
      <c r="G13" s="0" t="n">
        <v>190</v>
      </c>
      <c r="H13" s="0" t="n">
        <v>5.71</v>
      </c>
      <c r="I13" s="0" t="s">
        <v>125</v>
      </c>
      <c r="J13" s="0" t="s">
        <v>270</v>
      </c>
      <c r="K13" s="59" t="n">
        <v>45199</v>
      </c>
      <c r="L13" s="0" t="n">
        <v>22</v>
      </c>
    </row>
    <row r="14" customFormat="false" ht="15" hidden="false" customHeight="false" outlineLevel="0" collapsed="false">
      <c r="A14" s="0" t="n">
        <v>13</v>
      </c>
      <c r="B14" s="0" t="s">
        <v>130</v>
      </c>
      <c r="C14" s="0" t="s">
        <v>131</v>
      </c>
      <c r="D14" s="0" t="s">
        <v>456</v>
      </c>
      <c r="E14" s="61" t="n">
        <v>1.82777777777778</v>
      </c>
      <c r="F14" s="0" t="n">
        <v>190</v>
      </c>
      <c r="G14" s="0" t="n">
        <v>190</v>
      </c>
      <c r="H14" s="0" t="n">
        <v>6.83</v>
      </c>
      <c r="I14" s="0" t="s">
        <v>133</v>
      </c>
      <c r="J14" s="0" t="s">
        <v>134</v>
      </c>
      <c r="K14" s="59" t="n">
        <v>45200</v>
      </c>
      <c r="L14" s="0" t="n">
        <v>8</v>
      </c>
    </row>
    <row r="15" customFormat="false" ht="15" hidden="false" customHeight="false" outlineLevel="0" collapsed="false">
      <c r="A15" s="0" t="n">
        <v>14</v>
      </c>
      <c r="B15" s="0" t="s">
        <v>89</v>
      </c>
      <c r="C15" s="0" t="s">
        <v>119</v>
      </c>
      <c r="D15" s="0" t="s">
        <v>457</v>
      </c>
      <c r="E15" s="61" t="n">
        <v>1.54305555555556</v>
      </c>
      <c r="F15" s="0" t="n">
        <v>170</v>
      </c>
      <c r="G15" s="0" t="n">
        <v>170</v>
      </c>
      <c r="H15" s="0" t="n">
        <v>6.06</v>
      </c>
      <c r="I15" s="0" t="s">
        <v>128</v>
      </c>
      <c r="J15" s="0" t="s">
        <v>146</v>
      </c>
      <c r="K15" s="59" t="n">
        <v>45186</v>
      </c>
      <c r="L15" s="0" t="n">
        <v>5</v>
      </c>
    </row>
    <row r="16" customFormat="false" ht="15" hidden="false" customHeight="false" outlineLevel="0" collapsed="false">
      <c r="A16" s="0" t="n">
        <v>15</v>
      </c>
      <c r="B16" s="0" t="s">
        <v>179</v>
      </c>
      <c r="C16" s="0" t="s">
        <v>180</v>
      </c>
      <c r="D16" s="0" t="s">
        <v>458</v>
      </c>
      <c r="E16" s="61" t="n">
        <v>1.71458333333333</v>
      </c>
      <c r="F16" s="0" t="n">
        <v>170</v>
      </c>
      <c r="G16" s="0" t="n">
        <v>170</v>
      </c>
      <c r="H16" s="0" t="n">
        <v>5.42</v>
      </c>
      <c r="I16" s="0" t="s">
        <v>138</v>
      </c>
      <c r="J16" s="0" t="s">
        <v>183</v>
      </c>
      <c r="K16" s="59" t="n">
        <v>45189</v>
      </c>
      <c r="L16" s="0" t="n">
        <v>30</v>
      </c>
    </row>
    <row r="17" customFormat="false" ht="15" hidden="false" customHeight="false" outlineLevel="0" collapsed="false">
      <c r="A17" s="0" t="n">
        <v>16</v>
      </c>
      <c r="B17" s="0" t="s">
        <v>109</v>
      </c>
      <c r="C17" s="0" t="s">
        <v>157</v>
      </c>
      <c r="D17" s="0" t="s">
        <v>459</v>
      </c>
      <c r="E17" s="61" t="n">
        <v>1.78333333333333</v>
      </c>
      <c r="F17" s="0" t="n">
        <v>170</v>
      </c>
      <c r="G17" s="0" t="n">
        <v>170</v>
      </c>
      <c r="H17" s="0" t="n">
        <v>5.22</v>
      </c>
      <c r="I17" s="0" t="s">
        <v>145</v>
      </c>
      <c r="J17" s="0" t="s">
        <v>178</v>
      </c>
      <c r="K17" s="59" t="n">
        <v>45184</v>
      </c>
      <c r="L17" s="0" t="n">
        <v>28</v>
      </c>
    </row>
    <row r="18" customFormat="false" ht="15" hidden="false" customHeight="false" outlineLevel="0" collapsed="false">
      <c r="A18" s="0" t="n">
        <v>17</v>
      </c>
      <c r="B18" s="0" t="s">
        <v>171</v>
      </c>
      <c r="C18" s="0" t="s">
        <v>172</v>
      </c>
      <c r="D18" s="0" t="s">
        <v>460</v>
      </c>
      <c r="E18" s="61" t="n">
        <v>1.89583333333333</v>
      </c>
      <c r="F18" s="0" t="n">
        <v>180</v>
      </c>
      <c r="G18" s="0" t="n">
        <v>170</v>
      </c>
      <c r="H18" s="0" t="n">
        <v>6.12</v>
      </c>
      <c r="I18" s="0" t="s">
        <v>150</v>
      </c>
      <c r="J18" s="0" t="s">
        <v>165</v>
      </c>
      <c r="K18" s="59" t="n">
        <v>45195</v>
      </c>
      <c r="L18" s="0" t="n">
        <v>12</v>
      </c>
    </row>
    <row r="19" customFormat="false" ht="15" hidden="false" customHeight="false" outlineLevel="0" collapsed="false">
      <c r="A19" s="0" t="n">
        <v>18</v>
      </c>
      <c r="B19" s="0" t="s">
        <v>89</v>
      </c>
      <c r="C19" s="0" t="s">
        <v>176</v>
      </c>
      <c r="D19" s="0" t="s">
        <v>460</v>
      </c>
      <c r="E19" s="61" t="n">
        <v>1.89583333333333</v>
      </c>
      <c r="F19" s="0" t="n">
        <v>180</v>
      </c>
      <c r="G19" s="0" t="n">
        <v>170</v>
      </c>
      <c r="H19" s="0" t="n">
        <v>6.12</v>
      </c>
      <c r="I19" s="0" t="s">
        <v>148</v>
      </c>
      <c r="J19" s="0" t="s">
        <v>193</v>
      </c>
      <c r="K19" s="59" t="n">
        <v>45195</v>
      </c>
      <c r="L19" s="0" t="n">
        <v>24</v>
      </c>
    </row>
    <row r="20" customFormat="false" ht="15" hidden="false" customHeight="false" outlineLevel="0" collapsed="false">
      <c r="A20" s="0" t="n">
        <v>19</v>
      </c>
      <c r="B20" s="0" t="s">
        <v>461</v>
      </c>
      <c r="C20" s="0" t="s">
        <v>110</v>
      </c>
      <c r="D20" s="0" t="s">
        <v>462</v>
      </c>
      <c r="E20" s="61" t="n">
        <v>1.84444444444444</v>
      </c>
      <c r="F20" s="0" t="n">
        <v>160</v>
      </c>
      <c r="G20" s="0" t="n">
        <v>160</v>
      </c>
      <c r="H20" s="0" t="n">
        <v>5.76</v>
      </c>
      <c r="I20" s="0" t="s">
        <v>142</v>
      </c>
      <c r="J20" s="0" t="s">
        <v>188</v>
      </c>
      <c r="K20" s="59" t="n">
        <v>45193</v>
      </c>
      <c r="L20" s="0" t="n">
        <v>10</v>
      </c>
    </row>
    <row r="21" customFormat="false" ht="15" hidden="false" customHeight="false" outlineLevel="0" collapsed="false">
      <c r="A21" s="0" t="n">
        <v>20</v>
      </c>
      <c r="B21" s="0" t="s">
        <v>463</v>
      </c>
      <c r="C21" s="0" t="s">
        <v>464</v>
      </c>
      <c r="D21" s="0" t="s">
        <v>465</v>
      </c>
      <c r="E21" s="61" t="n">
        <v>1.87430555555556</v>
      </c>
      <c r="F21" s="0" t="n">
        <v>160</v>
      </c>
      <c r="G21" s="0" t="n">
        <v>160</v>
      </c>
      <c r="H21" s="0" t="n">
        <v>5.49</v>
      </c>
      <c r="I21" s="0" t="s">
        <v>187</v>
      </c>
      <c r="J21" s="0" t="s">
        <v>206</v>
      </c>
      <c r="K21" s="59" t="n">
        <v>45180</v>
      </c>
      <c r="L21" s="0" t="n">
        <v>4</v>
      </c>
    </row>
    <row r="22" customFormat="false" ht="15" hidden="false" customHeight="false" outlineLevel="0" collapsed="false">
      <c r="A22" s="0" t="n">
        <v>21</v>
      </c>
      <c r="B22" s="0" t="s">
        <v>161</v>
      </c>
      <c r="C22" s="0" t="s">
        <v>162</v>
      </c>
      <c r="D22" s="0" t="s">
        <v>466</v>
      </c>
      <c r="E22" s="61" t="n">
        <v>1.75</v>
      </c>
      <c r="F22" s="0" t="n">
        <v>150</v>
      </c>
      <c r="G22" s="0" t="n">
        <v>150</v>
      </c>
      <c r="H22" s="0" t="n">
        <v>5.63</v>
      </c>
      <c r="I22" s="0" t="s">
        <v>155</v>
      </c>
      <c r="J22" s="0" t="s">
        <v>175</v>
      </c>
      <c r="K22" s="59" t="n">
        <v>45211</v>
      </c>
      <c r="L22" s="0" t="n">
        <v>34</v>
      </c>
    </row>
    <row r="23" customFormat="false" ht="15" hidden="false" customHeight="false" outlineLevel="0" collapsed="false">
      <c r="A23" s="0" t="n">
        <v>22</v>
      </c>
      <c r="B23" s="0" t="s">
        <v>263</v>
      </c>
      <c r="C23" s="0" t="s">
        <v>264</v>
      </c>
      <c r="D23" s="0" t="s">
        <v>467</v>
      </c>
      <c r="E23" s="61" t="n">
        <v>1.55347222222222</v>
      </c>
      <c r="F23" s="0" t="n">
        <v>140</v>
      </c>
      <c r="G23" s="0" t="n">
        <v>140</v>
      </c>
      <c r="H23" s="0" t="n">
        <v>5.13</v>
      </c>
      <c r="I23" s="0" t="s">
        <v>159</v>
      </c>
      <c r="J23" s="0" t="s">
        <v>246</v>
      </c>
      <c r="K23" s="59" t="n">
        <v>45190</v>
      </c>
      <c r="L23" s="0" t="n">
        <v>13</v>
      </c>
    </row>
    <row r="24" customFormat="false" ht="15" hidden="false" customHeight="false" outlineLevel="0" collapsed="false">
      <c r="A24" s="0" t="n">
        <v>23</v>
      </c>
      <c r="B24" s="0" t="s">
        <v>468</v>
      </c>
      <c r="C24" s="0" t="s">
        <v>447</v>
      </c>
      <c r="D24" s="0" t="s">
        <v>469</v>
      </c>
      <c r="E24" s="61" t="n">
        <v>1.55694444444444</v>
      </c>
      <c r="F24" s="0" t="n">
        <v>140</v>
      </c>
      <c r="G24" s="0" t="n">
        <v>140</v>
      </c>
      <c r="H24" s="0" t="n">
        <v>5.02</v>
      </c>
      <c r="I24" s="0" t="s">
        <v>205</v>
      </c>
      <c r="J24" s="0" t="s">
        <v>470</v>
      </c>
      <c r="K24" s="59" t="n">
        <v>45182</v>
      </c>
      <c r="L24" s="0" t="n">
        <v>2</v>
      </c>
    </row>
    <row r="25" customFormat="false" ht="15" hidden="false" customHeight="false" outlineLevel="0" collapsed="false">
      <c r="A25" s="0" t="n">
        <v>24</v>
      </c>
      <c r="B25" s="0" t="s">
        <v>471</v>
      </c>
      <c r="C25" s="0" t="s">
        <v>447</v>
      </c>
      <c r="D25" s="0" t="s">
        <v>469</v>
      </c>
      <c r="E25" s="61" t="n">
        <v>1.55902777777778</v>
      </c>
      <c r="F25" s="0" t="n">
        <v>140</v>
      </c>
      <c r="G25" s="0" t="n">
        <v>140</v>
      </c>
      <c r="H25" s="0" t="n">
        <v>5.17</v>
      </c>
      <c r="I25" s="0" t="s">
        <v>208</v>
      </c>
      <c r="J25" s="0" t="s">
        <v>209</v>
      </c>
      <c r="K25" s="59" t="n">
        <v>45182</v>
      </c>
      <c r="L25" s="0" t="n">
        <v>29</v>
      </c>
    </row>
    <row r="26" customFormat="false" ht="15" hidden="false" customHeight="false" outlineLevel="0" collapsed="false">
      <c r="A26" s="0" t="n">
        <v>25</v>
      </c>
      <c r="B26" s="0" t="s">
        <v>89</v>
      </c>
      <c r="C26" s="0" t="s">
        <v>176</v>
      </c>
      <c r="D26" s="0" t="s">
        <v>472</v>
      </c>
      <c r="E26" s="61" t="n">
        <v>1.70208333333333</v>
      </c>
      <c r="F26" s="0" t="n">
        <v>140</v>
      </c>
      <c r="G26" s="0" t="n">
        <v>140</v>
      </c>
      <c r="H26" s="0" t="n">
        <v>5.24</v>
      </c>
      <c r="I26" s="0" t="s">
        <v>174</v>
      </c>
      <c r="J26" s="0" t="s">
        <v>267</v>
      </c>
      <c r="K26" s="59" t="n">
        <v>45191</v>
      </c>
      <c r="L26" s="0" t="n">
        <v>16</v>
      </c>
    </row>
    <row r="27" customFormat="false" ht="15" hidden="false" customHeight="false" outlineLevel="0" collapsed="false">
      <c r="A27" s="0" t="n">
        <v>26</v>
      </c>
      <c r="B27" s="0" t="s">
        <v>171</v>
      </c>
      <c r="C27" s="0" t="s">
        <v>172</v>
      </c>
      <c r="D27" s="0" t="s">
        <v>472</v>
      </c>
      <c r="E27" s="61" t="n">
        <v>1.70208333333333</v>
      </c>
      <c r="F27" s="0" t="n">
        <v>140</v>
      </c>
      <c r="G27" s="0" t="n">
        <v>140</v>
      </c>
      <c r="H27" s="0" t="n">
        <v>5.24</v>
      </c>
      <c r="I27" s="0" t="s">
        <v>164</v>
      </c>
      <c r="J27" s="0" t="s">
        <v>191</v>
      </c>
      <c r="K27" s="59" t="n">
        <v>45191</v>
      </c>
      <c r="L27" s="0" t="n">
        <v>19</v>
      </c>
    </row>
    <row r="28" customFormat="false" ht="15" hidden="false" customHeight="false" outlineLevel="0" collapsed="false">
      <c r="A28" s="0" t="n">
        <v>27</v>
      </c>
      <c r="B28" s="0" t="s">
        <v>179</v>
      </c>
      <c r="C28" s="0" t="s">
        <v>180</v>
      </c>
      <c r="D28" s="0" t="s">
        <v>473</v>
      </c>
      <c r="E28" s="61" t="n">
        <v>1.62430555555556</v>
      </c>
      <c r="F28" s="0" t="n">
        <v>130</v>
      </c>
      <c r="G28" s="0" t="n">
        <v>130</v>
      </c>
      <c r="H28" s="0" t="n">
        <v>4.63</v>
      </c>
      <c r="I28" s="0" t="s">
        <v>177</v>
      </c>
      <c r="J28" s="0" t="s">
        <v>204</v>
      </c>
      <c r="K28" s="59" t="n">
        <v>45187</v>
      </c>
      <c r="L28" s="0" t="n">
        <v>18</v>
      </c>
    </row>
    <row r="29" customFormat="false" ht="15" hidden="false" customHeight="false" outlineLevel="0" collapsed="false">
      <c r="A29" s="0" t="n">
        <v>28</v>
      </c>
      <c r="B29" s="0" t="s">
        <v>194</v>
      </c>
      <c r="C29" s="0" t="s">
        <v>195</v>
      </c>
      <c r="D29" s="0" t="s">
        <v>474</v>
      </c>
      <c r="E29" s="61" t="n">
        <v>1.49791666666667</v>
      </c>
      <c r="F29" s="0" t="n">
        <v>120</v>
      </c>
      <c r="G29" s="0" t="n">
        <v>120</v>
      </c>
      <c r="H29" s="0" t="n">
        <v>4.328</v>
      </c>
      <c r="I29" s="0" t="s">
        <v>182</v>
      </c>
      <c r="J29" s="0" t="s">
        <v>126</v>
      </c>
      <c r="K29" s="59" t="n">
        <v>45193</v>
      </c>
      <c r="L29" s="0" t="n">
        <v>11</v>
      </c>
    </row>
    <row r="30" customFormat="false" ht="15" hidden="false" customHeight="false" outlineLevel="0" collapsed="false">
      <c r="A30" s="0" t="n">
        <v>29</v>
      </c>
      <c r="B30" s="0" t="s">
        <v>475</v>
      </c>
      <c r="C30" s="0" t="s">
        <v>476</v>
      </c>
      <c r="D30" s="0" t="s">
        <v>474</v>
      </c>
      <c r="E30" s="61" t="n">
        <v>1.50208333333333</v>
      </c>
      <c r="F30" s="0" t="n">
        <v>120</v>
      </c>
      <c r="G30" s="0" t="n">
        <v>120</v>
      </c>
      <c r="H30" s="0" t="n">
        <v>4.21</v>
      </c>
      <c r="I30" s="0" t="s">
        <v>255</v>
      </c>
      <c r="J30" s="0" t="s">
        <v>256</v>
      </c>
      <c r="K30" s="59" t="n">
        <v>45193</v>
      </c>
      <c r="L30" s="0" t="n">
        <v>27</v>
      </c>
    </row>
    <row r="31" customFormat="false" ht="15" hidden="false" customHeight="false" outlineLevel="0" collapsed="false">
      <c r="A31" s="0" t="n">
        <v>30</v>
      </c>
      <c r="B31" s="0" t="s">
        <v>184</v>
      </c>
      <c r="C31" s="0" t="s">
        <v>185</v>
      </c>
      <c r="D31" s="0" t="s">
        <v>474</v>
      </c>
      <c r="E31" s="61" t="n">
        <v>1.5125</v>
      </c>
      <c r="F31" s="0" t="n">
        <v>120</v>
      </c>
      <c r="G31" s="0" t="n">
        <v>120</v>
      </c>
      <c r="H31" s="0" t="n">
        <v>4.08</v>
      </c>
      <c r="I31" s="0" t="s">
        <v>257</v>
      </c>
      <c r="J31" s="0" t="s">
        <v>285</v>
      </c>
      <c r="K31" s="59" t="n">
        <v>45193</v>
      </c>
      <c r="L31" s="0" t="n">
        <v>9</v>
      </c>
    </row>
    <row r="32" customFormat="false" ht="15" hidden="false" customHeight="false" outlineLevel="0" collapsed="false">
      <c r="A32" s="0" t="n">
        <v>31</v>
      </c>
      <c r="B32" s="0" t="s">
        <v>171</v>
      </c>
      <c r="C32" s="0" t="s">
        <v>172</v>
      </c>
      <c r="D32" s="0" t="s">
        <v>477</v>
      </c>
      <c r="E32" s="61" t="n">
        <v>1.01111111111111</v>
      </c>
      <c r="F32" s="0" t="n">
        <v>100</v>
      </c>
      <c r="G32" s="0" t="n">
        <v>100</v>
      </c>
      <c r="H32" s="0" t="n">
        <v>3.36</v>
      </c>
      <c r="I32" s="0" t="s">
        <v>190</v>
      </c>
      <c r="J32" s="0" t="s">
        <v>311</v>
      </c>
      <c r="K32" s="59" t="n">
        <v>45184</v>
      </c>
      <c r="L32" s="0" t="n">
        <v>33</v>
      </c>
    </row>
    <row r="33" customFormat="false" ht="15" hidden="false" customHeight="false" outlineLevel="0" collapsed="false">
      <c r="A33" s="0" t="n">
        <v>32</v>
      </c>
      <c r="B33" s="0" t="s">
        <v>252</v>
      </c>
      <c r="C33" s="0" t="s">
        <v>253</v>
      </c>
      <c r="D33" s="0" t="s">
        <v>478</v>
      </c>
      <c r="E33" s="61" t="n">
        <v>1.50902777777778</v>
      </c>
      <c r="F33" s="0" t="n">
        <v>100</v>
      </c>
      <c r="G33" s="0" t="n">
        <v>100</v>
      </c>
      <c r="H33" s="0" t="n">
        <v>3.97</v>
      </c>
      <c r="I33" s="0" t="s">
        <v>282</v>
      </c>
      <c r="J33" s="0" t="s">
        <v>479</v>
      </c>
      <c r="K33" s="59" t="n">
        <v>45193</v>
      </c>
      <c r="L33" s="0" t="n">
        <v>21</v>
      </c>
    </row>
    <row r="34" customFormat="false" ht="15" hidden="false" customHeight="false" outlineLevel="0" collapsed="false">
      <c r="A34" s="0" t="n">
        <v>33</v>
      </c>
      <c r="B34" s="0" t="s">
        <v>89</v>
      </c>
      <c r="C34" s="0" t="s">
        <v>176</v>
      </c>
      <c r="D34" s="0" t="s">
        <v>480</v>
      </c>
      <c r="E34" s="61" t="n">
        <v>1.02430555555556</v>
      </c>
      <c r="F34" s="0" t="n">
        <v>90</v>
      </c>
      <c r="G34" s="0" t="n">
        <v>90</v>
      </c>
      <c r="H34" s="0" t="n">
        <v>2.85</v>
      </c>
      <c r="I34" s="0" t="s">
        <v>192</v>
      </c>
      <c r="J34" s="0" t="s">
        <v>318</v>
      </c>
      <c r="K34" s="59" t="n">
        <v>45184</v>
      </c>
      <c r="L34" s="0" t="n">
        <v>14</v>
      </c>
    </row>
    <row r="35" customFormat="false" ht="15" hidden="false" customHeight="false" outlineLevel="0" collapsed="false">
      <c r="A35" s="0" t="n">
        <v>34</v>
      </c>
      <c r="B35" s="0" t="s">
        <v>481</v>
      </c>
      <c r="C35" s="0" t="s">
        <v>482</v>
      </c>
      <c r="D35" s="0" t="s">
        <v>483</v>
      </c>
      <c r="E35" s="58" t="n">
        <v>0.0568055555555556</v>
      </c>
      <c r="F35" s="0" t="n">
        <v>250</v>
      </c>
      <c r="G35" s="0" t="n">
        <v>-120</v>
      </c>
      <c r="H35" s="0" t="n">
        <v>8.51</v>
      </c>
      <c r="I35" s="0" t="s">
        <v>197</v>
      </c>
      <c r="J35" s="0" t="s">
        <v>274</v>
      </c>
      <c r="K35" s="59" t="n">
        <v>45176</v>
      </c>
      <c r="L3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6.29"/>
    <col collapsed="false" customWidth="true" hidden="false" outlineLevel="0" max="3" min="3" style="0" width="14.71"/>
    <col collapsed="false" customWidth="true" hidden="false" outlineLevel="0" max="4" min="4" style="0" width="13.29"/>
    <col collapsed="false" customWidth="true" hidden="false" outlineLevel="0" max="6" min="5" style="0" width="12"/>
    <col collapsed="false" customWidth="true" hidden="false" outlineLevel="0" max="7" min="7" style="0" width="12.72"/>
    <col collapsed="false" customWidth="true" hidden="false" outlineLevel="0" max="9" min="8" style="0" width="12"/>
    <col collapsed="false" customWidth="true" hidden="false" outlineLevel="0" max="10" min="10" style="0" width="16.57"/>
    <col collapsed="false" customWidth="true" hidden="false" outlineLevel="0" max="11" min="11" style="0" width="14.71"/>
    <col collapsed="false" customWidth="true" hidden="false" outlineLevel="0" max="12" min="12" style="0" width="13.29"/>
    <col collapsed="false" customWidth="true" hidden="false" outlineLevel="0" max="14" min="13" style="0" width="10"/>
    <col collapsed="false" customWidth="true" hidden="false" outlineLevel="0" max="15" min="15" style="0" width="12.72"/>
    <col collapsed="false" customWidth="true" hidden="false" outlineLevel="0" max="16" min="16" style="0" width="8.14"/>
    <col collapsed="false" customWidth="true" hidden="false" outlineLevel="0" max="17" min="17" style="0" width="8.29"/>
    <col collapsed="false" customWidth="true" hidden="false" outlineLevel="0" max="18" min="18" style="0" width="19.15"/>
    <col collapsed="false" customWidth="true" hidden="false" outlineLevel="0" max="19" min="19" style="0" width="21.71"/>
  </cols>
  <sheetData>
    <row r="3" customFormat="false" ht="15" hidden="false" customHeight="false" outlineLevel="0" collapsed="false">
      <c r="A3" s="31"/>
      <c r="B3" s="62" t="s">
        <v>484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4"/>
    </row>
    <row r="4" customFormat="false" ht="15" hidden="false" customHeight="false" outlineLevel="0" collapsed="false">
      <c r="A4" s="65"/>
      <c r="B4" s="66" t="s">
        <v>485</v>
      </c>
      <c r="C4" s="67"/>
      <c r="D4" s="67"/>
      <c r="E4" s="67"/>
      <c r="F4" s="67"/>
      <c r="G4" s="67"/>
      <c r="H4" s="67"/>
      <c r="I4" s="67"/>
      <c r="J4" s="67" t="s">
        <v>486</v>
      </c>
      <c r="K4" s="67"/>
      <c r="L4" s="67"/>
      <c r="M4" s="67"/>
      <c r="N4" s="67"/>
      <c r="O4" s="67"/>
      <c r="P4" s="67"/>
      <c r="Q4" s="67"/>
      <c r="R4" s="68" t="s">
        <v>487</v>
      </c>
      <c r="S4" s="69" t="s">
        <v>488</v>
      </c>
    </row>
    <row r="5" customFormat="false" ht="15" hidden="false" customHeight="false" outlineLevel="0" collapsed="false">
      <c r="A5" s="35" t="s">
        <v>434</v>
      </c>
      <c r="B5" s="36" t="s">
        <v>4</v>
      </c>
      <c r="C5" s="37" t="s">
        <v>5</v>
      </c>
      <c r="D5" s="37" t="s">
        <v>6</v>
      </c>
      <c r="E5" s="37" t="s">
        <v>7</v>
      </c>
      <c r="F5" s="37" t="s">
        <v>8</v>
      </c>
      <c r="G5" s="37" t="s">
        <v>9</v>
      </c>
      <c r="H5" s="37" t="s">
        <v>10</v>
      </c>
      <c r="I5" s="37" t="s">
        <v>11</v>
      </c>
      <c r="J5" s="37" t="s">
        <v>4</v>
      </c>
      <c r="K5" s="37" t="s">
        <v>5</v>
      </c>
      <c r="L5" s="37" t="s">
        <v>6</v>
      </c>
      <c r="M5" s="37" t="s">
        <v>7</v>
      </c>
      <c r="N5" s="37" t="s">
        <v>8</v>
      </c>
      <c r="O5" s="37" t="s">
        <v>9</v>
      </c>
      <c r="P5" s="37" t="s">
        <v>10</v>
      </c>
      <c r="Q5" s="37" t="s">
        <v>11</v>
      </c>
      <c r="R5" s="70"/>
      <c r="S5" s="71"/>
    </row>
    <row r="6" customFormat="false" ht="15" hidden="false" customHeight="false" outlineLevel="0" collapsed="false">
      <c r="A6" s="39" t="s">
        <v>27</v>
      </c>
      <c r="B6" s="72" t="n">
        <v>91.3611111111112</v>
      </c>
      <c r="C6" s="41"/>
      <c r="D6" s="73" t="n">
        <v>91.5333333333333</v>
      </c>
      <c r="E6" s="73" t="n">
        <v>95.9444444444444</v>
      </c>
      <c r="F6" s="73" t="n">
        <v>99.6666666666667</v>
      </c>
      <c r="G6" s="73" t="n">
        <v>101.944444444444</v>
      </c>
      <c r="H6" s="41"/>
      <c r="I6" s="74" t="n">
        <v>99.2083333333333</v>
      </c>
      <c r="J6" s="75" t="n">
        <v>170</v>
      </c>
      <c r="K6" s="46"/>
      <c r="L6" s="75" t="n">
        <v>180</v>
      </c>
      <c r="M6" s="75" t="n">
        <v>200</v>
      </c>
      <c r="N6" s="75" t="n">
        <v>190</v>
      </c>
      <c r="O6" s="75" t="n">
        <v>180</v>
      </c>
      <c r="P6" s="46"/>
      <c r="Q6" s="75" t="n">
        <v>180</v>
      </c>
      <c r="R6" s="76" t="n">
        <v>101.944444444444</v>
      </c>
      <c r="S6" s="77" t="n">
        <v>200</v>
      </c>
    </row>
    <row r="7" customFormat="false" ht="15" hidden="false" customHeight="false" outlineLevel="0" collapsed="false">
      <c r="A7" s="44" t="s">
        <v>57</v>
      </c>
      <c r="B7" s="45"/>
      <c r="C7" s="46"/>
      <c r="D7" s="46"/>
      <c r="E7" s="46"/>
      <c r="F7" s="78" t="n">
        <v>105.481481481482</v>
      </c>
      <c r="G7" s="46"/>
      <c r="H7" s="46"/>
      <c r="I7" s="47"/>
      <c r="J7" s="46"/>
      <c r="K7" s="46"/>
      <c r="L7" s="46"/>
      <c r="M7" s="46"/>
      <c r="N7" s="75" t="n">
        <v>100</v>
      </c>
      <c r="O7" s="46"/>
      <c r="P7" s="46"/>
      <c r="Q7" s="46"/>
      <c r="R7" s="79" t="n">
        <v>105.481481481482</v>
      </c>
      <c r="S7" s="80" t="n">
        <v>100</v>
      </c>
    </row>
    <row r="8" customFormat="false" ht="15" hidden="false" customHeight="false" outlineLevel="0" collapsed="false">
      <c r="A8" s="44" t="s">
        <v>56</v>
      </c>
      <c r="B8" s="45"/>
      <c r="C8" s="78" t="n">
        <v>80.1111111111111</v>
      </c>
      <c r="D8" s="46"/>
      <c r="E8" s="46"/>
      <c r="F8" s="46"/>
      <c r="G8" s="46"/>
      <c r="H8" s="46"/>
      <c r="I8" s="47"/>
      <c r="J8" s="46"/>
      <c r="K8" s="75" t="n">
        <v>120</v>
      </c>
      <c r="L8" s="46"/>
      <c r="M8" s="46"/>
      <c r="N8" s="46"/>
      <c r="O8" s="46"/>
      <c r="P8" s="46"/>
      <c r="Q8" s="46"/>
      <c r="R8" s="79" t="n">
        <v>80.1111111111111</v>
      </c>
      <c r="S8" s="80" t="n">
        <v>120</v>
      </c>
    </row>
    <row r="9" customFormat="false" ht="15" hidden="false" customHeight="false" outlineLevel="0" collapsed="false">
      <c r="A9" s="44" t="s">
        <v>58</v>
      </c>
      <c r="B9" s="45"/>
      <c r="C9" s="46"/>
      <c r="D9" s="46"/>
      <c r="E9" s="46"/>
      <c r="F9" s="46"/>
      <c r="G9" s="46"/>
      <c r="H9" s="46"/>
      <c r="I9" s="81" t="n">
        <v>89.2708333333333</v>
      </c>
      <c r="J9" s="46"/>
      <c r="K9" s="46"/>
      <c r="L9" s="46"/>
      <c r="M9" s="46"/>
      <c r="N9" s="46"/>
      <c r="O9" s="46"/>
      <c r="P9" s="46"/>
      <c r="Q9" s="75" t="n">
        <v>80</v>
      </c>
      <c r="R9" s="79" t="n">
        <v>89.2708333333333</v>
      </c>
      <c r="S9" s="80" t="n">
        <v>80</v>
      </c>
    </row>
    <row r="10" customFormat="false" ht="15" hidden="false" customHeight="false" outlineLevel="0" collapsed="false">
      <c r="A10" s="44" t="s">
        <v>42</v>
      </c>
      <c r="B10" s="45"/>
      <c r="C10" s="78" t="n">
        <v>82.8518518518519</v>
      </c>
      <c r="D10" s="46"/>
      <c r="E10" s="46"/>
      <c r="F10" s="78" t="n">
        <v>82.9259259259259</v>
      </c>
      <c r="G10" s="78" t="n">
        <v>96.25</v>
      </c>
      <c r="H10" s="78" t="n">
        <v>95.1666666666668</v>
      </c>
      <c r="I10" s="47"/>
      <c r="J10" s="46"/>
      <c r="K10" s="75" t="n">
        <v>140</v>
      </c>
      <c r="L10" s="46"/>
      <c r="M10" s="46"/>
      <c r="N10" s="75" t="n">
        <v>100</v>
      </c>
      <c r="O10" s="75" t="n">
        <v>90</v>
      </c>
      <c r="P10" s="75" t="n">
        <v>160</v>
      </c>
      <c r="Q10" s="46"/>
      <c r="R10" s="79" t="n">
        <v>96.25</v>
      </c>
      <c r="S10" s="80" t="n">
        <v>160</v>
      </c>
    </row>
    <row r="11" customFormat="false" ht="15" hidden="false" customHeight="false" outlineLevel="0" collapsed="false">
      <c r="A11" s="44" t="s">
        <v>29</v>
      </c>
      <c r="B11" s="82" t="n">
        <v>92.8611111111112</v>
      </c>
      <c r="C11" s="78" t="n">
        <v>97.4814814814815</v>
      </c>
      <c r="D11" s="78" t="n">
        <v>83.088888888889</v>
      </c>
      <c r="E11" s="78" t="n">
        <v>90.3055555555556</v>
      </c>
      <c r="F11" s="78" t="n">
        <v>96.6296296296299</v>
      </c>
      <c r="G11" s="78" t="n">
        <v>92.8888888888888</v>
      </c>
      <c r="H11" s="78" t="n">
        <v>133.851851851852</v>
      </c>
      <c r="I11" s="47"/>
      <c r="J11" s="75" t="n">
        <v>170</v>
      </c>
      <c r="K11" s="75" t="n">
        <v>190</v>
      </c>
      <c r="L11" s="75" t="n">
        <v>150</v>
      </c>
      <c r="M11" s="75" t="n">
        <v>190</v>
      </c>
      <c r="N11" s="75" t="n">
        <v>170</v>
      </c>
      <c r="O11" s="75" t="n">
        <v>160</v>
      </c>
      <c r="P11" s="75" t="n">
        <v>-190</v>
      </c>
      <c r="Q11" s="46"/>
      <c r="R11" s="79" t="n">
        <v>133.851851851852</v>
      </c>
      <c r="S11" s="80" t="n">
        <v>190</v>
      </c>
    </row>
    <row r="12" customFormat="false" ht="15" hidden="false" customHeight="false" outlineLevel="0" collapsed="false">
      <c r="A12" s="44" t="s">
        <v>40</v>
      </c>
      <c r="B12" s="82" t="n">
        <v>94.1944444444444</v>
      </c>
      <c r="C12" s="78" t="n">
        <v>79.8888888888889</v>
      </c>
      <c r="D12" s="46"/>
      <c r="E12" s="78" t="n">
        <v>95.9444444444444</v>
      </c>
      <c r="F12" s="78" t="n">
        <v>84.9629629629632</v>
      </c>
      <c r="G12" s="46"/>
      <c r="H12" s="46"/>
      <c r="I12" s="81" t="n">
        <v>95.6458333333334</v>
      </c>
      <c r="J12" s="75" t="n">
        <v>110</v>
      </c>
      <c r="K12" s="75" t="n">
        <v>120</v>
      </c>
      <c r="L12" s="46"/>
      <c r="M12" s="75" t="n">
        <v>120</v>
      </c>
      <c r="N12" s="75" t="n">
        <v>110</v>
      </c>
      <c r="O12" s="46"/>
      <c r="P12" s="46"/>
      <c r="Q12" s="75" t="n">
        <v>100</v>
      </c>
      <c r="R12" s="79" t="n">
        <v>95.9444444444444</v>
      </c>
      <c r="S12" s="80" t="n">
        <v>120</v>
      </c>
    </row>
    <row r="13" customFormat="false" ht="15" hidden="false" customHeight="false" outlineLevel="0" collapsed="false">
      <c r="A13" s="44" t="s">
        <v>25</v>
      </c>
      <c r="B13" s="82" t="n">
        <v>98.8888888888888</v>
      </c>
      <c r="C13" s="78" t="n">
        <v>77.1111111111111</v>
      </c>
      <c r="D13" s="78" t="n">
        <v>100.288888888889</v>
      </c>
      <c r="E13" s="78" t="n">
        <v>87.7777777777776</v>
      </c>
      <c r="F13" s="78" t="n">
        <v>97.1851851851851</v>
      </c>
      <c r="G13" s="78" t="n">
        <v>95.4166666666668</v>
      </c>
      <c r="H13" s="46"/>
      <c r="I13" s="81" t="n">
        <v>97.4791666666667</v>
      </c>
      <c r="J13" s="75" t="n">
        <v>190</v>
      </c>
      <c r="K13" s="75" t="n">
        <v>190</v>
      </c>
      <c r="L13" s="75" t="n">
        <v>140</v>
      </c>
      <c r="M13" s="75" t="n">
        <v>170</v>
      </c>
      <c r="N13" s="75" t="n">
        <v>170</v>
      </c>
      <c r="O13" s="75" t="n">
        <v>200</v>
      </c>
      <c r="P13" s="46"/>
      <c r="Q13" s="75" t="n">
        <v>180</v>
      </c>
      <c r="R13" s="79" t="n">
        <v>100.288888888889</v>
      </c>
      <c r="S13" s="80" t="n">
        <v>200</v>
      </c>
    </row>
    <row r="14" customFormat="false" ht="15" hidden="false" customHeight="false" outlineLevel="0" collapsed="false">
      <c r="A14" s="44" t="s">
        <v>28</v>
      </c>
      <c r="B14" s="82" t="n">
        <v>94.1666666666668</v>
      </c>
      <c r="C14" s="78" t="n">
        <v>95.2592592592593</v>
      </c>
      <c r="D14" s="78" t="n">
        <v>94.6222222222222</v>
      </c>
      <c r="E14" s="78" t="n">
        <v>93.6666666666668</v>
      </c>
      <c r="F14" s="78" t="n">
        <v>88.7777777777776</v>
      </c>
      <c r="G14" s="78" t="n">
        <v>98.1666666666668</v>
      </c>
      <c r="H14" s="78" t="n">
        <v>0</v>
      </c>
      <c r="I14" s="81" t="n">
        <v>98.2916666666667</v>
      </c>
      <c r="J14" s="75" t="n">
        <v>170</v>
      </c>
      <c r="K14" s="75" t="n">
        <v>210</v>
      </c>
      <c r="L14" s="75" t="n">
        <v>100</v>
      </c>
      <c r="M14" s="75" t="n">
        <v>200</v>
      </c>
      <c r="N14" s="75" t="n">
        <v>190</v>
      </c>
      <c r="O14" s="75" t="n">
        <v>130</v>
      </c>
      <c r="P14" s="75" t="n">
        <v>0</v>
      </c>
      <c r="Q14" s="75" t="n">
        <v>140</v>
      </c>
      <c r="R14" s="79" t="n">
        <v>98.2916666666667</v>
      </c>
      <c r="S14" s="80" t="n">
        <v>210</v>
      </c>
    </row>
    <row r="15" customFormat="false" ht="15" hidden="false" customHeight="false" outlineLevel="0" collapsed="false">
      <c r="A15" s="44" t="s">
        <v>50</v>
      </c>
      <c r="B15" s="45"/>
      <c r="C15" s="46"/>
      <c r="D15" s="46"/>
      <c r="E15" s="46"/>
      <c r="F15" s="78" t="n">
        <v>98.1111111111109</v>
      </c>
      <c r="G15" s="46"/>
      <c r="H15" s="46"/>
      <c r="I15" s="47"/>
      <c r="J15" s="46"/>
      <c r="K15" s="46"/>
      <c r="L15" s="46"/>
      <c r="M15" s="46"/>
      <c r="N15" s="75" t="n">
        <v>170</v>
      </c>
      <c r="O15" s="46"/>
      <c r="P15" s="46"/>
      <c r="Q15" s="46"/>
      <c r="R15" s="79" t="n">
        <v>98.1111111111109</v>
      </c>
      <c r="S15" s="80" t="n">
        <v>170</v>
      </c>
    </row>
    <row r="16" customFormat="false" ht="15" hidden="false" customHeight="false" outlineLevel="0" collapsed="false">
      <c r="A16" s="44" t="s">
        <v>45</v>
      </c>
      <c r="B16" s="82" t="n">
        <v>124.277777777778</v>
      </c>
      <c r="C16" s="46"/>
      <c r="D16" s="46"/>
      <c r="E16" s="78" t="n">
        <v>106.305555555556</v>
      </c>
      <c r="F16" s="78" t="n">
        <v>92.4074074074075</v>
      </c>
      <c r="G16" s="46"/>
      <c r="H16" s="46"/>
      <c r="I16" s="47"/>
      <c r="J16" s="75" t="n">
        <v>20</v>
      </c>
      <c r="K16" s="46"/>
      <c r="L16" s="46"/>
      <c r="M16" s="75" t="n">
        <v>150</v>
      </c>
      <c r="N16" s="75" t="n">
        <v>180</v>
      </c>
      <c r="O16" s="46"/>
      <c r="P16" s="46"/>
      <c r="Q16" s="46"/>
      <c r="R16" s="79" t="n">
        <v>124.277777777778</v>
      </c>
      <c r="S16" s="80" t="n">
        <v>180</v>
      </c>
    </row>
    <row r="17" customFormat="false" ht="15" hidden="false" customHeight="false" outlineLevel="0" collapsed="false">
      <c r="A17" s="44" t="s">
        <v>44</v>
      </c>
      <c r="B17" s="45"/>
      <c r="C17" s="46"/>
      <c r="D17" s="46"/>
      <c r="E17" s="78" t="n">
        <v>85.5277777777776</v>
      </c>
      <c r="F17" s="78" t="n">
        <v>102.666666666667</v>
      </c>
      <c r="G17" s="46"/>
      <c r="H17" s="46"/>
      <c r="I17" s="47"/>
      <c r="J17" s="46"/>
      <c r="K17" s="46"/>
      <c r="L17" s="46"/>
      <c r="M17" s="75" t="n">
        <v>160</v>
      </c>
      <c r="N17" s="75" t="n">
        <v>190</v>
      </c>
      <c r="O17" s="46"/>
      <c r="P17" s="46"/>
      <c r="Q17" s="46"/>
      <c r="R17" s="79" t="n">
        <v>102.666666666667</v>
      </c>
      <c r="S17" s="80" t="n">
        <v>190</v>
      </c>
    </row>
    <row r="18" customFormat="false" ht="15" hidden="false" customHeight="false" outlineLevel="0" collapsed="false">
      <c r="A18" s="44" t="s">
        <v>49</v>
      </c>
      <c r="B18" s="82" t="n">
        <v>93.0555555555556</v>
      </c>
      <c r="C18" s="46"/>
      <c r="D18" s="46"/>
      <c r="E18" s="46"/>
      <c r="F18" s="46"/>
      <c r="G18" s="46"/>
      <c r="H18" s="46"/>
      <c r="I18" s="81" t="n">
        <v>63.1666666666667</v>
      </c>
      <c r="J18" s="75" t="n">
        <v>150</v>
      </c>
      <c r="K18" s="46"/>
      <c r="L18" s="46"/>
      <c r="M18" s="46"/>
      <c r="N18" s="46"/>
      <c r="O18" s="46"/>
      <c r="P18" s="46"/>
      <c r="Q18" s="75" t="n">
        <v>50</v>
      </c>
      <c r="R18" s="79" t="n">
        <v>93.0555555555556</v>
      </c>
      <c r="S18" s="80" t="n">
        <v>150</v>
      </c>
    </row>
    <row r="19" customFormat="false" ht="15" hidden="false" customHeight="false" outlineLevel="0" collapsed="false">
      <c r="A19" s="44" t="s">
        <v>36</v>
      </c>
      <c r="B19" s="82" t="n">
        <v>92.25</v>
      </c>
      <c r="C19" s="46"/>
      <c r="D19" s="78" t="n">
        <v>97.0888888888888</v>
      </c>
      <c r="E19" s="78" t="n">
        <v>96.3333333333332</v>
      </c>
      <c r="F19" s="78" t="n">
        <v>95.7037037037035</v>
      </c>
      <c r="G19" s="78" t="n">
        <v>95.6111111111112</v>
      </c>
      <c r="H19" s="46"/>
      <c r="I19" s="81" t="n">
        <v>63.1666666666667</v>
      </c>
      <c r="J19" s="75" t="n">
        <v>150</v>
      </c>
      <c r="K19" s="46"/>
      <c r="L19" s="75" t="n">
        <v>150</v>
      </c>
      <c r="M19" s="75" t="n">
        <v>170</v>
      </c>
      <c r="N19" s="75" t="n">
        <v>170</v>
      </c>
      <c r="O19" s="75" t="n">
        <v>160</v>
      </c>
      <c r="P19" s="46"/>
      <c r="Q19" s="75" t="n">
        <v>50</v>
      </c>
      <c r="R19" s="79" t="n">
        <v>97.0888888888888</v>
      </c>
      <c r="S19" s="80" t="n">
        <v>170</v>
      </c>
    </row>
    <row r="20" customFormat="false" ht="15" hidden="false" customHeight="false" outlineLevel="0" collapsed="false">
      <c r="A20" s="44" t="s">
        <v>51</v>
      </c>
      <c r="B20" s="45"/>
      <c r="C20" s="46"/>
      <c r="D20" s="46"/>
      <c r="E20" s="46"/>
      <c r="F20" s="78" t="n">
        <v>96.3703703703701</v>
      </c>
      <c r="G20" s="46"/>
      <c r="H20" s="46"/>
      <c r="I20" s="47"/>
      <c r="J20" s="46"/>
      <c r="K20" s="46"/>
      <c r="L20" s="46"/>
      <c r="M20" s="46"/>
      <c r="N20" s="75" t="n">
        <v>160</v>
      </c>
      <c r="O20" s="46"/>
      <c r="P20" s="46"/>
      <c r="Q20" s="46"/>
      <c r="R20" s="79" t="n">
        <v>96.3703703703701</v>
      </c>
      <c r="S20" s="80" t="n">
        <v>160</v>
      </c>
    </row>
    <row r="21" customFormat="false" ht="15" hidden="false" customHeight="false" outlineLevel="0" collapsed="false">
      <c r="A21" s="44" t="s">
        <v>23</v>
      </c>
      <c r="B21" s="82" t="n">
        <v>92.4166666666668</v>
      </c>
      <c r="C21" s="78" t="n">
        <v>96.7777777777778</v>
      </c>
      <c r="D21" s="78" t="n">
        <v>90.4222222222222</v>
      </c>
      <c r="E21" s="78" t="n">
        <v>90.6666666666668</v>
      </c>
      <c r="F21" s="78" t="n">
        <v>92.9259259259259</v>
      </c>
      <c r="G21" s="78" t="n">
        <v>97.2222222222224</v>
      </c>
      <c r="H21" s="46"/>
      <c r="I21" s="81" t="n">
        <v>93.5833333333335</v>
      </c>
      <c r="J21" s="75" t="n">
        <v>190</v>
      </c>
      <c r="K21" s="75" t="n">
        <v>230</v>
      </c>
      <c r="L21" s="75" t="n">
        <v>190</v>
      </c>
      <c r="M21" s="75" t="n">
        <v>200</v>
      </c>
      <c r="N21" s="75" t="n">
        <v>200</v>
      </c>
      <c r="O21" s="75" t="n">
        <v>200</v>
      </c>
      <c r="P21" s="46"/>
      <c r="Q21" s="75" t="n">
        <v>200</v>
      </c>
      <c r="R21" s="79" t="n">
        <v>97.2222222222224</v>
      </c>
      <c r="S21" s="80" t="n">
        <v>230</v>
      </c>
    </row>
    <row r="22" customFormat="false" ht="15" hidden="false" customHeight="false" outlineLevel="0" collapsed="false">
      <c r="A22" s="44" t="s">
        <v>35</v>
      </c>
      <c r="B22" s="82" t="n">
        <v>93.1111111111112</v>
      </c>
      <c r="C22" s="78" t="n">
        <v>95.1111111111111</v>
      </c>
      <c r="D22" s="46"/>
      <c r="E22" s="78" t="n">
        <v>90.8611111111112</v>
      </c>
      <c r="F22" s="78" t="n">
        <v>89.3333333333333</v>
      </c>
      <c r="G22" s="78" t="n">
        <v>103.611111111111</v>
      </c>
      <c r="H22" s="46"/>
      <c r="I22" s="81" t="n">
        <v>101.4375</v>
      </c>
      <c r="J22" s="75" t="n">
        <v>160</v>
      </c>
      <c r="K22" s="75" t="n">
        <v>170</v>
      </c>
      <c r="L22" s="46"/>
      <c r="M22" s="75" t="n">
        <v>150</v>
      </c>
      <c r="N22" s="75" t="n">
        <v>160</v>
      </c>
      <c r="O22" s="75" t="n">
        <v>110</v>
      </c>
      <c r="P22" s="46"/>
      <c r="Q22" s="75" t="n">
        <v>120</v>
      </c>
      <c r="R22" s="79" t="n">
        <v>103.611111111111</v>
      </c>
      <c r="S22" s="80" t="n">
        <v>170</v>
      </c>
    </row>
    <row r="23" customFormat="false" ht="15" hidden="false" customHeight="false" outlineLevel="0" collapsed="false">
      <c r="A23" s="44" t="s">
        <v>43</v>
      </c>
      <c r="B23" s="82" t="n">
        <v>94.0555555555556</v>
      </c>
      <c r="C23" s="46"/>
      <c r="D23" s="46"/>
      <c r="E23" s="46"/>
      <c r="F23" s="46"/>
      <c r="G23" s="46"/>
      <c r="H23" s="46"/>
      <c r="I23" s="81" t="n">
        <v>100.791666666667</v>
      </c>
      <c r="J23" s="75" t="n">
        <v>170</v>
      </c>
      <c r="K23" s="46"/>
      <c r="L23" s="46"/>
      <c r="M23" s="46"/>
      <c r="N23" s="46"/>
      <c r="O23" s="46"/>
      <c r="P23" s="46"/>
      <c r="Q23" s="75" t="n">
        <v>200</v>
      </c>
      <c r="R23" s="79" t="n">
        <v>100.791666666667</v>
      </c>
      <c r="S23" s="80" t="n">
        <v>200</v>
      </c>
    </row>
    <row r="24" customFormat="false" ht="15" hidden="false" customHeight="false" outlineLevel="0" collapsed="false">
      <c r="A24" s="44" t="s">
        <v>39</v>
      </c>
      <c r="B24" s="82" t="n">
        <v>94.3055555555556</v>
      </c>
      <c r="C24" s="78" t="n">
        <v>80.6666666666667</v>
      </c>
      <c r="D24" s="78" t="n">
        <v>97.488888888889</v>
      </c>
      <c r="E24" s="78" t="n">
        <v>95.5555555555556</v>
      </c>
      <c r="F24" s="78" t="n">
        <v>94.7407407407408</v>
      </c>
      <c r="G24" s="46"/>
      <c r="H24" s="46"/>
      <c r="I24" s="81" t="n">
        <v>94.9166666666667</v>
      </c>
      <c r="J24" s="75" t="n">
        <v>110</v>
      </c>
      <c r="K24" s="75" t="n">
        <v>120</v>
      </c>
      <c r="L24" s="75" t="n">
        <v>120</v>
      </c>
      <c r="M24" s="75" t="n">
        <v>140</v>
      </c>
      <c r="N24" s="75" t="n">
        <v>120</v>
      </c>
      <c r="O24" s="46"/>
      <c r="P24" s="46"/>
      <c r="Q24" s="75" t="n">
        <v>100</v>
      </c>
      <c r="R24" s="79" t="n">
        <v>97.488888888889</v>
      </c>
      <c r="S24" s="80" t="n">
        <v>140</v>
      </c>
    </row>
    <row r="25" customFormat="false" ht="15" hidden="false" customHeight="false" outlineLevel="0" collapsed="false">
      <c r="A25" s="44" t="s">
        <v>60</v>
      </c>
      <c r="B25" s="45"/>
      <c r="C25" s="46"/>
      <c r="D25" s="46"/>
      <c r="E25" s="46"/>
      <c r="F25" s="78" t="n">
        <v>108.814814814815</v>
      </c>
      <c r="G25" s="46"/>
      <c r="H25" s="46"/>
      <c r="I25" s="47"/>
      <c r="J25" s="46"/>
      <c r="K25" s="46"/>
      <c r="L25" s="46"/>
      <c r="M25" s="46"/>
      <c r="N25" s="75" t="n">
        <v>60</v>
      </c>
      <c r="O25" s="46"/>
      <c r="P25" s="46"/>
      <c r="Q25" s="46"/>
      <c r="R25" s="79" t="n">
        <v>108.814814814815</v>
      </c>
      <c r="S25" s="80" t="n">
        <v>60</v>
      </c>
    </row>
    <row r="26" customFormat="false" ht="15" hidden="false" customHeight="false" outlineLevel="0" collapsed="false">
      <c r="A26" s="44" t="s">
        <v>48</v>
      </c>
      <c r="B26" s="45"/>
      <c r="C26" s="78" t="n">
        <v>80.4814814814815</v>
      </c>
      <c r="D26" s="46"/>
      <c r="E26" s="46"/>
      <c r="F26" s="78" t="n">
        <v>94.5925925925925</v>
      </c>
      <c r="G26" s="46"/>
      <c r="H26" s="46"/>
      <c r="I26" s="47"/>
      <c r="J26" s="46"/>
      <c r="K26" s="75" t="n">
        <v>100</v>
      </c>
      <c r="L26" s="46"/>
      <c r="M26" s="46"/>
      <c r="N26" s="75" t="n">
        <v>120</v>
      </c>
      <c r="O26" s="46"/>
      <c r="P26" s="46"/>
      <c r="Q26" s="46"/>
      <c r="R26" s="79" t="n">
        <v>94.5925925925925</v>
      </c>
      <c r="S26" s="80" t="n">
        <v>120</v>
      </c>
    </row>
    <row r="27" customFormat="false" ht="15" hidden="false" customHeight="false" outlineLevel="0" collapsed="false">
      <c r="A27" s="44" t="s">
        <v>20</v>
      </c>
      <c r="B27" s="82" t="n">
        <v>91.0555555555556</v>
      </c>
      <c r="C27" s="78" t="n">
        <v>94.1111111111112</v>
      </c>
      <c r="D27" s="78" t="n">
        <v>97.3333333333333</v>
      </c>
      <c r="E27" s="78" t="n">
        <v>89.6111111111112</v>
      </c>
      <c r="F27" s="78" t="n">
        <v>96.5185185185184</v>
      </c>
      <c r="G27" s="78" t="n">
        <v>99.0833333333332</v>
      </c>
      <c r="H27" s="78" t="n">
        <v>94.9444444444444</v>
      </c>
      <c r="I27" s="81" t="n">
        <v>94.6249999999999</v>
      </c>
      <c r="J27" s="75" t="n">
        <v>240</v>
      </c>
      <c r="K27" s="75" t="n">
        <v>250</v>
      </c>
      <c r="L27" s="75" t="n">
        <v>210</v>
      </c>
      <c r="M27" s="75" t="n">
        <v>250</v>
      </c>
      <c r="N27" s="75" t="n">
        <v>220</v>
      </c>
      <c r="O27" s="75" t="n">
        <v>220</v>
      </c>
      <c r="P27" s="75" t="n">
        <v>240</v>
      </c>
      <c r="Q27" s="75" t="n">
        <v>230</v>
      </c>
      <c r="R27" s="79" t="n">
        <v>99.0833333333332</v>
      </c>
      <c r="S27" s="80" t="n">
        <v>250</v>
      </c>
    </row>
    <row r="28" customFormat="false" ht="15" hidden="false" customHeight="false" outlineLevel="0" collapsed="false">
      <c r="A28" s="44" t="s">
        <v>41</v>
      </c>
      <c r="B28" s="82" t="n">
        <v>90.5833333333332</v>
      </c>
      <c r="C28" s="46"/>
      <c r="D28" s="78" t="n">
        <v>92.6444444444444</v>
      </c>
      <c r="E28" s="46"/>
      <c r="F28" s="46"/>
      <c r="G28" s="78" t="n">
        <v>88.1388888888888</v>
      </c>
      <c r="H28" s="46"/>
      <c r="I28" s="81" t="n">
        <v>104.854166666667</v>
      </c>
      <c r="J28" s="75" t="n">
        <v>170</v>
      </c>
      <c r="K28" s="46"/>
      <c r="L28" s="75" t="n">
        <v>150</v>
      </c>
      <c r="M28" s="46"/>
      <c r="N28" s="46"/>
      <c r="O28" s="75" t="n">
        <v>100</v>
      </c>
      <c r="P28" s="46"/>
      <c r="Q28" s="75" t="n">
        <v>90</v>
      </c>
      <c r="R28" s="79" t="n">
        <v>104.854166666667</v>
      </c>
      <c r="S28" s="80" t="n">
        <v>170</v>
      </c>
    </row>
    <row r="29" customFormat="false" ht="15" hidden="false" customHeight="false" outlineLevel="0" collapsed="false">
      <c r="A29" s="44" t="s">
        <v>53</v>
      </c>
      <c r="B29" s="45"/>
      <c r="C29" s="78" t="n">
        <v>99.962962962963</v>
      </c>
      <c r="D29" s="46"/>
      <c r="E29" s="46"/>
      <c r="F29" s="46"/>
      <c r="G29" s="46"/>
      <c r="H29" s="46"/>
      <c r="I29" s="47"/>
      <c r="J29" s="46"/>
      <c r="K29" s="75" t="n">
        <v>160</v>
      </c>
      <c r="L29" s="46"/>
      <c r="M29" s="46"/>
      <c r="N29" s="46"/>
      <c r="O29" s="46"/>
      <c r="P29" s="46"/>
      <c r="Q29" s="46"/>
      <c r="R29" s="79" t="n">
        <v>99.962962962963</v>
      </c>
      <c r="S29" s="80" t="n">
        <v>160</v>
      </c>
    </row>
    <row r="30" customFormat="false" ht="15" hidden="false" customHeight="false" outlineLevel="0" collapsed="false">
      <c r="A30" s="44" t="s">
        <v>54</v>
      </c>
      <c r="B30" s="45"/>
      <c r="C30" s="78" t="n">
        <v>83.037037037037</v>
      </c>
      <c r="D30" s="46"/>
      <c r="E30" s="46"/>
      <c r="F30" s="46"/>
      <c r="G30" s="46"/>
      <c r="H30" s="46"/>
      <c r="I30" s="47"/>
      <c r="J30" s="46"/>
      <c r="K30" s="75" t="n">
        <v>140</v>
      </c>
      <c r="L30" s="46"/>
      <c r="M30" s="46"/>
      <c r="N30" s="46"/>
      <c r="O30" s="46"/>
      <c r="P30" s="46"/>
      <c r="Q30" s="46"/>
      <c r="R30" s="79" t="n">
        <v>83.037037037037</v>
      </c>
      <c r="S30" s="80" t="n">
        <v>140</v>
      </c>
    </row>
    <row r="31" customFormat="false" ht="15" hidden="false" customHeight="false" outlineLevel="0" collapsed="false">
      <c r="A31" s="44" t="s">
        <v>26</v>
      </c>
      <c r="B31" s="82" t="n">
        <v>89.9166666666668</v>
      </c>
      <c r="C31" s="78" t="n">
        <v>95.5185185185185</v>
      </c>
      <c r="D31" s="78" t="n">
        <v>98.2222222222222</v>
      </c>
      <c r="E31" s="78" t="n">
        <v>96.8611111111112</v>
      </c>
      <c r="F31" s="78" t="n">
        <v>97.1111111111109</v>
      </c>
      <c r="G31" s="78" t="n">
        <v>90</v>
      </c>
      <c r="H31" s="46"/>
      <c r="I31" s="81" t="n">
        <v>109.208333333333</v>
      </c>
      <c r="J31" s="75" t="n">
        <v>170</v>
      </c>
      <c r="K31" s="75" t="n">
        <v>210</v>
      </c>
      <c r="L31" s="75" t="n">
        <v>150</v>
      </c>
      <c r="M31" s="75" t="n">
        <v>220</v>
      </c>
      <c r="N31" s="75" t="n">
        <v>200</v>
      </c>
      <c r="O31" s="75" t="n">
        <v>150</v>
      </c>
      <c r="P31" s="46"/>
      <c r="Q31" s="75" t="n">
        <v>110</v>
      </c>
      <c r="R31" s="79" t="n">
        <v>109.208333333333</v>
      </c>
      <c r="S31" s="80" t="n">
        <v>220</v>
      </c>
    </row>
    <row r="32" customFormat="false" ht="15" hidden="false" customHeight="false" outlineLevel="0" collapsed="false">
      <c r="A32" s="44" t="s">
        <v>33</v>
      </c>
      <c r="B32" s="82" t="n">
        <v>97.25</v>
      </c>
      <c r="C32" s="78" t="n">
        <v>93.3333333333333</v>
      </c>
      <c r="D32" s="78" t="n">
        <v>91.9111111111112</v>
      </c>
      <c r="E32" s="78" t="n">
        <v>102.555555555556</v>
      </c>
      <c r="F32" s="78" t="n">
        <v>102.148148148148</v>
      </c>
      <c r="G32" s="78" t="n">
        <v>101.472222222222</v>
      </c>
      <c r="H32" s="46"/>
      <c r="I32" s="81" t="n">
        <v>97.8333333333334</v>
      </c>
      <c r="J32" s="75" t="n">
        <v>140</v>
      </c>
      <c r="K32" s="75" t="n">
        <v>150</v>
      </c>
      <c r="L32" s="75" t="n">
        <v>150</v>
      </c>
      <c r="M32" s="75" t="n">
        <v>150</v>
      </c>
      <c r="N32" s="75" t="n">
        <v>160</v>
      </c>
      <c r="O32" s="75" t="n">
        <v>140</v>
      </c>
      <c r="P32" s="46"/>
      <c r="Q32" s="75" t="n">
        <v>150</v>
      </c>
      <c r="R32" s="79" t="n">
        <v>102.555555555556</v>
      </c>
      <c r="S32" s="80" t="n">
        <v>160</v>
      </c>
    </row>
    <row r="33" customFormat="false" ht="15" hidden="false" customHeight="false" outlineLevel="0" collapsed="false">
      <c r="A33" s="44" t="s">
        <v>30</v>
      </c>
      <c r="B33" s="82" t="n">
        <v>94.1111111111112</v>
      </c>
      <c r="C33" s="46"/>
      <c r="D33" s="78" t="n">
        <v>92.9777777777777</v>
      </c>
      <c r="E33" s="78" t="n">
        <v>96.5</v>
      </c>
      <c r="F33" s="78" t="n">
        <v>95.7777777777776</v>
      </c>
      <c r="G33" s="78" t="n">
        <v>100.055555555556</v>
      </c>
      <c r="H33" s="46"/>
      <c r="I33" s="81" t="n">
        <v>106.875</v>
      </c>
      <c r="J33" s="75" t="n">
        <v>200</v>
      </c>
      <c r="K33" s="46"/>
      <c r="L33" s="75" t="n">
        <v>180</v>
      </c>
      <c r="M33" s="75" t="n">
        <v>170</v>
      </c>
      <c r="N33" s="75" t="n">
        <v>170</v>
      </c>
      <c r="O33" s="75" t="n">
        <v>170</v>
      </c>
      <c r="P33" s="46"/>
      <c r="Q33" s="75" t="n">
        <v>140</v>
      </c>
      <c r="R33" s="79" t="n">
        <v>106.875</v>
      </c>
      <c r="S33" s="80" t="n">
        <v>200</v>
      </c>
    </row>
    <row r="34" customFormat="false" ht="15" hidden="false" customHeight="false" outlineLevel="0" collapsed="false">
      <c r="A34" s="44" t="s">
        <v>31</v>
      </c>
      <c r="B34" s="82" t="n">
        <v>96.4166666666668</v>
      </c>
      <c r="C34" s="78" t="n">
        <v>91.4444444444444</v>
      </c>
      <c r="D34" s="78" t="n">
        <v>96.6444444444446</v>
      </c>
      <c r="E34" s="78" t="n">
        <v>86.1111111111112</v>
      </c>
      <c r="F34" s="78" t="n">
        <v>95.3333333333333</v>
      </c>
      <c r="G34" s="78" t="n">
        <v>95.3055555555556</v>
      </c>
      <c r="H34" s="78" t="n">
        <v>77.2777777777778</v>
      </c>
      <c r="I34" s="81" t="n">
        <v>96.7291666666666</v>
      </c>
      <c r="J34" s="75" t="n">
        <v>160</v>
      </c>
      <c r="K34" s="75" t="n">
        <v>170</v>
      </c>
      <c r="L34" s="75" t="n">
        <v>150</v>
      </c>
      <c r="M34" s="75" t="n">
        <v>140</v>
      </c>
      <c r="N34" s="75" t="n">
        <v>140</v>
      </c>
      <c r="O34" s="75" t="n">
        <v>150</v>
      </c>
      <c r="P34" s="75" t="n">
        <v>150</v>
      </c>
      <c r="Q34" s="75" t="n">
        <v>150</v>
      </c>
      <c r="R34" s="79" t="n">
        <v>96.7291666666666</v>
      </c>
      <c r="S34" s="80" t="n">
        <v>170</v>
      </c>
    </row>
    <row r="35" customFormat="false" ht="15" hidden="false" customHeight="false" outlineLevel="0" collapsed="false">
      <c r="A35" s="44" t="s">
        <v>61</v>
      </c>
      <c r="B35" s="45"/>
      <c r="C35" s="78" t="n">
        <v>181.777777777778</v>
      </c>
      <c r="D35" s="46"/>
      <c r="E35" s="46"/>
      <c r="F35" s="46"/>
      <c r="G35" s="46"/>
      <c r="H35" s="46"/>
      <c r="I35" s="47"/>
      <c r="J35" s="46"/>
      <c r="K35" s="75" t="n">
        <v>-120</v>
      </c>
      <c r="L35" s="46"/>
      <c r="M35" s="46"/>
      <c r="N35" s="46"/>
      <c r="O35" s="46"/>
      <c r="P35" s="46"/>
      <c r="Q35" s="46"/>
      <c r="R35" s="79" t="n">
        <v>181.777777777778</v>
      </c>
      <c r="S35" s="80" t="n">
        <v>-120</v>
      </c>
    </row>
    <row r="36" customFormat="false" ht="15" hidden="false" customHeight="false" outlineLevel="0" collapsed="false">
      <c r="A36" s="44" t="s">
        <v>37</v>
      </c>
      <c r="B36" s="45"/>
      <c r="C36" s="46"/>
      <c r="D36" s="78" t="n">
        <v>105.133333333333</v>
      </c>
      <c r="E36" s="78" t="n">
        <v>85.3055555555556</v>
      </c>
      <c r="F36" s="78" t="n">
        <v>90.9629629629632</v>
      </c>
      <c r="G36" s="78" t="n">
        <v>100.638888888889</v>
      </c>
      <c r="H36" s="46"/>
      <c r="I36" s="47"/>
      <c r="J36" s="46"/>
      <c r="K36" s="46"/>
      <c r="L36" s="75" t="n">
        <v>180</v>
      </c>
      <c r="M36" s="75" t="n">
        <v>250</v>
      </c>
      <c r="N36" s="75" t="n">
        <v>250</v>
      </c>
      <c r="O36" s="75" t="n">
        <v>160</v>
      </c>
      <c r="P36" s="46"/>
      <c r="Q36" s="46"/>
      <c r="R36" s="79" t="n">
        <v>105.133333333333</v>
      </c>
      <c r="S36" s="80" t="n">
        <v>250</v>
      </c>
    </row>
    <row r="37" customFormat="false" ht="15" hidden="false" customHeight="false" outlineLevel="0" collapsed="false">
      <c r="A37" s="44" t="s">
        <v>47</v>
      </c>
      <c r="B37" s="45"/>
      <c r="C37" s="46"/>
      <c r="D37" s="46"/>
      <c r="E37" s="46"/>
      <c r="F37" s="78" t="n">
        <v>98</v>
      </c>
      <c r="G37" s="46"/>
      <c r="H37" s="46"/>
      <c r="I37" s="47"/>
      <c r="J37" s="46"/>
      <c r="K37" s="46"/>
      <c r="L37" s="46"/>
      <c r="M37" s="46"/>
      <c r="N37" s="75" t="n">
        <v>240</v>
      </c>
      <c r="O37" s="46"/>
      <c r="P37" s="46"/>
      <c r="Q37" s="46"/>
      <c r="R37" s="79" t="n">
        <v>98</v>
      </c>
      <c r="S37" s="80" t="n">
        <v>240</v>
      </c>
    </row>
    <row r="38" customFormat="false" ht="15" hidden="false" customHeight="false" outlineLevel="0" collapsed="false">
      <c r="A38" s="44" t="s">
        <v>46</v>
      </c>
      <c r="B38" s="45"/>
      <c r="C38" s="78" t="n">
        <v>93.4074074074074</v>
      </c>
      <c r="D38" s="46"/>
      <c r="E38" s="46"/>
      <c r="F38" s="46"/>
      <c r="G38" s="46"/>
      <c r="H38" s="46"/>
      <c r="I38" s="47"/>
      <c r="J38" s="46"/>
      <c r="K38" s="75" t="n">
        <v>240</v>
      </c>
      <c r="L38" s="46"/>
      <c r="M38" s="46"/>
      <c r="N38" s="46"/>
      <c r="O38" s="46"/>
      <c r="P38" s="46"/>
      <c r="Q38" s="46"/>
      <c r="R38" s="79" t="n">
        <v>93.4074074074074</v>
      </c>
      <c r="S38" s="80" t="n">
        <v>240</v>
      </c>
    </row>
    <row r="39" customFormat="false" ht="15" hidden="false" customHeight="false" outlineLevel="0" collapsed="false">
      <c r="A39" s="44" t="s">
        <v>55</v>
      </c>
      <c r="B39" s="45"/>
      <c r="C39" s="78" t="n">
        <v>83.1481481481481</v>
      </c>
      <c r="D39" s="46"/>
      <c r="E39" s="46"/>
      <c r="F39" s="46"/>
      <c r="G39" s="46"/>
      <c r="H39" s="46"/>
      <c r="I39" s="47"/>
      <c r="J39" s="46"/>
      <c r="K39" s="75" t="n">
        <v>140</v>
      </c>
      <c r="L39" s="46"/>
      <c r="M39" s="46"/>
      <c r="N39" s="46"/>
      <c r="O39" s="46"/>
      <c r="P39" s="46"/>
      <c r="Q39" s="46"/>
      <c r="R39" s="79" t="n">
        <v>83.1481481481481</v>
      </c>
      <c r="S39" s="80" t="n">
        <v>140</v>
      </c>
    </row>
    <row r="40" customFormat="false" ht="15" hidden="false" customHeight="false" outlineLevel="0" collapsed="false">
      <c r="A40" s="44" t="s">
        <v>22</v>
      </c>
      <c r="B40" s="82" t="n">
        <v>90.0833333333332</v>
      </c>
      <c r="C40" s="78" t="n">
        <v>97.5185185185185</v>
      </c>
      <c r="D40" s="78" t="n">
        <v>97.5555555555556</v>
      </c>
      <c r="E40" s="78" t="n">
        <v>96.8888888888888</v>
      </c>
      <c r="F40" s="78" t="n">
        <v>96.8888888888888</v>
      </c>
      <c r="G40" s="78" t="n">
        <v>97.1111111111109</v>
      </c>
      <c r="H40" s="78" t="n">
        <v>93.6296296296296</v>
      </c>
      <c r="I40" s="81" t="n">
        <v>93.4166666666668</v>
      </c>
      <c r="J40" s="75" t="n">
        <v>190</v>
      </c>
      <c r="K40" s="75" t="n">
        <v>240</v>
      </c>
      <c r="L40" s="75" t="n">
        <v>110</v>
      </c>
      <c r="M40" s="75" t="n">
        <v>230</v>
      </c>
      <c r="N40" s="75" t="n">
        <v>200</v>
      </c>
      <c r="O40" s="75" t="n">
        <v>120</v>
      </c>
      <c r="P40" s="75" t="n">
        <v>180</v>
      </c>
      <c r="Q40" s="75" t="n">
        <v>190</v>
      </c>
      <c r="R40" s="79" t="n">
        <v>97.5555555555556</v>
      </c>
      <c r="S40" s="80" t="n">
        <v>240</v>
      </c>
    </row>
    <row r="41" customFormat="false" ht="15" hidden="false" customHeight="false" outlineLevel="0" collapsed="false">
      <c r="A41" s="44" t="s">
        <v>24</v>
      </c>
      <c r="B41" s="82" t="n">
        <v>89.9722222222224</v>
      </c>
      <c r="C41" s="78" t="n">
        <v>93.7037037037037</v>
      </c>
      <c r="D41" s="78" t="n">
        <v>91.3111111111112</v>
      </c>
      <c r="E41" s="78" t="n">
        <v>95.1666666666668</v>
      </c>
      <c r="F41" s="78" t="n">
        <v>98.5925925925925</v>
      </c>
      <c r="G41" s="78" t="n">
        <v>99.4444444444444</v>
      </c>
      <c r="H41" s="78" t="n">
        <v>80.5555555555556</v>
      </c>
      <c r="I41" s="81" t="n">
        <v>92.2916666666667</v>
      </c>
      <c r="J41" s="75" t="n">
        <v>190</v>
      </c>
      <c r="K41" s="75" t="n">
        <v>230</v>
      </c>
      <c r="L41" s="75" t="n">
        <v>180</v>
      </c>
      <c r="M41" s="75" t="n">
        <v>200</v>
      </c>
      <c r="N41" s="75" t="n">
        <v>190</v>
      </c>
      <c r="O41" s="75" t="n">
        <v>150</v>
      </c>
      <c r="P41" s="75" t="n">
        <v>150</v>
      </c>
      <c r="Q41" s="75" t="n">
        <v>200</v>
      </c>
      <c r="R41" s="79" t="n">
        <v>99.4444444444444</v>
      </c>
      <c r="S41" s="80" t="n">
        <v>230</v>
      </c>
    </row>
    <row r="42" customFormat="false" ht="15" hidden="false" customHeight="false" outlineLevel="0" collapsed="false">
      <c r="A42" s="44" t="s">
        <v>34</v>
      </c>
      <c r="B42" s="82" t="n">
        <v>77.4166666666668</v>
      </c>
      <c r="C42" s="78" t="n">
        <v>101.111111111111</v>
      </c>
      <c r="D42" s="78" t="n">
        <v>94.488888888889</v>
      </c>
      <c r="E42" s="78" t="n">
        <v>84.3333333333332</v>
      </c>
      <c r="F42" s="78" t="n">
        <v>92.2222222222224</v>
      </c>
      <c r="G42" s="78" t="n">
        <v>97.75</v>
      </c>
      <c r="H42" s="78" t="n">
        <v>88.6296296296296</v>
      </c>
      <c r="I42" s="81" t="n">
        <v>92.1666666666667</v>
      </c>
      <c r="J42" s="75" t="n">
        <v>120</v>
      </c>
      <c r="K42" s="75" t="n">
        <v>170</v>
      </c>
      <c r="L42" s="75" t="n">
        <v>150</v>
      </c>
      <c r="M42" s="75" t="n">
        <v>140</v>
      </c>
      <c r="N42" s="75" t="n">
        <v>140</v>
      </c>
      <c r="O42" s="75" t="n">
        <v>150</v>
      </c>
      <c r="P42" s="75" t="n">
        <v>110</v>
      </c>
      <c r="Q42" s="75" t="n">
        <v>110</v>
      </c>
      <c r="R42" s="79" t="n">
        <v>101.111111111111</v>
      </c>
      <c r="S42" s="80" t="n">
        <v>170</v>
      </c>
    </row>
    <row r="43" customFormat="false" ht="15" hidden="false" customHeight="false" outlineLevel="0" collapsed="false">
      <c r="A43" s="44" t="s">
        <v>21</v>
      </c>
      <c r="B43" s="82" t="n">
        <v>99.0833333333332</v>
      </c>
      <c r="C43" s="78" t="n">
        <v>91.7407407407407</v>
      </c>
      <c r="D43" s="46"/>
      <c r="E43" s="78" t="n">
        <v>98.6111111111112</v>
      </c>
      <c r="F43" s="78" t="n">
        <v>95.7777777777776</v>
      </c>
      <c r="G43" s="78" t="n">
        <v>102.25</v>
      </c>
      <c r="H43" s="46"/>
      <c r="I43" s="81" t="n">
        <v>94.3750000000001</v>
      </c>
      <c r="J43" s="75" t="n">
        <v>240</v>
      </c>
      <c r="K43" s="75" t="n">
        <v>250</v>
      </c>
      <c r="L43" s="46"/>
      <c r="M43" s="75" t="n">
        <v>250</v>
      </c>
      <c r="N43" s="75" t="n">
        <v>230</v>
      </c>
      <c r="O43" s="75" t="n">
        <v>210</v>
      </c>
      <c r="P43" s="46"/>
      <c r="Q43" s="75" t="n">
        <v>220</v>
      </c>
      <c r="R43" s="79" t="n">
        <v>102.25</v>
      </c>
      <c r="S43" s="80" t="n">
        <v>250</v>
      </c>
    </row>
    <row r="44" customFormat="false" ht="15" hidden="false" customHeight="false" outlineLevel="0" collapsed="false">
      <c r="A44" s="44" t="s">
        <v>32</v>
      </c>
      <c r="B44" s="82" t="n">
        <v>91.0833333333332</v>
      </c>
      <c r="C44" s="78" t="n">
        <v>101.111111111111</v>
      </c>
      <c r="D44" s="78" t="n">
        <v>94.2666666666666</v>
      </c>
      <c r="E44" s="78" t="n">
        <v>83.5277777777776</v>
      </c>
      <c r="F44" s="78" t="n">
        <v>91.2962962962966</v>
      </c>
      <c r="G44" s="78" t="n">
        <v>94.5277777777776</v>
      </c>
      <c r="H44" s="78" t="n">
        <v>87.1481481481482</v>
      </c>
      <c r="I44" s="81" t="n">
        <v>92.1666666666667</v>
      </c>
      <c r="J44" s="75" t="n">
        <v>150</v>
      </c>
      <c r="K44" s="75" t="n">
        <v>170</v>
      </c>
      <c r="L44" s="75" t="n">
        <v>150</v>
      </c>
      <c r="M44" s="75" t="n">
        <v>140</v>
      </c>
      <c r="N44" s="75" t="n">
        <v>140</v>
      </c>
      <c r="O44" s="75" t="n">
        <v>150</v>
      </c>
      <c r="P44" s="75" t="n">
        <v>110</v>
      </c>
      <c r="Q44" s="75" t="n">
        <v>110</v>
      </c>
      <c r="R44" s="79" t="n">
        <v>101.111111111111</v>
      </c>
      <c r="S44" s="80" t="n">
        <v>170</v>
      </c>
    </row>
    <row r="45" customFormat="false" ht="15" hidden="false" customHeight="false" outlineLevel="0" collapsed="false">
      <c r="A45" s="44" t="s">
        <v>52</v>
      </c>
      <c r="B45" s="45"/>
      <c r="C45" s="78" t="n">
        <v>98.3703703703704</v>
      </c>
      <c r="D45" s="46"/>
      <c r="E45" s="46"/>
      <c r="F45" s="46"/>
      <c r="G45" s="46"/>
      <c r="H45" s="46"/>
      <c r="I45" s="47"/>
      <c r="J45" s="46"/>
      <c r="K45" s="75" t="n">
        <v>160</v>
      </c>
      <c r="L45" s="46"/>
      <c r="M45" s="46"/>
      <c r="N45" s="46"/>
      <c r="O45" s="46"/>
      <c r="P45" s="46"/>
      <c r="Q45" s="46"/>
      <c r="R45" s="79" t="n">
        <v>98.3703703703704</v>
      </c>
      <c r="S45" s="80" t="n">
        <v>160</v>
      </c>
    </row>
    <row r="46" customFormat="false" ht="15" hidden="false" customHeight="false" outlineLevel="0" collapsed="false">
      <c r="A46" s="44" t="s">
        <v>38</v>
      </c>
      <c r="B46" s="82" t="n">
        <v>94.6388888888888</v>
      </c>
      <c r="C46" s="46"/>
      <c r="D46" s="78" t="n">
        <v>97.9777777777778</v>
      </c>
      <c r="E46" s="46"/>
      <c r="F46" s="78" t="n">
        <v>99.0740740740741</v>
      </c>
      <c r="G46" s="78" t="n">
        <v>102.055555555556</v>
      </c>
      <c r="H46" s="46"/>
      <c r="I46" s="81" t="n">
        <v>109.104166666667</v>
      </c>
      <c r="J46" s="75" t="n">
        <v>170</v>
      </c>
      <c r="K46" s="46"/>
      <c r="L46" s="75" t="n">
        <v>150</v>
      </c>
      <c r="M46" s="46"/>
      <c r="N46" s="75" t="n">
        <v>170</v>
      </c>
      <c r="O46" s="75" t="n">
        <v>150</v>
      </c>
      <c r="P46" s="46"/>
      <c r="Q46" s="75" t="n">
        <v>110</v>
      </c>
      <c r="R46" s="79" t="n">
        <v>109.104166666667</v>
      </c>
      <c r="S46" s="80" t="n">
        <v>170</v>
      </c>
    </row>
    <row r="47" customFormat="false" ht="15" hidden="false" customHeight="false" outlineLevel="0" collapsed="false">
      <c r="A47" s="44" t="s">
        <v>19</v>
      </c>
      <c r="B47" s="82" t="n">
        <v>95.9722222222224</v>
      </c>
      <c r="C47" s="46"/>
      <c r="D47" s="78" t="n">
        <v>98.5777777777778</v>
      </c>
      <c r="E47" s="78" t="n">
        <v>88.9722222222224</v>
      </c>
      <c r="F47" s="78" t="n">
        <v>99</v>
      </c>
      <c r="G47" s="78" t="n">
        <v>100.861111111111</v>
      </c>
      <c r="H47" s="78" t="n">
        <v>93.5555555555556</v>
      </c>
      <c r="I47" s="81" t="n">
        <v>97.9166666666668</v>
      </c>
      <c r="J47" s="75" t="n">
        <v>250</v>
      </c>
      <c r="K47" s="46"/>
      <c r="L47" s="75" t="n">
        <v>210</v>
      </c>
      <c r="M47" s="75" t="n">
        <v>250</v>
      </c>
      <c r="N47" s="75" t="n">
        <v>250</v>
      </c>
      <c r="O47" s="75" t="n">
        <v>210</v>
      </c>
      <c r="P47" s="75" t="n">
        <v>240</v>
      </c>
      <c r="Q47" s="75" t="n">
        <v>250</v>
      </c>
      <c r="R47" s="79" t="n">
        <v>100.861111111111</v>
      </c>
      <c r="S47" s="80" t="n">
        <v>250</v>
      </c>
    </row>
    <row r="48" customFormat="false" ht="15" hidden="false" customHeight="false" outlineLevel="0" collapsed="false">
      <c r="A48" s="44" t="s">
        <v>59</v>
      </c>
      <c r="B48" s="49"/>
      <c r="C48" s="50"/>
      <c r="D48" s="50"/>
      <c r="E48" s="50"/>
      <c r="F48" s="83" t="n">
        <v>108.62962962963</v>
      </c>
      <c r="G48" s="50"/>
      <c r="H48" s="50"/>
      <c r="I48" s="51"/>
      <c r="J48" s="46"/>
      <c r="K48" s="46"/>
      <c r="L48" s="46"/>
      <c r="M48" s="46"/>
      <c r="N48" s="75" t="n">
        <v>60</v>
      </c>
      <c r="O48" s="46"/>
      <c r="P48" s="46"/>
      <c r="Q48" s="46"/>
      <c r="R48" s="84" t="n">
        <v>108.62962962963</v>
      </c>
      <c r="S48" s="85" t="n">
        <v>60</v>
      </c>
    </row>
    <row r="49" customFormat="false" ht="15" hidden="false" customHeight="false" outlineLevel="0" collapsed="false">
      <c r="A49" s="53" t="s">
        <v>435</v>
      </c>
      <c r="B49" s="86" t="n">
        <v>124.277777777778</v>
      </c>
      <c r="C49" s="87" t="n">
        <v>181.777777777778</v>
      </c>
      <c r="D49" s="87" t="n">
        <v>105.133333333333</v>
      </c>
      <c r="E49" s="87" t="n">
        <v>106.305555555556</v>
      </c>
      <c r="F49" s="87" t="n">
        <v>108.814814814815</v>
      </c>
      <c r="G49" s="87" t="n">
        <v>103.611111111111</v>
      </c>
      <c r="H49" s="87" t="n">
        <v>133.851851851852</v>
      </c>
      <c r="I49" s="88" t="n">
        <v>109.208333333333</v>
      </c>
      <c r="J49" s="89" t="n">
        <v>250</v>
      </c>
      <c r="K49" s="90" t="n">
        <v>250</v>
      </c>
      <c r="L49" s="90" t="n">
        <v>210</v>
      </c>
      <c r="M49" s="90" t="n">
        <v>250</v>
      </c>
      <c r="N49" s="90" t="n">
        <v>250</v>
      </c>
      <c r="O49" s="90" t="n">
        <v>220</v>
      </c>
      <c r="P49" s="90" t="n">
        <v>240</v>
      </c>
      <c r="Q49" s="91" t="n">
        <v>250</v>
      </c>
      <c r="R49" s="92" t="n">
        <v>181.777777777778</v>
      </c>
      <c r="S49" s="93" t="n">
        <v>250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458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P191" activeCellId="0" sqref="P191"/>
    </sheetView>
  </sheetViews>
  <sheetFormatPr defaultColWidth="8.59765625" defaultRowHeight="15" zeroHeight="false" outlineLevelRow="0" outlineLevelCol="0"/>
  <cols>
    <col collapsed="false" customWidth="true" hidden="false" outlineLevel="0" max="10" min="1" style="0" width="8.72"/>
    <col collapsed="false" customWidth="true" hidden="false" outlineLevel="0" max="11" min="11" style="0" width="11"/>
    <col collapsed="false" customWidth="true" hidden="false" outlineLevel="0" max="12" min="12" style="0" width="8.72"/>
    <col collapsed="false" customWidth="true" hidden="false" outlineLevel="0" max="13" min="13" style="0" width="18.14"/>
    <col collapsed="false" customWidth="true" hidden="false" outlineLevel="0" max="14" min="14" style="0" width="13.14"/>
    <col collapsed="false" customWidth="true" hidden="false" outlineLevel="0" max="1025" min="15" style="0" width="8.72"/>
  </cols>
  <sheetData>
    <row r="1" customFormat="false" ht="15" hidden="false" customHeight="false" outlineLevel="0" collapsed="false">
      <c r="A1" s="94" t="s">
        <v>62</v>
      </c>
      <c r="B1" s="94" t="s">
        <v>63</v>
      </c>
      <c r="C1" s="94" t="s">
        <v>64</v>
      </c>
      <c r="D1" s="94" t="s">
        <v>65</v>
      </c>
      <c r="E1" s="94" t="s">
        <v>0</v>
      </c>
      <c r="F1" s="94" t="s">
        <v>66</v>
      </c>
      <c r="G1" s="94" t="s">
        <v>67</v>
      </c>
      <c r="H1" s="94" t="s">
        <v>68</v>
      </c>
      <c r="I1" s="94" t="s">
        <v>69</v>
      </c>
      <c r="J1" s="94" t="s">
        <v>70</v>
      </c>
      <c r="K1" s="94" t="s">
        <v>71</v>
      </c>
      <c r="L1" s="94" t="s">
        <v>72</v>
      </c>
      <c r="M1" s="94" t="s">
        <v>434</v>
      </c>
      <c r="N1" s="94" t="s">
        <v>433</v>
      </c>
      <c r="O1" s="94" t="s">
        <v>489</v>
      </c>
      <c r="P1" s="94" t="s">
        <v>74</v>
      </c>
    </row>
    <row r="2" customFormat="false" ht="15" hidden="false" customHeight="false" outlineLevel="0" collapsed="false">
      <c r="A2" s="24" t="n">
        <v>1</v>
      </c>
      <c r="B2" s="24" t="s">
        <v>80</v>
      </c>
      <c r="C2" s="24" t="s">
        <v>81</v>
      </c>
      <c r="D2" s="24" t="s">
        <v>347</v>
      </c>
      <c r="E2" s="26" t="n">
        <v>2.39930555555556</v>
      </c>
      <c r="F2" s="24" t="n">
        <v>250</v>
      </c>
      <c r="G2" s="24" t="n">
        <v>250</v>
      </c>
      <c r="H2" s="24" t="n">
        <v>12.52</v>
      </c>
      <c r="I2" s="24" t="s">
        <v>78</v>
      </c>
      <c r="J2" s="24" t="s">
        <v>84</v>
      </c>
      <c r="K2" s="27" t="n">
        <v>45168</v>
      </c>
      <c r="L2" s="24" t="n">
        <v>29</v>
      </c>
      <c r="M2" s="0" t="str">
        <f aca="false">CONCATENATE(B2," ",C2)</f>
        <v>Tom Fryers</v>
      </c>
      <c r="N2" s="0" t="s">
        <v>4</v>
      </c>
      <c r="O2" s="0" t="n">
        <f aca="false">E2*24/60</f>
        <v>0.959722222222224</v>
      </c>
      <c r="P2" s="16" t="n">
        <f aca="false">O2*100</f>
        <v>95.9722222222224</v>
      </c>
    </row>
    <row r="3" customFormat="false" ht="15" hidden="false" customHeight="false" outlineLevel="0" collapsed="false">
      <c r="A3" s="24" t="n">
        <v>2</v>
      </c>
      <c r="B3" s="24" t="s">
        <v>85</v>
      </c>
      <c r="C3" s="24" t="s">
        <v>86</v>
      </c>
      <c r="D3" s="24" t="s">
        <v>348</v>
      </c>
      <c r="E3" s="26" t="n">
        <v>2.27638888888889</v>
      </c>
      <c r="F3" s="24" t="n">
        <v>240</v>
      </c>
      <c r="G3" s="24" t="n">
        <v>240</v>
      </c>
      <c r="H3" s="24" t="n">
        <v>11.12</v>
      </c>
      <c r="I3" s="24" t="s">
        <v>83</v>
      </c>
      <c r="J3" s="24" t="s">
        <v>88</v>
      </c>
      <c r="K3" s="27" t="n">
        <v>45118</v>
      </c>
      <c r="L3" s="24" t="n">
        <v>41</v>
      </c>
      <c r="M3" s="0" t="str">
        <f aca="false">CONCATENATE(B3," ",C3)</f>
        <v>Jon Hallam</v>
      </c>
      <c r="N3" s="0" t="s">
        <v>4</v>
      </c>
      <c r="O3" s="0" t="n">
        <f aca="false">E3*24/60</f>
        <v>0.910555555555556</v>
      </c>
      <c r="P3" s="16" t="n">
        <f aca="false">O3*100</f>
        <v>91.0555555555556</v>
      </c>
    </row>
    <row r="4" customFormat="false" ht="15" hidden="false" customHeight="false" outlineLevel="0" collapsed="false">
      <c r="A4" s="24" t="n">
        <v>3</v>
      </c>
      <c r="B4" s="24" t="s">
        <v>89</v>
      </c>
      <c r="C4" s="24" t="s">
        <v>90</v>
      </c>
      <c r="D4" s="24" t="s">
        <v>348</v>
      </c>
      <c r="E4" s="26" t="n">
        <v>2.47708333333333</v>
      </c>
      <c r="F4" s="24" t="n">
        <v>240</v>
      </c>
      <c r="G4" s="24" t="n">
        <v>240</v>
      </c>
      <c r="H4" s="24" t="n">
        <v>11.78</v>
      </c>
      <c r="I4" s="24" t="s">
        <v>87</v>
      </c>
      <c r="J4" s="24" t="s">
        <v>93</v>
      </c>
      <c r="K4" s="27" t="n">
        <v>45160</v>
      </c>
      <c r="L4" s="24" t="n">
        <v>40</v>
      </c>
      <c r="M4" s="0" t="str">
        <f aca="false">CONCATENATE(B4," ",C4)</f>
        <v>Steve Sanders</v>
      </c>
      <c r="N4" s="0" t="s">
        <v>4</v>
      </c>
      <c r="O4" s="0" t="n">
        <f aca="false">E4*24/60</f>
        <v>0.990833333333332</v>
      </c>
      <c r="P4" s="16" t="n">
        <f aca="false">O4*100</f>
        <v>99.0833333333332</v>
      </c>
    </row>
    <row r="5" customFormat="false" ht="15" hidden="false" customHeight="false" outlineLevel="0" collapsed="false">
      <c r="A5" s="24" t="n">
        <v>6</v>
      </c>
      <c r="B5" s="24" t="s">
        <v>144</v>
      </c>
      <c r="C5" s="24" t="s">
        <v>81</v>
      </c>
      <c r="D5" s="24" t="s">
        <v>351</v>
      </c>
      <c r="E5" s="26" t="n">
        <v>2.35277777777778</v>
      </c>
      <c r="F5" s="24" t="n">
        <v>200</v>
      </c>
      <c r="G5" s="24" t="n">
        <v>200</v>
      </c>
      <c r="H5" s="24" t="n">
        <v>9.8</v>
      </c>
      <c r="I5" s="24" t="s">
        <v>100</v>
      </c>
      <c r="J5" s="24" t="s">
        <v>122</v>
      </c>
      <c r="K5" s="27" t="n">
        <v>45167</v>
      </c>
      <c r="L5" s="24" t="n">
        <v>20</v>
      </c>
      <c r="M5" s="0" t="str">
        <f aca="false">CONCATENATE(B5," ",C5)</f>
        <v>Paul Fryers</v>
      </c>
      <c r="N5" s="0" t="s">
        <v>4</v>
      </c>
      <c r="O5" s="0" t="n">
        <f aca="false">E5*24/60</f>
        <v>0.941111111111112</v>
      </c>
      <c r="P5" s="16" t="n">
        <f aca="false">O5*100</f>
        <v>94.1111111111112</v>
      </c>
    </row>
    <row r="6" customFormat="false" ht="15" hidden="false" customHeight="false" outlineLevel="0" collapsed="false">
      <c r="A6" s="24" t="n">
        <v>10</v>
      </c>
      <c r="B6" s="24" t="s">
        <v>135</v>
      </c>
      <c r="C6" s="24" t="s">
        <v>136</v>
      </c>
      <c r="D6" s="24" t="s">
        <v>354</v>
      </c>
      <c r="E6" s="26" t="n">
        <v>2.47222222222222</v>
      </c>
      <c r="F6" s="24" t="n">
        <v>190</v>
      </c>
      <c r="G6" s="24" t="n">
        <v>190</v>
      </c>
      <c r="H6" s="24" t="n">
        <v>9.87</v>
      </c>
      <c r="I6" s="24" t="s">
        <v>121</v>
      </c>
      <c r="J6" s="24" t="s">
        <v>139</v>
      </c>
      <c r="K6" s="27" t="n">
        <v>45166</v>
      </c>
      <c r="L6" s="24" t="n">
        <v>5</v>
      </c>
      <c r="M6" s="0" t="str">
        <f aca="false">CONCATENATE(B6," ",C6)</f>
        <v>Dean Allcroft</v>
      </c>
      <c r="N6" s="0" t="s">
        <v>4</v>
      </c>
      <c r="O6" s="0" t="n">
        <f aca="false">E6*24/60</f>
        <v>0.988888888888888</v>
      </c>
      <c r="P6" s="16" t="n">
        <f aca="false">O6*100</f>
        <v>98.8888888888888</v>
      </c>
    </row>
    <row r="7" customFormat="false" ht="15" hidden="false" customHeight="false" outlineLevel="0" collapsed="false">
      <c r="A7" s="24" t="n">
        <v>9</v>
      </c>
      <c r="B7" s="24" t="s">
        <v>109</v>
      </c>
      <c r="C7" s="24" t="s">
        <v>110</v>
      </c>
      <c r="D7" s="24" t="s">
        <v>353</v>
      </c>
      <c r="E7" s="26" t="n">
        <v>2.31041666666667</v>
      </c>
      <c r="F7" s="24" t="n">
        <v>190</v>
      </c>
      <c r="G7" s="24" t="n">
        <v>190</v>
      </c>
      <c r="H7" s="24" t="n">
        <v>9.31</v>
      </c>
      <c r="I7" s="24" t="s">
        <v>112</v>
      </c>
      <c r="J7" s="24" t="s">
        <v>113</v>
      </c>
      <c r="K7" s="27" t="n">
        <v>45116</v>
      </c>
      <c r="L7" s="24" t="n">
        <v>46</v>
      </c>
      <c r="M7" s="0" t="str">
        <f aca="false">CONCATENATE(B7," ",C7)</f>
        <v>Ian Charlesworth</v>
      </c>
      <c r="N7" s="0" t="s">
        <v>4</v>
      </c>
      <c r="O7" s="0" t="n">
        <f aca="false">E7*24/60</f>
        <v>0.924166666666668</v>
      </c>
      <c r="P7" s="16" t="n">
        <f aca="false">O7*100</f>
        <v>92.4166666666668</v>
      </c>
    </row>
    <row r="8" customFormat="false" ht="15" hidden="false" customHeight="false" outlineLevel="0" collapsed="false">
      <c r="A8" s="24" t="n">
        <v>7</v>
      </c>
      <c r="B8" s="24" t="s">
        <v>89</v>
      </c>
      <c r="C8" s="24" t="s">
        <v>119</v>
      </c>
      <c r="D8" s="24" t="s">
        <v>352</v>
      </c>
      <c r="E8" s="26" t="n">
        <v>2.24930555555556</v>
      </c>
      <c r="F8" s="24" t="n">
        <v>190</v>
      </c>
      <c r="G8" s="24" t="n">
        <v>190</v>
      </c>
      <c r="H8" s="24" t="n">
        <v>9.56</v>
      </c>
      <c r="I8" s="24" t="s">
        <v>104</v>
      </c>
      <c r="J8" s="24" t="s">
        <v>129</v>
      </c>
      <c r="K8" s="27" t="n">
        <v>45151</v>
      </c>
      <c r="L8" s="24" t="n">
        <v>2</v>
      </c>
      <c r="M8" s="0" t="str">
        <f aca="false">CONCATENATE(B8," ",C8)</f>
        <v>Steve Dickinson</v>
      </c>
      <c r="N8" s="0" t="s">
        <v>4</v>
      </c>
      <c r="O8" s="0" t="n">
        <f aca="false">E8*24/60</f>
        <v>0.899722222222224</v>
      </c>
      <c r="P8" s="16" t="n">
        <f aca="false">O8*100</f>
        <v>89.9722222222224</v>
      </c>
    </row>
    <row r="9" customFormat="false" ht="15" hidden="false" customHeight="false" outlineLevel="0" collapsed="false">
      <c r="A9" s="24" t="n">
        <v>8</v>
      </c>
      <c r="B9" s="24" t="s">
        <v>94</v>
      </c>
      <c r="C9" s="24" t="s">
        <v>95</v>
      </c>
      <c r="D9" s="24" t="s">
        <v>353</v>
      </c>
      <c r="E9" s="26" t="n">
        <v>2.25208333333333</v>
      </c>
      <c r="F9" s="24" t="n">
        <v>190</v>
      </c>
      <c r="G9" s="24" t="n">
        <v>190</v>
      </c>
      <c r="H9" s="24" t="n">
        <v>9.25</v>
      </c>
      <c r="I9" s="24" t="s">
        <v>107</v>
      </c>
      <c r="J9" s="24" t="s">
        <v>101</v>
      </c>
      <c r="K9" s="27" t="n">
        <v>45160</v>
      </c>
      <c r="L9" s="24" t="n">
        <v>16</v>
      </c>
      <c r="M9" s="0" t="str">
        <f aca="false">CONCATENATE(B9," ",C9)</f>
        <v>Shaun Swallow</v>
      </c>
      <c r="N9" s="0" t="s">
        <v>4</v>
      </c>
      <c r="O9" s="0" t="n">
        <f aca="false">E9*24/60</f>
        <v>0.900833333333332</v>
      </c>
      <c r="P9" s="16" t="n">
        <f aca="false">O9*100</f>
        <v>90.0833333333332</v>
      </c>
    </row>
    <row r="10" customFormat="false" ht="15" hidden="false" customHeight="false" outlineLevel="0" collapsed="false">
      <c r="A10" s="24" t="n">
        <v>12</v>
      </c>
      <c r="B10" s="24" t="s">
        <v>102</v>
      </c>
      <c r="C10" s="24" t="s">
        <v>103</v>
      </c>
      <c r="D10" s="24" t="s">
        <v>356</v>
      </c>
      <c r="E10" s="26" t="n">
        <v>2.24791666666667</v>
      </c>
      <c r="F10" s="24" t="n">
        <v>170</v>
      </c>
      <c r="G10" s="24" t="n">
        <v>170</v>
      </c>
      <c r="H10" s="24" t="n">
        <v>9.89</v>
      </c>
      <c r="I10" s="24" t="s">
        <v>128</v>
      </c>
      <c r="J10" s="24" t="s">
        <v>108</v>
      </c>
      <c r="K10" s="27" t="n">
        <v>45159</v>
      </c>
      <c r="L10" s="24" t="n">
        <v>14</v>
      </c>
      <c r="M10" s="0" t="str">
        <f aca="false">CONCATENATE(B10," ",C10)</f>
        <v>Matthew Coldwell</v>
      </c>
      <c r="N10" s="0" t="s">
        <v>4</v>
      </c>
      <c r="O10" s="0" t="n">
        <f aca="false">E10*24/60</f>
        <v>0.899166666666668</v>
      </c>
      <c r="P10" s="16" t="n">
        <f aca="false">O10*100</f>
        <v>89.9166666666668</v>
      </c>
    </row>
    <row r="11" customFormat="false" ht="15" hidden="false" customHeight="false" outlineLevel="0" collapsed="false">
      <c r="A11" s="24" t="n">
        <v>17</v>
      </c>
      <c r="B11" s="24" t="s">
        <v>358</v>
      </c>
      <c r="C11" s="24" t="s">
        <v>81</v>
      </c>
      <c r="D11" s="24" t="s">
        <v>359</v>
      </c>
      <c r="E11" s="26" t="n">
        <v>2.35138888888889</v>
      </c>
      <c r="F11" s="24" t="n">
        <v>170</v>
      </c>
      <c r="G11" s="24" t="n">
        <v>170</v>
      </c>
      <c r="H11" s="24" t="n">
        <v>9.93</v>
      </c>
      <c r="I11" s="24" t="s">
        <v>169</v>
      </c>
      <c r="J11" s="24" t="s">
        <v>360</v>
      </c>
      <c r="K11" s="27" t="n">
        <v>45167</v>
      </c>
      <c r="L11" s="24" t="n">
        <v>33</v>
      </c>
      <c r="M11" s="0" t="str">
        <f aca="false">CONCATENATE(B11," ",C11)</f>
        <v>James Fryers</v>
      </c>
      <c r="N11" s="0" t="s">
        <v>4</v>
      </c>
      <c r="O11" s="0" t="n">
        <f aca="false">E11*24/60</f>
        <v>0.940555555555556</v>
      </c>
      <c r="P11" s="16" t="n">
        <f aca="false">O11*100</f>
        <v>94.0555555555556</v>
      </c>
    </row>
    <row r="12" customFormat="false" ht="15" hidden="false" customHeight="false" outlineLevel="0" collapsed="false">
      <c r="A12" s="24" t="n">
        <v>13</v>
      </c>
      <c r="B12" s="24" t="s">
        <v>319</v>
      </c>
      <c r="C12" s="24" t="s">
        <v>320</v>
      </c>
      <c r="D12" s="24" t="s">
        <v>357</v>
      </c>
      <c r="E12" s="26" t="n">
        <v>2.26458333333333</v>
      </c>
      <c r="F12" s="24" t="n">
        <v>170</v>
      </c>
      <c r="G12" s="24" t="n">
        <v>170</v>
      </c>
      <c r="H12" s="24" t="n">
        <v>8.42</v>
      </c>
      <c r="I12" s="24" t="s">
        <v>138</v>
      </c>
      <c r="J12" s="24" t="s">
        <v>322</v>
      </c>
      <c r="K12" s="27" t="n">
        <v>45118</v>
      </c>
      <c r="L12" s="24" t="n">
        <v>25</v>
      </c>
      <c r="M12" s="0" t="str">
        <f aca="false">CONCATENATE(B12," ",C12)</f>
        <v>Keith Gordon</v>
      </c>
      <c r="N12" s="0" t="s">
        <v>4</v>
      </c>
      <c r="O12" s="0" t="n">
        <f aca="false">E12*24/60</f>
        <v>0.905833333333332</v>
      </c>
      <c r="P12" s="16" t="n">
        <f aca="false">O12*100</f>
        <v>90.5833333333332</v>
      </c>
    </row>
    <row r="13" customFormat="false" ht="15" hidden="false" customHeight="false" outlineLevel="0" collapsed="false">
      <c r="A13" s="24" t="n">
        <v>15</v>
      </c>
      <c r="B13" s="24" t="s">
        <v>123</v>
      </c>
      <c r="C13" s="24" t="s">
        <v>124</v>
      </c>
      <c r="D13" s="24" t="s">
        <v>357</v>
      </c>
      <c r="E13" s="26" t="n">
        <v>2.28402777777778</v>
      </c>
      <c r="F13" s="24" t="n">
        <v>170</v>
      </c>
      <c r="G13" s="24" t="n">
        <v>170</v>
      </c>
      <c r="H13" s="24" t="n">
        <v>8.29</v>
      </c>
      <c r="I13" s="24" t="s">
        <v>148</v>
      </c>
      <c r="J13" s="24" t="s">
        <v>126</v>
      </c>
      <c r="K13" s="27" t="n">
        <v>45141</v>
      </c>
      <c r="L13" s="24" t="n">
        <v>18</v>
      </c>
      <c r="M13" s="0" t="str">
        <f aca="false">CONCATENATE(B13," ",C13)</f>
        <v>Alan Knox</v>
      </c>
      <c r="N13" s="0" t="s">
        <v>4</v>
      </c>
      <c r="O13" s="0" t="n">
        <f aca="false">E13*24/60</f>
        <v>0.913611111111112</v>
      </c>
      <c r="P13" s="16" t="n">
        <f aca="false">O13*100</f>
        <v>91.3611111111112</v>
      </c>
    </row>
    <row r="14" customFormat="false" ht="15" hidden="false" customHeight="false" outlineLevel="0" collapsed="false">
      <c r="A14" s="24" t="n">
        <v>19</v>
      </c>
      <c r="B14" s="24" t="s">
        <v>238</v>
      </c>
      <c r="C14" s="24" t="s">
        <v>239</v>
      </c>
      <c r="D14" s="24" t="s">
        <v>361</v>
      </c>
      <c r="E14" s="26" t="n">
        <v>2.36597222222222</v>
      </c>
      <c r="F14" s="24" t="n">
        <v>170</v>
      </c>
      <c r="G14" s="24" t="n">
        <v>170</v>
      </c>
      <c r="H14" s="24" t="n">
        <v>8.95</v>
      </c>
      <c r="I14" s="24" t="s">
        <v>142</v>
      </c>
      <c r="J14" s="24" t="s">
        <v>240</v>
      </c>
      <c r="K14" s="27" t="n">
        <v>45159</v>
      </c>
      <c r="L14" s="24" t="n">
        <v>19</v>
      </c>
      <c r="M14" s="0" t="str">
        <f aca="false">CONCATENATE(B14," ",C14)</f>
        <v>Suzanne McGill</v>
      </c>
      <c r="N14" s="0" t="s">
        <v>4</v>
      </c>
      <c r="O14" s="0" t="n">
        <f aca="false">E14*24/60</f>
        <v>0.946388888888888</v>
      </c>
      <c r="P14" s="16" t="n">
        <f aca="false">O14*100</f>
        <v>94.6388888888888</v>
      </c>
    </row>
    <row r="15" customFormat="false" ht="15" hidden="false" customHeight="false" outlineLevel="0" collapsed="false">
      <c r="A15" s="24" t="n">
        <v>16</v>
      </c>
      <c r="B15" s="24" t="s">
        <v>130</v>
      </c>
      <c r="C15" s="24" t="s">
        <v>131</v>
      </c>
      <c r="D15" s="24" t="s">
        <v>357</v>
      </c>
      <c r="E15" s="26" t="n">
        <v>2.32152777777778</v>
      </c>
      <c r="F15" s="24" t="n">
        <v>170</v>
      </c>
      <c r="G15" s="24" t="n">
        <v>170</v>
      </c>
      <c r="H15" s="24" t="n">
        <v>8.51</v>
      </c>
      <c r="I15" s="24" t="s">
        <v>117</v>
      </c>
      <c r="J15" s="24" t="s">
        <v>134</v>
      </c>
      <c r="K15" s="27" t="n">
        <v>45139</v>
      </c>
      <c r="L15" s="24" t="n">
        <v>42</v>
      </c>
      <c r="M15" s="0" t="str">
        <f aca="false">CONCATENATE(B15," ",C15)</f>
        <v>Charlotte Metcalfe</v>
      </c>
      <c r="N15" s="0" t="s">
        <v>4</v>
      </c>
      <c r="O15" s="0" t="n">
        <f aca="false">E15*24/60</f>
        <v>0.928611111111112</v>
      </c>
      <c r="P15" s="16" t="n">
        <f aca="false">O15*100</f>
        <v>92.8611111111112</v>
      </c>
    </row>
    <row r="16" customFormat="false" ht="15" hidden="false" customHeight="false" outlineLevel="0" collapsed="false">
      <c r="A16" s="24" t="n">
        <v>18</v>
      </c>
      <c r="B16" s="24" t="s">
        <v>114</v>
      </c>
      <c r="C16" s="24" t="s">
        <v>115</v>
      </c>
      <c r="D16" s="24" t="s">
        <v>361</v>
      </c>
      <c r="E16" s="26" t="n">
        <v>2.35416666666667</v>
      </c>
      <c r="F16" s="24" t="n">
        <v>170</v>
      </c>
      <c r="G16" s="24" t="n">
        <v>170</v>
      </c>
      <c r="H16" s="24" t="n">
        <v>8.66</v>
      </c>
      <c r="I16" s="24" t="s">
        <v>133</v>
      </c>
      <c r="J16" s="24" t="s">
        <v>118</v>
      </c>
      <c r="K16" s="27" t="n">
        <v>45159</v>
      </c>
      <c r="L16" s="24" t="n">
        <v>43</v>
      </c>
      <c r="M16" s="0" t="str">
        <f aca="false">CONCATENATE(B16," ",C16)</f>
        <v>Emma Moore</v>
      </c>
      <c r="N16" s="0" t="s">
        <v>4</v>
      </c>
      <c r="O16" s="0" t="n">
        <f aca="false">E16*24/60</f>
        <v>0.941666666666668</v>
      </c>
      <c r="P16" s="16" t="n">
        <f aca="false">O16*100</f>
        <v>94.1666666666668</v>
      </c>
    </row>
    <row r="17" customFormat="false" ht="15" hidden="false" customHeight="false" outlineLevel="0" collapsed="false">
      <c r="A17" s="24" t="n">
        <v>22</v>
      </c>
      <c r="B17" s="24" t="s">
        <v>179</v>
      </c>
      <c r="C17" s="24" t="s">
        <v>180</v>
      </c>
      <c r="D17" s="24" t="s">
        <v>364</v>
      </c>
      <c r="E17" s="26" t="n">
        <v>2.41041666666667</v>
      </c>
      <c r="F17" s="24" t="n">
        <v>160</v>
      </c>
      <c r="G17" s="24" t="n">
        <v>160</v>
      </c>
      <c r="H17" s="24" t="n">
        <v>7.73</v>
      </c>
      <c r="I17" s="24" t="s">
        <v>159</v>
      </c>
      <c r="J17" s="24" t="s">
        <v>183</v>
      </c>
      <c r="K17" s="27" t="n">
        <v>45123</v>
      </c>
      <c r="L17" s="24" t="n">
        <v>44</v>
      </c>
      <c r="M17" s="0" t="str">
        <f aca="false">CONCATENATE(B17," ",C17)</f>
        <v>Raymond Brown</v>
      </c>
      <c r="N17" s="0" t="s">
        <v>4</v>
      </c>
      <c r="O17" s="0" t="n">
        <f aca="false">E17*24/60</f>
        <v>0.964166666666668</v>
      </c>
      <c r="P17" s="16" t="n">
        <f aca="false">O17*100</f>
        <v>96.4166666666668</v>
      </c>
    </row>
    <row r="18" customFormat="false" ht="15" hidden="false" customHeight="false" outlineLevel="0" collapsed="false">
      <c r="A18" s="24" t="n">
        <v>21</v>
      </c>
      <c r="B18" s="24" t="s">
        <v>109</v>
      </c>
      <c r="C18" s="24" t="s">
        <v>157</v>
      </c>
      <c r="D18" s="24" t="s">
        <v>363</v>
      </c>
      <c r="E18" s="26" t="n">
        <v>2.32777777777778</v>
      </c>
      <c r="F18" s="24" t="n">
        <v>160</v>
      </c>
      <c r="G18" s="24" t="n">
        <v>160</v>
      </c>
      <c r="H18" s="24" t="n">
        <v>7.82</v>
      </c>
      <c r="I18" s="24" t="s">
        <v>155</v>
      </c>
      <c r="J18" s="24" t="s">
        <v>160</v>
      </c>
      <c r="K18" s="27" t="n">
        <v>45156</v>
      </c>
      <c r="L18" s="24" t="n">
        <v>39</v>
      </c>
      <c r="M18" s="0" t="str">
        <f aca="false">CONCATENATE(B18," ",C18)</f>
        <v>Ian Wragg</v>
      </c>
      <c r="N18" s="0" t="s">
        <v>4</v>
      </c>
      <c r="O18" s="0" t="n">
        <f aca="false">E18*24/60</f>
        <v>0.931111111111112</v>
      </c>
      <c r="P18" s="16" t="n">
        <f aca="false">O18*100</f>
        <v>93.1111111111112</v>
      </c>
    </row>
    <row r="19" customFormat="false" ht="15" hidden="false" customHeight="false" outlineLevel="0" collapsed="false">
      <c r="A19" s="24" t="n">
        <v>24</v>
      </c>
      <c r="B19" s="24" t="s">
        <v>140</v>
      </c>
      <c r="C19" s="24" t="s">
        <v>81</v>
      </c>
      <c r="D19" s="24" t="s">
        <v>365</v>
      </c>
      <c r="E19" s="26" t="n">
        <v>2.30625</v>
      </c>
      <c r="F19" s="24" t="n">
        <v>150</v>
      </c>
      <c r="G19" s="24" t="n">
        <v>150</v>
      </c>
      <c r="H19" s="24" t="n">
        <v>7.83</v>
      </c>
      <c r="I19" s="24" t="s">
        <v>187</v>
      </c>
      <c r="J19" s="24" t="s">
        <v>143</v>
      </c>
      <c r="K19" s="27" t="n">
        <v>45149</v>
      </c>
      <c r="L19" s="24" t="n">
        <v>21</v>
      </c>
      <c r="M19" s="0" t="str">
        <f aca="false">CONCATENATE(B19," ",C19)</f>
        <v>Helen Fryers</v>
      </c>
      <c r="N19" s="0" t="s">
        <v>4</v>
      </c>
      <c r="O19" s="0" t="n">
        <f aca="false">E19*24/60</f>
        <v>0.9225</v>
      </c>
      <c r="P19" s="16" t="n">
        <f aca="false">O19*100</f>
        <v>92.25</v>
      </c>
    </row>
    <row r="20" customFormat="false" ht="15" hidden="false" customHeight="false" outlineLevel="0" collapsed="false">
      <c r="A20" s="24" t="n">
        <v>25</v>
      </c>
      <c r="B20" s="24" t="s">
        <v>366</v>
      </c>
      <c r="C20" s="24" t="s">
        <v>367</v>
      </c>
      <c r="D20" s="24" t="s">
        <v>365</v>
      </c>
      <c r="E20" s="26" t="n">
        <v>2.32638888888889</v>
      </c>
      <c r="F20" s="24" t="n">
        <v>150</v>
      </c>
      <c r="G20" s="24" t="n">
        <v>150</v>
      </c>
      <c r="H20" s="24" t="n">
        <v>8.02</v>
      </c>
      <c r="I20" s="24" t="s">
        <v>205</v>
      </c>
      <c r="J20" s="24" t="s">
        <v>188</v>
      </c>
      <c r="K20" s="27" t="n">
        <v>45149</v>
      </c>
      <c r="L20" s="24" t="n">
        <v>26</v>
      </c>
      <c r="M20" s="0" t="str">
        <f aca="false">CONCATENATE(B20," ",C20)</f>
        <v>Heather Lindley</v>
      </c>
      <c r="N20" s="0" t="s">
        <v>4</v>
      </c>
      <c r="O20" s="0" t="n">
        <f aca="false">E20*24/60</f>
        <v>0.930555555555556</v>
      </c>
      <c r="P20" s="16" t="n">
        <f aca="false">O20*100</f>
        <v>93.0555555555556</v>
      </c>
    </row>
    <row r="21" customFormat="false" ht="15" hidden="false" customHeight="false" outlineLevel="0" collapsed="false">
      <c r="A21" s="24" t="n">
        <v>23</v>
      </c>
      <c r="B21" s="24" t="s">
        <v>171</v>
      </c>
      <c r="C21" s="24" t="s">
        <v>172</v>
      </c>
      <c r="D21" s="24" t="s">
        <v>365</v>
      </c>
      <c r="E21" s="26" t="n">
        <v>2.27708333333333</v>
      </c>
      <c r="F21" s="24" t="n">
        <v>150</v>
      </c>
      <c r="G21" s="24" t="n">
        <v>150</v>
      </c>
      <c r="H21" s="24" t="n">
        <v>8.1</v>
      </c>
      <c r="I21" s="24" t="s">
        <v>164</v>
      </c>
      <c r="J21" s="24" t="s">
        <v>165</v>
      </c>
      <c r="K21" s="27" t="n">
        <v>45149</v>
      </c>
      <c r="L21" s="24" t="n">
        <v>6</v>
      </c>
      <c r="M21" s="0" t="str">
        <f aca="false">CONCATENATE(B21," ",C21)</f>
        <v>Stu Smith</v>
      </c>
      <c r="N21" s="0" t="s">
        <v>4</v>
      </c>
      <c r="O21" s="0" t="n">
        <f aca="false">E21*24/60</f>
        <v>0.910833333333332</v>
      </c>
      <c r="P21" s="16" t="n">
        <f aca="false">O21*100</f>
        <v>91.0833333333332</v>
      </c>
    </row>
    <row r="22" customFormat="false" ht="15" hidden="false" customHeight="false" outlineLevel="0" collapsed="false">
      <c r="A22" s="24" t="n">
        <v>28</v>
      </c>
      <c r="B22" s="24" t="s">
        <v>161</v>
      </c>
      <c r="C22" s="24" t="s">
        <v>162</v>
      </c>
      <c r="D22" s="24" t="s">
        <v>370</v>
      </c>
      <c r="E22" s="26" t="n">
        <v>2.43125</v>
      </c>
      <c r="F22" s="24" t="n">
        <v>140</v>
      </c>
      <c r="G22" s="24" t="n">
        <v>140</v>
      </c>
      <c r="H22" s="24" t="n">
        <v>8.06</v>
      </c>
      <c r="I22" s="24" t="s">
        <v>182</v>
      </c>
      <c r="J22" s="24" t="s">
        <v>175</v>
      </c>
      <c r="K22" s="27" t="n">
        <v>45120</v>
      </c>
      <c r="L22" s="24" t="n">
        <v>24</v>
      </c>
      <c r="M22" s="0" t="str">
        <f aca="false">CONCATENATE(B22," ",C22)</f>
        <v>Nick Whittingham</v>
      </c>
      <c r="N22" s="0" t="s">
        <v>4</v>
      </c>
      <c r="O22" s="0" t="n">
        <f aca="false">E22*24/60</f>
        <v>0.9725</v>
      </c>
      <c r="P22" s="16" t="n">
        <f aca="false">O22*100</f>
        <v>97.25</v>
      </c>
    </row>
    <row r="23" customFormat="false" ht="15" hidden="false" customHeight="false" outlineLevel="0" collapsed="false">
      <c r="A23" s="24" t="n">
        <v>30</v>
      </c>
      <c r="B23" s="24" t="s">
        <v>89</v>
      </c>
      <c r="C23" s="24" t="s">
        <v>176</v>
      </c>
      <c r="D23" s="24" t="s">
        <v>372</v>
      </c>
      <c r="E23" s="26" t="n">
        <v>1.93541666666667</v>
      </c>
      <c r="F23" s="24" t="n">
        <v>120</v>
      </c>
      <c r="G23" s="24" t="n">
        <v>120</v>
      </c>
      <c r="H23" s="24" t="n">
        <v>7.27</v>
      </c>
      <c r="I23" s="24" t="s">
        <v>192</v>
      </c>
      <c r="J23" s="24" t="s">
        <v>178</v>
      </c>
      <c r="K23" s="27" t="n">
        <v>45156</v>
      </c>
      <c r="L23" s="24" t="n">
        <v>12</v>
      </c>
      <c r="M23" s="0" t="str">
        <f aca="false">CONCATENATE(B23," ",C23)</f>
        <v>Steve Dommett</v>
      </c>
      <c r="N23" s="0" t="s">
        <v>4</v>
      </c>
      <c r="O23" s="0" t="n">
        <f aca="false">E23*24/60</f>
        <v>0.774166666666668</v>
      </c>
      <c r="P23" s="16" t="n">
        <f aca="false">O23*100</f>
        <v>77.4166666666668</v>
      </c>
    </row>
    <row r="24" customFormat="false" ht="15" hidden="false" customHeight="false" outlineLevel="0" collapsed="false">
      <c r="A24" s="24" t="n">
        <v>34</v>
      </c>
      <c r="B24" s="24" t="s">
        <v>184</v>
      </c>
      <c r="C24" s="24" t="s">
        <v>185</v>
      </c>
      <c r="D24" s="24" t="s">
        <v>375</v>
      </c>
      <c r="E24" s="26" t="n">
        <v>2.35763888888889</v>
      </c>
      <c r="F24" s="24" t="n">
        <v>110</v>
      </c>
      <c r="G24" s="24" t="n">
        <v>110</v>
      </c>
      <c r="H24" s="24" t="n">
        <v>6.66</v>
      </c>
      <c r="I24" s="24" t="s">
        <v>208</v>
      </c>
      <c r="J24" s="24" t="s">
        <v>285</v>
      </c>
      <c r="K24" s="27" t="n">
        <v>45149</v>
      </c>
      <c r="L24" s="24" t="n">
        <v>23</v>
      </c>
      <c r="M24" s="0" t="str">
        <f aca="false">CONCATENATE(B24," ",C24)</f>
        <v>Jane Cockerton</v>
      </c>
      <c r="N24" s="0" t="s">
        <v>4</v>
      </c>
      <c r="O24" s="0" t="n">
        <f aca="false">E24*24/60</f>
        <v>0.943055555555556</v>
      </c>
      <c r="P24" s="16" t="n">
        <f aca="false">O24*100</f>
        <v>94.3055555555556</v>
      </c>
    </row>
    <row r="25" customFormat="false" ht="15" hidden="false" customHeight="false" outlineLevel="0" collapsed="false">
      <c r="A25" s="24" t="n">
        <v>33</v>
      </c>
      <c r="B25" s="24" t="s">
        <v>194</v>
      </c>
      <c r="C25" s="24" t="s">
        <v>195</v>
      </c>
      <c r="D25" s="24" t="s">
        <v>375</v>
      </c>
      <c r="E25" s="26" t="n">
        <v>2.35486111111111</v>
      </c>
      <c r="F25" s="24" t="n">
        <v>110</v>
      </c>
      <c r="G25" s="24" t="n">
        <v>110</v>
      </c>
      <c r="H25" s="24" t="n">
        <v>6.742</v>
      </c>
      <c r="I25" s="24" t="s">
        <v>203</v>
      </c>
      <c r="J25" s="24" t="s">
        <v>198</v>
      </c>
      <c r="K25" s="27" t="n">
        <v>45149</v>
      </c>
      <c r="L25" s="24" t="n">
        <v>9</v>
      </c>
      <c r="M25" s="0" t="str">
        <f aca="false">CONCATENATE(B25," ",C25)</f>
        <v>Dave Foster</v>
      </c>
      <c r="N25" s="0" t="s">
        <v>4</v>
      </c>
      <c r="O25" s="0" t="n">
        <f aca="false">E25*24/60</f>
        <v>0.941944444444444</v>
      </c>
      <c r="P25" s="16" t="n">
        <f aca="false">O25*100</f>
        <v>94.1944444444444</v>
      </c>
    </row>
    <row r="26" customFormat="false" ht="15" hidden="false" customHeight="false" outlineLevel="0" collapsed="false">
      <c r="A26" s="24" t="n">
        <v>40</v>
      </c>
      <c r="B26" s="24" t="s">
        <v>166</v>
      </c>
      <c r="C26" s="24" t="s">
        <v>167</v>
      </c>
      <c r="D26" s="24" t="s">
        <v>380</v>
      </c>
      <c r="E26" s="28" t="n">
        <v>3.10694444444444</v>
      </c>
      <c r="F26" s="24" t="n">
        <v>170</v>
      </c>
      <c r="G26" s="24" t="n">
        <v>20</v>
      </c>
      <c r="H26" s="24" t="n">
        <v>11.06</v>
      </c>
      <c r="I26" s="24" t="s">
        <v>236</v>
      </c>
      <c r="J26" s="24" t="s">
        <v>170</v>
      </c>
      <c r="K26" s="27" t="n">
        <v>45159</v>
      </c>
      <c r="L26" s="24" t="n">
        <v>22</v>
      </c>
      <c r="M26" s="0" t="str">
        <f aca="false">CONCATENATE(B26," ",C26)</f>
        <v>Flynn Rogers</v>
      </c>
      <c r="N26" s="0" t="s">
        <v>4</v>
      </c>
      <c r="O26" s="0" t="n">
        <f aca="false">E26*24/60</f>
        <v>1.24277777777778</v>
      </c>
      <c r="P26" s="16" t="n">
        <f aca="false">O26*100</f>
        <v>124.277777777778</v>
      </c>
    </row>
    <row r="27" customFormat="false" ht="15" hidden="false" customHeight="false" outlineLevel="0" collapsed="false">
      <c r="A27" s="24" t="n">
        <v>2</v>
      </c>
      <c r="B27" s="24" t="s">
        <v>80</v>
      </c>
      <c r="C27" s="24" t="s">
        <v>81</v>
      </c>
      <c r="D27" s="24" t="s">
        <v>331</v>
      </c>
      <c r="E27" s="28" t="n">
        <v>0.0513425925925926</v>
      </c>
      <c r="F27" s="24" t="n">
        <v>210</v>
      </c>
      <c r="G27" s="24" t="n">
        <v>210</v>
      </c>
      <c r="H27" s="24" t="n">
        <v>14.31</v>
      </c>
      <c r="I27" s="24" t="s">
        <v>83</v>
      </c>
      <c r="J27" s="24" t="s">
        <v>84</v>
      </c>
      <c r="K27" s="27" t="n">
        <v>45102</v>
      </c>
      <c r="L27" s="24" t="n">
        <v>21</v>
      </c>
      <c r="M27" s="0" t="str">
        <f aca="false">CONCATENATE(B27," ",C27)</f>
        <v>Tom Fryers</v>
      </c>
      <c r="N27" s="0" t="s">
        <v>6</v>
      </c>
      <c r="O27" s="0" t="n">
        <f aca="false">E27*24*60/75</f>
        <v>0.985777777777778</v>
      </c>
      <c r="P27" s="16" t="n">
        <f aca="false">O27*100</f>
        <v>98.5777777777778</v>
      </c>
    </row>
    <row r="28" customFormat="false" ht="15" hidden="false" customHeight="false" outlineLevel="0" collapsed="false">
      <c r="A28" s="24" t="n">
        <v>1</v>
      </c>
      <c r="B28" s="24" t="s">
        <v>85</v>
      </c>
      <c r="C28" s="24" t="s">
        <v>86</v>
      </c>
      <c r="D28" s="24" t="s">
        <v>330</v>
      </c>
      <c r="E28" s="28" t="n">
        <v>0.0506944444444444</v>
      </c>
      <c r="F28" s="24" t="n">
        <v>210</v>
      </c>
      <c r="G28" s="24" t="n">
        <v>210</v>
      </c>
      <c r="H28" s="24" t="n">
        <v>12.99</v>
      </c>
      <c r="I28" s="24" t="s">
        <v>78</v>
      </c>
      <c r="J28" s="24" t="s">
        <v>88</v>
      </c>
      <c r="K28" s="27" t="n">
        <v>45085</v>
      </c>
      <c r="L28" s="24" t="n">
        <v>8</v>
      </c>
      <c r="M28" s="0" t="str">
        <f aca="false">CONCATENATE(B28," ",C28)</f>
        <v>Jon Hallam</v>
      </c>
      <c r="N28" s="0" t="s">
        <v>6</v>
      </c>
      <c r="O28" s="0" t="n">
        <f aca="false">E28*24*60/75</f>
        <v>0.973333333333333</v>
      </c>
      <c r="P28" s="16" t="n">
        <f aca="false">O28*100</f>
        <v>97.3333333333333</v>
      </c>
    </row>
    <row r="29" customFormat="false" ht="15" hidden="false" customHeight="false" outlineLevel="0" collapsed="false">
      <c r="A29" s="24" t="n">
        <v>3</v>
      </c>
      <c r="B29" s="24" t="s">
        <v>109</v>
      </c>
      <c r="C29" s="24" t="s">
        <v>110</v>
      </c>
      <c r="D29" s="24" t="s">
        <v>332</v>
      </c>
      <c r="E29" s="28" t="n">
        <v>0.0470949074074074</v>
      </c>
      <c r="F29" s="24" t="n">
        <v>190</v>
      </c>
      <c r="G29" s="24" t="n">
        <v>190</v>
      </c>
      <c r="H29" s="24" t="n">
        <v>11.63</v>
      </c>
      <c r="I29" s="24" t="s">
        <v>87</v>
      </c>
      <c r="J29" s="24" t="s">
        <v>113</v>
      </c>
      <c r="K29" s="27" t="n">
        <v>45078</v>
      </c>
      <c r="L29" s="24" t="n">
        <v>19</v>
      </c>
      <c r="M29" s="0" t="str">
        <f aca="false">CONCATENATE(B29," ",C29)</f>
        <v>Ian Charlesworth</v>
      </c>
      <c r="N29" s="0" t="s">
        <v>6</v>
      </c>
      <c r="O29" s="0" t="n">
        <f aca="false">E29*24*60/75</f>
        <v>0.904222222222222</v>
      </c>
      <c r="P29" s="16" t="n">
        <f aca="false">O29*100</f>
        <v>90.4222222222222</v>
      </c>
    </row>
    <row r="30" customFormat="false" ht="15" hidden="false" customHeight="false" outlineLevel="0" collapsed="false">
      <c r="A30" s="24" t="n">
        <v>9</v>
      </c>
      <c r="B30" s="24" t="s">
        <v>75</v>
      </c>
      <c r="C30" s="24" t="s">
        <v>76</v>
      </c>
      <c r="D30" s="24" t="s">
        <v>335</v>
      </c>
      <c r="E30" s="28" t="n">
        <v>0.0547569444444444</v>
      </c>
      <c r="F30" s="24" t="n">
        <v>220</v>
      </c>
      <c r="G30" s="24" t="n">
        <v>180</v>
      </c>
      <c r="H30" s="24" t="n">
        <v>15.79</v>
      </c>
      <c r="I30" s="24" t="s">
        <v>112</v>
      </c>
      <c r="J30" s="24" t="s">
        <v>79</v>
      </c>
      <c r="K30" s="27" t="n">
        <v>45079</v>
      </c>
      <c r="L30" s="24" t="n">
        <v>18</v>
      </c>
      <c r="M30" s="0" t="str">
        <f aca="false">CONCATENATE(B30," ",C30)</f>
        <v>Richard Cottam</v>
      </c>
      <c r="N30" s="0" t="s">
        <v>6</v>
      </c>
      <c r="O30" s="0" t="n">
        <f aca="false">E30*24*60/75</f>
        <v>1.05133333333333</v>
      </c>
      <c r="P30" s="16" t="n">
        <f aca="false">O30*100</f>
        <v>105.133333333333</v>
      </c>
    </row>
    <row r="31" customFormat="false" ht="15" hidden="false" customHeight="false" outlineLevel="0" collapsed="false">
      <c r="A31" s="24" t="n">
        <v>6</v>
      </c>
      <c r="B31" s="24" t="s">
        <v>89</v>
      </c>
      <c r="C31" s="24" t="s">
        <v>119</v>
      </c>
      <c r="D31" s="24" t="s">
        <v>334</v>
      </c>
      <c r="E31" s="28" t="n">
        <v>0.0475578703703704</v>
      </c>
      <c r="F31" s="24" t="n">
        <v>180</v>
      </c>
      <c r="G31" s="24" t="n">
        <v>180</v>
      </c>
      <c r="H31" s="24" t="n">
        <v>10.39</v>
      </c>
      <c r="I31" s="24" t="s">
        <v>100</v>
      </c>
      <c r="J31" s="24" t="s">
        <v>122</v>
      </c>
      <c r="K31" s="27" t="n">
        <v>45062</v>
      </c>
      <c r="L31" s="24" t="n">
        <v>23</v>
      </c>
      <c r="M31" s="0" t="str">
        <f aca="false">CONCATENATE(B31," ",C31)</f>
        <v>Steve Dickinson</v>
      </c>
      <c r="N31" s="0" t="s">
        <v>6</v>
      </c>
      <c r="O31" s="0" t="n">
        <f aca="false">E31*24*60/75</f>
        <v>0.913111111111112</v>
      </c>
      <c r="P31" s="16" t="n">
        <f aca="false">O31*100</f>
        <v>91.3111111111112</v>
      </c>
    </row>
    <row r="32" customFormat="false" ht="15" hidden="false" customHeight="false" outlineLevel="0" collapsed="false">
      <c r="A32" s="24" t="n">
        <v>8</v>
      </c>
      <c r="B32" s="24" t="s">
        <v>144</v>
      </c>
      <c r="C32" s="24" t="s">
        <v>81</v>
      </c>
      <c r="D32" s="24" t="s">
        <v>334</v>
      </c>
      <c r="E32" s="28" t="n">
        <v>0.0484259259259259</v>
      </c>
      <c r="F32" s="24" t="n">
        <v>180</v>
      </c>
      <c r="G32" s="24" t="n">
        <v>180</v>
      </c>
      <c r="H32" s="24" t="n">
        <v>9.88</v>
      </c>
      <c r="I32" s="24" t="s">
        <v>107</v>
      </c>
      <c r="J32" s="24" t="s">
        <v>129</v>
      </c>
      <c r="K32" s="27" t="n">
        <v>45102</v>
      </c>
      <c r="L32" s="24" t="n">
        <v>4</v>
      </c>
      <c r="M32" s="0" t="str">
        <f aca="false">CONCATENATE(B32," ",C32)</f>
        <v>Paul Fryers</v>
      </c>
      <c r="N32" s="0" t="s">
        <v>6</v>
      </c>
      <c r="O32" s="0" t="n">
        <f aca="false">E32*24*60/75</f>
        <v>0.929777777777777</v>
      </c>
      <c r="P32" s="16" t="n">
        <f aca="false">O32*100</f>
        <v>92.9777777777777</v>
      </c>
    </row>
    <row r="33" customFormat="false" ht="15" hidden="false" customHeight="false" outlineLevel="0" collapsed="false">
      <c r="A33" s="24" t="n">
        <v>7</v>
      </c>
      <c r="B33" s="24" t="s">
        <v>123</v>
      </c>
      <c r="C33" s="24" t="s">
        <v>124</v>
      </c>
      <c r="D33" s="24" t="s">
        <v>334</v>
      </c>
      <c r="E33" s="28" t="n">
        <v>0.0476736111111111</v>
      </c>
      <c r="F33" s="24" t="n">
        <v>180</v>
      </c>
      <c r="G33" s="24" t="n">
        <v>180</v>
      </c>
      <c r="H33" s="24" t="n">
        <v>10.28</v>
      </c>
      <c r="I33" s="24" t="s">
        <v>104</v>
      </c>
      <c r="J33" s="24" t="s">
        <v>126</v>
      </c>
      <c r="K33" s="27" t="n">
        <v>45062</v>
      </c>
      <c r="L33" s="24" t="n">
        <v>3</v>
      </c>
      <c r="M33" s="0" t="str">
        <f aca="false">CONCATENATE(B33," ",C33)</f>
        <v>Alan Knox</v>
      </c>
      <c r="N33" s="0" t="s">
        <v>6</v>
      </c>
      <c r="O33" s="0" t="n">
        <f aca="false">E33*24*60/75</f>
        <v>0.915333333333333</v>
      </c>
      <c r="P33" s="16" t="n">
        <f aca="false">O33*100</f>
        <v>91.5333333333333</v>
      </c>
    </row>
    <row r="34" customFormat="false" ht="15" hidden="false" customHeight="false" outlineLevel="0" collapsed="false">
      <c r="A34" s="24" t="n">
        <v>15</v>
      </c>
      <c r="B34" s="24" t="s">
        <v>179</v>
      </c>
      <c r="C34" s="24" t="s">
        <v>180</v>
      </c>
      <c r="D34" s="24" t="s">
        <v>339</v>
      </c>
      <c r="E34" s="28" t="n">
        <v>0.0503356481481482</v>
      </c>
      <c r="F34" s="24" t="n">
        <v>150</v>
      </c>
      <c r="G34" s="24" t="n">
        <v>150</v>
      </c>
      <c r="H34" s="24" t="n">
        <v>9.52</v>
      </c>
      <c r="I34" s="24" t="s">
        <v>145</v>
      </c>
      <c r="J34" s="24" t="s">
        <v>183</v>
      </c>
      <c r="K34" s="27" t="n">
        <v>45104</v>
      </c>
      <c r="L34" s="24" t="n">
        <v>5</v>
      </c>
      <c r="M34" s="0" t="str">
        <f aca="false">CONCATENATE(B34," ",C34)</f>
        <v>Raymond Brown</v>
      </c>
      <c r="N34" s="0" t="s">
        <v>6</v>
      </c>
      <c r="O34" s="0" t="n">
        <f aca="false">E34*24*60/75</f>
        <v>0.966444444444445</v>
      </c>
      <c r="P34" s="16" t="n">
        <f aca="false">O34*100</f>
        <v>96.6444444444446</v>
      </c>
    </row>
    <row r="35" customFormat="false" ht="15" hidden="false" customHeight="false" outlineLevel="0" collapsed="false">
      <c r="A35" s="24" t="n">
        <v>19</v>
      </c>
      <c r="B35" s="24" t="s">
        <v>102</v>
      </c>
      <c r="C35" s="24" t="s">
        <v>103</v>
      </c>
      <c r="D35" s="24" t="s">
        <v>340</v>
      </c>
      <c r="E35" s="28" t="n">
        <v>0.0511574074074074</v>
      </c>
      <c r="F35" s="24" t="n">
        <v>150</v>
      </c>
      <c r="G35" s="24" t="n">
        <v>150</v>
      </c>
      <c r="H35" s="24" t="n">
        <v>11.76</v>
      </c>
      <c r="I35" s="24" t="s">
        <v>150</v>
      </c>
      <c r="J35" s="24" t="s">
        <v>108</v>
      </c>
      <c r="K35" s="27" t="n">
        <v>45100</v>
      </c>
      <c r="L35" s="24" t="n">
        <v>9</v>
      </c>
      <c r="M35" s="0" t="str">
        <f aca="false">CONCATENATE(B35," ",C35)</f>
        <v>Matthew Coldwell</v>
      </c>
      <c r="N35" s="0" t="s">
        <v>6</v>
      </c>
      <c r="O35" s="0" t="n">
        <f aca="false">E35*24*60/75</f>
        <v>0.982222222222222</v>
      </c>
      <c r="P35" s="16" t="n">
        <f aca="false">O35*100</f>
        <v>98.2222222222222</v>
      </c>
    </row>
    <row r="36" customFormat="false" ht="15" hidden="false" customHeight="false" outlineLevel="0" collapsed="false">
      <c r="A36" s="24" t="n">
        <v>14</v>
      </c>
      <c r="B36" s="24" t="s">
        <v>89</v>
      </c>
      <c r="C36" s="24" t="s">
        <v>176</v>
      </c>
      <c r="D36" s="24" t="s">
        <v>336</v>
      </c>
      <c r="E36" s="28" t="n">
        <v>0.049212962962963</v>
      </c>
      <c r="F36" s="24" t="n">
        <v>150</v>
      </c>
      <c r="G36" s="24" t="n">
        <v>150</v>
      </c>
      <c r="H36" s="24" t="n">
        <v>7.6</v>
      </c>
      <c r="I36" s="24" t="s">
        <v>138</v>
      </c>
      <c r="J36" s="24" t="s">
        <v>178</v>
      </c>
      <c r="K36" s="27" t="n">
        <v>45089</v>
      </c>
      <c r="L36" s="24" t="n">
        <v>12</v>
      </c>
      <c r="M36" s="0" t="str">
        <f aca="false">CONCATENATE(B36," ",C36)</f>
        <v>Steve Dommett</v>
      </c>
      <c r="N36" s="0" t="s">
        <v>6</v>
      </c>
      <c r="O36" s="0" t="n">
        <f aca="false">E36*24*60/75</f>
        <v>0.94488888888889</v>
      </c>
      <c r="P36" s="16" t="n">
        <f aca="false">O36*100</f>
        <v>94.488888888889</v>
      </c>
    </row>
    <row r="37" customFormat="false" ht="15" hidden="false" customHeight="false" outlineLevel="0" collapsed="false">
      <c r="A37" s="24" t="n">
        <v>17</v>
      </c>
      <c r="B37" s="24" t="s">
        <v>140</v>
      </c>
      <c r="C37" s="24" t="s">
        <v>81</v>
      </c>
      <c r="D37" s="24" t="s">
        <v>336</v>
      </c>
      <c r="E37" s="28" t="n">
        <v>0.0505671296296296</v>
      </c>
      <c r="F37" s="24" t="n">
        <v>150</v>
      </c>
      <c r="G37" s="24" t="n">
        <v>150</v>
      </c>
      <c r="H37" s="24" t="n">
        <v>9.14</v>
      </c>
      <c r="I37" s="24" t="s">
        <v>133</v>
      </c>
      <c r="J37" s="24" t="s">
        <v>143</v>
      </c>
      <c r="K37" s="27" t="n">
        <v>45080</v>
      </c>
      <c r="L37" s="24" t="n">
        <v>7</v>
      </c>
      <c r="M37" s="0" t="str">
        <f aca="false">CONCATENATE(B37," ",C37)</f>
        <v>Helen Fryers</v>
      </c>
      <c r="N37" s="0" t="s">
        <v>6</v>
      </c>
      <c r="O37" s="0" t="n">
        <f aca="false">E37*24*60/75</f>
        <v>0.970888888888888</v>
      </c>
      <c r="P37" s="16" t="n">
        <f aca="false">O37*100</f>
        <v>97.0888888888888</v>
      </c>
    </row>
    <row r="38" customFormat="false" ht="15" hidden="false" customHeight="false" outlineLevel="0" collapsed="false">
      <c r="A38" s="24" t="n">
        <v>12</v>
      </c>
      <c r="B38" s="24" t="s">
        <v>319</v>
      </c>
      <c r="C38" s="24" t="s">
        <v>320</v>
      </c>
      <c r="D38" s="24" t="s">
        <v>336</v>
      </c>
      <c r="E38" s="28" t="n">
        <v>0.0482523148148148</v>
      </c>
      <c r="F38" s="24" t="n">
        <v>150</v>
      </c>
      <c r="G38" s="24" t="n">
        <v>150</v>
      </c>
      <c r="H38" s="24" t="n">
        <v>9.57</v>
      </c>
      <c r="I38" s="24" t="s">
        <v>125</v>
      </c>
      <c r="J38" s="24" t="s">
        <v>322</v>
      </c>
      <c r="K38" s="27" t="n">
        <v>45105</v>
      </c>
      <c r="L38" s="24" t="n">
        <v>28</v>
      </c>
      <c r="M38" s="0" t="str">
        <f aca="false">CONCATENATE(B38," ",C38)</f>
        <v>Keith Gordon</v>
      </c>
      <c r="N38" s="0" t="s">
        <v>6</v>
      </c>
      <c r="O38" s="0" t="n">
        <f aca="false">E38*24*60/75</f>
        <v>0.926444444444444</v>
      </c>
      <c r="P38" s="16" t="n">
        <f aca="false">O38*100</f>
        <v>92.6444444444444</v>
      </c>
    </row>
    <row r="39" customFormat="false" ht="15" hidden="false" customHeight="false" outlineLevel="0" collapsed="false">
      <c r="A39" s="24" t="n">
        <v>18</v>
      </c>
      <c r="B39" s="24" t="s">
        <v>238</v>
      </c>
      <c r="C39" s="24" t="s">
        <v>239</v>
      </c>
      <c r="D39" s="24" t="s">
        <v>340</v>
      </c>
      <c r="E39" s="28" t="n">
        <v>0.0510300925925926</v>
      </c>
      <c r="F39" s="24" t="n">
        <v>150</v>
      </c>
      <c r="G39" s="24" t="n">
        <v>150</v>
      </c>
      <c r="H39" s="24" t="n">
        <v>10.98</v>
      </c>
      <c r="I39" s="24" t="s">
        <v>142</v>
      </c>
      <c r="J39" s="24" t="s">
        <v>240</v>
      </c>
      <c r="K39" s="27" t="n">
        <v>45100</v>
      </c>
      <c r="L39" s="24" t="n">
        <v>17</v>
      </c>
      <c r="M39" s="0" t="str">
        <f aca="false">CONCATENATE(B39," ",C39)</f>
        <v>Suzanne McGill</v>
      </c>
      <c r="N39" s="0" t="s">
        <v>6</v>
      </c>
      <c r="O39" s="0" t="n">
        <f aca="false">E39*24*60/75</f>
        <v>0.979777777777778</v>
      </c>
      <c r="P39" s="16" t="n">
        <f aca="false">O39*100</f>
        <v>97.9777777777778</v>
      </c>
    </row>
    <row r="40" customFormat="false" ht="15" hidden="false" customHeight="false" outlineLevel="0" collapsed="false">
      <c r="A40" s="24" t="n">
        <v>10</v>
      </c>
      <c r="B40" s="24" t="s">
        <v>130</v>
      </c>
      <c r="C40" s="24" t="s">
        <v>131</v>
      </c>
      <c r="D40" s="24" t="s">
        <v>336</v>
      </c>
      <c r="E40" s="28" t="n">
        <v>0.043275462962963</v>
      </c>
      <c r="F40" s="24" t="n">
        <v>150</v>
      </c>
      <c r="G40" s="24" t="n">
        <v>150</v>
      </c>
      <c r="H40" s="24" t="n">
        <v>9.03</v>
      </c>
      <c r="I40" s="24" t="s">
        <v>117</v>
      </c>
      <c r="J40" s="24" t="s">
        <v>134</v>
      </c>
      <c r="K40" s="27" t="n">
        <v>45107</v>
      </c>
      <c r="L40" s="24" t="n">
        <v>27</v>
      </c>
      <c r="M40" s="0" t="str">
        <f aca="false">CONCATENATE(B40," ",C40)</f>
        <v>Charlotte Metcalfe</v>
      </c>
      <c r="N40" s="0" t="s">
        <v>6</v>
      </c>
      <c r="O40" s="0" t="n">
        <f aca="false">E40*24*60/75</f>
        <v>0.83088888888889</v>
      </c>
      <c r="P40" s="16" t="n">
        <f aca="false">O40*100</f>
        <v>83.088888888889</v>
      </c>
    </row>
    <row r="41" customFormat="false" ht="15" hidden="false" customHeight="false" outlineLevel="0" collapsed="false">
      <c r="A41" s="24" t="n">
        <v>13</v>
      </c>
      <c r="B41" s="24" t="s">
        <v>171</v>
      </c>
      <c r="C41" s="24" t="s">
        <v>172</v>
      </c>
      <c r="D41" s="24" t="s">
        <v>338</v>
      </c>
      <c r="E41" s="28" t="n">
        <v>0.0490972222222222</v>
      </c>
      <c r="F41" s="24" t="n">
        <v>150</v>
      </c>
      <c r="G41" s="24" t="n">
        <v>150</v>
      </c>
      <c r="H41" s="24" t="n">
        <v>9.4</v>
      </c>
      <c r="I41" s="24" t="s">
        <v>128</v>
      </c>
      <c r="J41" s="24" t="s">
        <v>175</v>
      </c>
      <c r="K41" s="27" t="n">
        <v>45089</v>
      </c>
      <c r="L41" s="24" t="n">
        <v>10</v>
      </c>
      <c r="M41" s="0" t="str">
        <f aca="false">CONCATENATE(B41," ",C41)</f>
        <v>Stu Smith</v>
      </c>
      <c r="N41" s="0" t="s">
        <v>6</v>
      </c>
      <c r="O41" s="0" t="n">
        <f aca="false">E41*24*60/75</f>
        <v>0.942666666666666</v>
      </c>
      <c r="P41" s="16" t="n">
        <f aca="false">O41*100</f>
        <v>94.2666666666666</v>
      </c>
    </row>
    <row r="42" customFormat="false" ht="15" hidden="false" customHeight="false" outlineLevel="0" collapsed="false">
      <c r="A42" s="24" t="n">
        <v>11</v>
      </c>
      <c r="B42" s="24" t="s">
        <v>161</v>
      </c>
      <c r="C42" s="24" t="s">
        <v>162</v>
      </c>
      <c r="D42" s="24" t="s">
        <v>337</v>
      </c>
      <c r="E42" s="28" t="n">
        <v>0.0478703703703704</v>
      </c>
      <c r="F42" s="24" t="n">
        <v>150</v>
      </c>
      <c r="G42" s="24" t="n">
        <v>150</v>
      </c>
      <c r="H42" s="24" t="n">
        <v>9.7</v>
      </c>
      <c r="I42" s="24" t="s">
        <v>121</v>
      </c>
      <c r="J42" s="24" t="s">
        <v>165</v>
      </c>
      <c r="K42" s="27" t="n">
        <v>45106</v>
      </c>
      <c r="L42" s="24" t="n">
        <v>26</v>
      </c>
      <c r="M42" s="0" t="str">
        <f aca="false">CONCATENATE(B42," ",C42)</f>
        <v>Nick Whittingham</v>
      </c>
      <c r="N42" s="0" t="s">
        <v>6</v>
      </c>
      <c r="O42" s="0" t="n">
        <f aca="false">E42*24*60/75</f>
        <v>0.919111111111112</v>
      </c>
      <c r="P42" s="16" t="n">
        <f aca="false">O42*100</f>
        <v>91.9111111111112</v>
      </c>
    </row>
    <row r="43" customFormat="false" ht="15" hidden="false" customHeight="false" outlineLevel="0" collapsed="false">
      <c r="A43" s="24" t="n">
        <v>22</v>
      </c>
      <c r="B43" s="24" t="s">
        <v>135</v>
      </c>
      <c r="C43" s="24" t="s">
        <v>136</v>
      </c>
      <c r="D43" s="24" t="s">
        <v>343</v>
      </c>
      <c r="E43" s="28" t="n">
        <v>0.0522337962962963</v>
      </c>
      <c r="F43" s="24" t="n">
        <v>150</v>
      </c>
      <c r="G43" s="24" t="n">
        <v>140</v>
      </c>
      <c r="H43" s="24" t="n">
        <v>12.17</v>
      </c>
      <c r="I43" s="24" t="s">
        <v>164</v>
      </c>
      <c r="J43" s="24" t="s">
        <v>93</v>
      </c>
      <c r="K43" s="27" t="n">
        <v>45094</v>
      </c>
      <c r="L43" s="24" t="n">
        <v>2</v>
      </c>
      <c r="M43" s="0" t="str">
        <f aca="false">CONCATENATE(B43," ",C43)</f>
        <v>Dean Allcroft</v>
      </c>
      <c r="N43" s="0" t="s">
        <v>6</v>
      </c>
      <c r="O43" s="0" t="n">
        <f aca="false">E43*24*60/75</f>
        <v>1.00288888888889</v>
      </c>
      <c r="P43" s="16" t="n">
        <f aca="false">O43*100</f>
        <v>100.288888888889</v>
      </c>
    </row>
    <row r="44" customFormat="false" ht="15" hidden="false" customHeight="false" outlineLevel="0" collapsed="false">
      <c r="A44" s="24" t="n">
        <v>25</v>
      </c>
      <c r="B44" s="24" t="s">
        <v>184</v>
      </c>
      <c r="C44" s="24" t="s">
        <v>185</v>
      </c>
      <c r="D44" s="24" t="s">
        <v>344</v>
      </c>
      <c r="E44" s="28" t="n">
        <v>0.050775462962963</v>
      </c>
      <c r="F44" s="24" t="n">
        <v>120</v>
      </c>
      <c r="G44" s="24" t="n">
        <v>120</v>
      </c>
      <c r="H44" s="24" t="n">
        <v>7.87</v>
      </c>
      <c r="I44" s="24" t="s">
        <v>187</v>
      </c>
      <c r="J44" s="24" t="s">
        <v>188</v>
      </c>
      <c r="K44" s="27" t="n">
        <v>45088</v>
      </c>
      <c r="L44" s="24" t="n">
        <v>15</v>
      </c>
      <c r="M44" s="0" t="str">
        <f aca="false">CONCATENATE(B44," ",C44)</f>
        <v>Jane Cockerton</v>
      </c>
      <c r="N44" s="0" t="s">
        <v>6</v>
      </c>
      <c r="O44" s="0" t="n">
        <f aca="false">E44*24*60/75</f>
        <v>0.97488888888889</v>
      </c>
      <c r="P44" s="16" t="n">
        <f aca="false">O44*100</f>
        <v>97.488888888889</v>
      </c>
    </row>
    <row r="45" customFormat="false" ht="15" hidden="false" customHeight="false" outlineLevel="0" collapsed="false">
      <c r="A45" s="24" t="n">
        <v>26</v>
      </c>
      <c r="B45" s="24" t="s">
        <v>94</v>
      </c>
      <c r="C45" s="24" t="s">
        <v>95</v>
      </c>
      <c r="D45" s="24" t="s">
        <v>345</v>
      </c>
      <c r="E45" s="28" t="n">
        <v>0.0508101851851852</v>
      </c>
      <c r="F45" s="24" t="n">
        <v>110</v>
      </c>
      <c r="G45" s="24" t="n">
        <v>110</v>
      </c>
      <c r="H45" s="24" t="n">
        <v>8.6</v>
      </c>
      <c r="I45" s="24" t="s">
        <v>182</v>
      </c>
      <c r="J45" s="24" t="s">
        <v>98</v>
      </c>
      <c r="K45" s="27" t="n">
        <v>45105</v>
      </c>
      <c r="L45" s="24" t="n">
        <v>24</v>
      </c>
      <c r="M45" s="0" t="str">
        <f aca="false">CONCATENATE(B45," ",C45)</f>
        <v>Shaun Swallow</v>
      </c>
      <c r="N45" s="0" t="s">
        <v>6</v>
      </c>
      <c r="O45" s="0" t="n">
        <f aca="false">E45*24*60/75</f>
        <v>0.975555555555556</v>
      </c>
      <c r="P45" s="16" t="n">
        <f aca="false">O45*100</f>
        <v>97.5555555555556</v>
      </c>
    </row>
    <row r="46" customFormat="false" ht="15" hidden="false" customHeight="false" outlineLevel="0" collapsed="false">
      <c r="A46" s="24" t="n">
        <v>27</v>
      </c>
      <c r="B46" s="24" t="s">
        <v>114</v>
      </c>
      <c r="C46" s="24" t="s">
        <v>115</v>
      </c>
      <c r="D46" s="24" t="s">
        <v>346</v>
      </c>
      <c r="E46" s="28" t="n">
        <v>0.0492824074074074</v>
      </c>
      <c r="F46" s="24" t="n">
        <v>100</v>
      </c>
      <c r="G46" s="24" t="n">
        <v>100</v>
      </c>
      <c r="H46" s="24" t="n">
        <v>7.13</v>
      </c>
      <c r="I46" s="24" t="s">
        <v>205</v>
      </c>
      <c r="J46" s="24" t="s">
        <v>118</v>
      </c>
      <c r="K46" s="27" t="n">
        <v>45105</v>
      </c>
      <c r="L46" s="24" t="n">
        <v>25</v>
      </c>
      <c r="M46" s="0" t="str">
        <f aca="false">CONCATENATE(B46," ",C46)</f>
        <v>Emma Moore</v>
      </c>
      <c r="N46" s="0" t="s">
        <v>6</v>
      </c>
      <c r="O46" s="0" t="n">
        <f aca="false">E46*24*60/75</f>
        <v>0.946222222222222</v>
      </c>
      <c r="P46" s="16" t="n">
        <f aca="false">O46*100</f>
        <v>94.6222222222222</v>
      </c>
    </row>
    <row r="47" customFormat="false" ht="15" hidden="false" customHeight="false" outlineLevel="0" collapsed="false">
      <c r="A47" s="24" t="n">
        <v>1</v>
      </c>
      <c r="B47" s="24" t="s">
        <v>75</v>
      </c>
      <c r="C47" s="24" t="s">
        <v>76</v>
      </c>
      <c r="D47" s="24" t="s">
        <v>77</v>
      </c>
      <c r="E47" s="26" t="n">
        <v>2.13263888888889</v>
      </c>
      <c r="F47" s="24" t="n">
        <v>250</v>
      </c>
      <c r="G47" s="24" t="n">
        <v>250</v>
      </c>
      <c r="H47" s="24" t="n">
        <v>11.35</v>
      </c>
      <c r="I47" s="24" t="s">
        <v>78</v>
      </c>
      <c r="J47" s="24" t="s">
        <v>79</v>
      </c>
      <c r="K47" s="27" t="n">
        <v>45025</v>
      </c>
      <c r="L47" s="24" t="n">
        <v>33</v>
      </c>
      <c r="M47" s="0" t="str">
        <f aca="false">CONCATENATE(B47," ",C47)</f>
        <v>Richard Cottam</v>
      </c>
      <c r="N47" s="0" t="s">
        <v>7</v>
      </c>
      <c r="O47" s="0" t="n">
        <f aca="false">E47*24/60</f>
        <v>0.853055555555556</v>
      </c>
      <c r="P47" s="16" t="n">
        <f aca="false">O47*100</f>
        <v>85.3055555555556</v>
      </c>
    </row>
    <row r="48" customFormat="false" ht="15" hidden="false" customHeight="false" outlineLevel="0" collapsed="false">
      <c r="A48" s="24" t="n">
        <v>2</v>
      </c>
      <c r="B48" s="24" t="s">
        <v>80</v>
      </c>
      <c r="C48" s="24" t="s">
        <v>81</v>
      </c>
      <c r="D48" s="24" t="s">
        <v>82</v>
      </c>
      <c r="E48" s="26" t="n">
        <v>2.22430555555556</v>
      </c>
      <c r="F48" s="24" t="n">
        <v>250</v>
      </c>
      <c r="G48" s="24" t="n">
        <v>250</v>
      </c>
      <c r="H48" s="24" t="n">
        <v>11.01</v>
      </c>
      <c r="I48" s="24" t="s">
        <v>83</v>
      </c>
      <c r="J48" s="24" t="s">
        <v>84</v>
      </c>
      <c r="K48" s="27" t="n">
        <v>45023</v>
      </c>
      <c r="L48" s="24" t="n">
        <v>28</v>
      </c>
      <c r="M48" s="0" t="str">
        <f aca="false">CONCATENATE(B48," ",C48)</f>
        <v>Tom Fryers</v>
      </c>
      <c r="N48" s="0" t="s">
        <v>7</v>
      </c>
      <c r="O48" s="0" t="n">
        <f aca="false">E48*24/60</f>
        <v>0.889722222222224</v>
      </c>
      <c r="P48" s="16" t="n">
        <f aca="false">O48*100</f>
        <v>88.9722222222224</v>
      </c>
    </row>
    <row r="49" customFormat="false" ht="15" hidden="false" customHeight="false" outlineLevel="0" collapsed="false">
      <c r="A49" s="24" t="n">
        <v>3</v>
      </c>
      <c r="B49" s="24" t="s">
        <v>85</v>
      </c>
      <c r="C49" s="24" t="s">
        <v>86</v>
      </c>
      <c r="D49" s="24" t="s">
        <v>82</v>
      </c>
      <c r="E49" s="26" t="n">
        <v>2.24027777777778</v>
      </c>
      <c r="F49" s="24" t="n">
        <v>250</v>
      </c>
      <c r="G49" s="24" t="n">
        <v>250</v>
      </c>
      <c r="H49" s="24" t="n">
        <v>10.57</v>
      </c>
      <c r="I49" s="24" t="s">
        <v>87</v>
      </c>
      <c r="J49" s="24" t="s">
        <v>88</v>
      </c>
      <c r="K49" s="27" t="n">
        <v>45022</v>
      </c>
      <c r="L49" s="24" t="n">
        <v>13</v>
      </c>
      <c r="M49" s="0" t="str">
        <f aca="false">CONCATENATE(B49," ",C49)</f>
        <v>Jon Hallam</v>
      </c>
      <c r="N49" s="0" t="s">
        <v>7</v>
      </c>
      <c r="O49" s="0" t="n">
        <f aca="false">E49*24/60</f>
        <v>0.896111111111112</v>
      </c>
      <c r="P49" s="16" t="n">
        <f aca="false">O49*100</f>
        <v>89.6111111111112</v>
      </c>
    </row>
    <row r="50" customFormat="false" ht="15" hidden="false" customHeight="false" outlineLevel="0" collapsed="false">
      <c r="A50" s="24" t="n">
        <v>4</v>
      </c>
      <c r="B50" s="24" t="s">
        <v>89</v>
      </c>
      <c r="C50" s="24" t="s">
        <v>90</v>
      </c>
      <c r="D50" s="24" t="s">
        <v>91</v>
      </c>
      <c r="E50" s="26" t="n">
        <v>2.46527777777778</v>
      </c>
      <c r="F50" s="24" t="n">
        <v>250</v>
      </c>
      <c r="G50" s="24" t="n">
        <v>250</v>
      </c>
      <c r="H50" s="24" t="n">
        <v>10.87</v>
      </c>
      <c r="I50" s="24" t="s">
        <v>92</v>
      </c>
      <c r="J50" s="24" t="s">
        <v>93</v>
      </c>
      <c r="K50" s="27" t="n">
        <v>45028</v>
      </c>
      <c r="L50" s="24" t="n">
        <v>27</v>
      </c>
      <c r="M50" s="0" t="str">
        <f aca="false">CONCATENATE(B50," ",C50)</f>
        <v>Steve Sanders</v>
      </c>
      <c r="N50" s="0" t="s">
        <v>7</v>
      </c>
      <c r="O50" s="0" t="n">
        <f aca="false">E50*24/60</f>
        <v>0.986111111111112</v>
      </c>
      <c r="P50" s="16" t="n">
        <f aca="false">O50*100</f>
        <v>98.6111111111112</v>
      </c>
    </row>
    <row r="51" customFormat="false" ht="15" hidden="false" customHeight="false" outlineLevel="0" collapsed="false">
      <c r="A51" s="24" t="n">
        <v>5</v>
      </c>
      <c r="B51" s="24" t="s">
        <v>94</v>
      </c>
      <c r="C51" s="24" t="s">
        <v>95</v>
      </c>
      <c r="D51" s="24" t="s">
        <v>96</v>
      </c>
      <c r="E51" s="26" t="n">
        <v>2.42222222222222</v>
      </c>
      <c r="F51" s="24" t="n">
        <v>230</v>
      </c>
      <c r="G51" s="24" t="n">
        <v>230</v>
      </c>
      <c r="H51" s="24" t="n">
        <v>10.4</v>
      </c>
      <c r="I51" s="24" t="s">
        <v>97</v>
      </c>
      <c r="J51" s="24" t="s">
        <v>98</v>
      </c>
      <c r="K51" s="27" t="n">
        <v>45021</v>
      </c>
      <c r="L51" s="24" t="n">
        <v>18</v>
      </c>
      <c r="M51" s="0" t="str">
        <f aca="false">CONCATENATE(B51," ",C51)</f>
        <v>Shaun Swallow</v>
      </c>
      <c r="N51" s="0" t="s">
        <v>7</v>
      </c>
      <c r="O51" s="0" t="n">
        <f aca="false">E51*24/60</f>
        <v>0.968888888888888</v>
      </c>
      <c r="P51" s="16" t="n">
        <f aca="false">O51*100</f>
        <v>96.8888888888888</v>
      </c>
    </row>
    <row r="52" customFormat="false" ht="15" hidden="false" customHeight="false" outlineLevel="0" collapsed="false">
      <c r="A52" s="24" t="n">
        <v>7</v>
      </c>
      <c r="B52" s="24" t="s">
        <v>102</v>
      </c>
      <c r="C52" s="24" t="s">
        <v>103</v>
      </c>
      <c r="D52" s="24" t="s">
        <v>99</v>
      </c>
      <c r="E52" s="26" t="n">
        <v>2.42152777777778</v>
      </c>
      <c r="F52" s="24" t="n">
        <v>220</v>
      </c>
      <c r="G52" s="24" t="n">
        <v>220</v>
      </c>
      <c r="H52" s="24" t="n">
        <v>10.55</v>
      </c>
      <c r="I52" s="24" t="s">
        <v>104</v>
      </c>
      <c r="J52" s="24" t="s">
        <v>105</v>
      </c>
      <c r="K52" s="27" t="n">
        <v>45020</v>
      </c>
      <c r="L52" s="24" t="n">
        <v>15</v>
      </c>
      <c r="M52" s="0" t="str">
        <f aca="false">CONCATENATE(B52," ",C52)</f>
        <v>Matthew Coldwell</v>
      </c>
      <c r="N52" s="0" t="s">
        <v>7</v>
      </c>
      <c r="O52" s="0" t="n">
        <f aca="false">E52*24/60</f>
        <v>0.968611111111112</v>
      </c>
      <c r="P52" s="16" t="n">
        <f aca="false">O52*100</f>
        <v>96.8611111111112</v>
      </c>
    </row>
    <row r="53" customFormat="false" ht="15" hidden="false" customHeight="false" outlineLevel="0" collapsed="false">
      <c r="A53" s="24" t="n">
        <v>9</v>
      </c>
      <c r="B53" s="24" t="s">
        <v>109</v>
      </c>
      <c r="C53" s="24" t="s">
        <v>110</v>
      </c>
      <c r="D53" s="24" t="s">
        <v>111</v>
      </c>
      <c r="E53" s="26" t="n">
        <v>2.26666666666667</v>
      </c>
      <c r="F53" s="24" t="n">
        <v>200</v>
      </c>
      <c r="G53" s="24" t="n">
        <v>200</v>
      </c>
      <c r="H53" s="24" t="n">
        <v>9.11</v>
      </c>
      <c r="I53" s="24" t="s">
        <v>112</v>
      </c>
      <c r="J53" s="24" t="s">
        <v>113</v>
      </c>
      <c r="K53" s="27" t="n">
        <v>45018</v>
      </c>
      <c r="L53" s="24" t="n">
        <v>20</v>
      </c>
      <c r="M53" s="0" t="str">
        <f aca="false">CONCATENATE(B53," ",C53)</f>
        <v>Ian Charlesworth</v>
      </c>
      <c r="N53" s="0" t="s">
        <v>7</v>
      </c>
      <c r="O53" s="0" t="n">
        <f aca="false">E53*24/60</f>
        <v>0.906666666666668</v>
      </c>
      <c r="P53" s="16" t="n">
        <f aca="false">O53*100</f>
        <v>90.6666666666668</v>
      </c>
    </row>
    <row r="54" customFormat="false" ht="15" hidden="false" customHeight="false" outlineLevel="0" collapsed="false">
      <c r="A54" s="24" t="n">
        <v>11</v>
      </c>
      <c r="B54" s="24" t="s">
        <v>89</v>
      </c>
      <c r="C54" s="24" t="s">
        <v>119</v>
      </c>
      <c r="D54" s="24" t="s">
        <v>120</v>
      </c>
      <c r="E54" s="26" t="n">
        <v>2.37916666666667</v>
      </c>
      <c r="F54" s="24" t="n">
        <v>200</v>
      </c>
      <c r="G54" s="24" t="n">
        <v>200</v>
      </c>
      <c r="H54" s="24" t="n">
        <v>8.58</v>
      </c>
      <c r="I54" s="24" t="s">
        <v>121</v>
      </c>
      <c r="J54" s="24" t="s">
        <v>122</v>
      </c>
      <c r="K54" s="27" t="n">
        <v>45022</v>
      </c>
      <c r="L54" s="24" t="n">
        <v>11</v>
      </c>
      <c r="M54" s="0" t="str">
        <f aca="false">CONCATENATE(B54," ",C54)</f>
        <v>Steve Dickinson</v>
      </c>
      <c r="N54" s="0" t="s">
        <v>7</v>
      </c>
      <c r="O54" s="0" t="n">
        <f aca="false">E54*24/60</f>
        <v>0.951666666666668</v>
      </c>
      <c r="P54" s="16" t="n">
        <f aca="false">O54*100</f>
        <v>95.1666666666668</v>
      </c>
    </row>
    <row r="55" customFormat="false" ht="15" hidden="false" customHeight="false" outlineLevel="0" collapsed="false">
      <c r="A55" s="24" t="n">
        <v>12</v>
      </c>
      <c r="B55" s="24" t="s">
        <v>123</v>
      </c>
      <c r="C55" s="24" t="s">
        <v>124</v>
      </c>
      <c r="D55" s="24" t="s">
        <v>120</v>
      </c>
      <c r="E55" s="26" t="n">
        <v>2.39861111111111</v>
      </c>
      <c r="F55" s="24" t="n">
        <v>200</v>
      </c>
      <c r="G55" s="24" t="n">
        <v>200</v>
      </c>
      <c r="H55" s="24" t="n">
        <v>8.65</v>
      </c>
      <c r="I55" s="24" t="s">
        <v>125</v>
      </c>
      <c r="J55" s="24" t="s">
        <v>126</v>
      </c>
      <c r="K55" s="27" t="n">
        <v>45022</v>
      </c>
      <c r="L55" s="24" t="n">
        <v>30</v>
      </c>
      <c r="M55" s="0" t="str">
        <f aca="false">CONCATENATE(B55," ",C55)</f>
        <v>Alan Knox</v>
      </c>
      <c r="N55" s="0" t="s">
        <v>7</v>
      </c>
      <c r="O55" s="0" t="n">
        <f aca="false">E55*24/60</f>
        <v>0.959444444444444</v>
      </c>
      <c r="P55" s="16" t="n">
        <f aca="false">O55*100</f>
        <v>95.9444444444444</v>
      </c>
    </row>
    <row r="56" customFormat="false" ht="15" hidden="false" customHeight="false" outlineLevel="0" collapsed="false">
      <c r="A56" s="24" t="n">
        <v>10</v>
      </c>
      <c r="B56" s="24" t="s">
        <v>114</v>
      </c>
      <c r="C56" s="24" t="s">
        <v>115</v>
      </c>
      <c r="D56" s="24" t="s">
        <v>116</v>
      </c>
      <c r="E56" s="26" t="n">
        <v>2.34166666666667</v>
      </c>
      <c r="F56" s="24" t="n">
        <v>200</v>
      </c>
      <c r="G56" s="24" t="n">
        <v>200</v>
      </c>
      <c r="H56" s="24" t="n">
        <v>9.15</v>
      </c>
      <c r="I56" s="24" t="s">
        <v>117</v>
      </c>
      <c r="J56" s="24" t="s">
        <v>118</v>
      </c>
      <c r="K56" s="27" t="n">
        <v>45044</v>
      </c>
      <c r="L56" s="24" t="n">
        <v>9</v>
      </c>
      <c r="M56" s="0" t="str">
        <f aca="false">CONCATENATE(B56," ",C56)</f>
        <v>Emma Moore</v>
      </c>
      <c r="N56" s="0" t="s">
        <v>7</v>
      </c>
      <c r="O56" s="0" t="n">
        <f aca="false">E56*24/60</f>
        <v>0.936666666666668</v>
      </c>
      <c r="P56" s="16" t="n">
        <f aca="false">O56*100</f>
        <v>93.6666666666668</v>
      </c>
    </row>
    <row r="57" customFormat="false" ht="15" hidden="false" customHeight="false" outlineLevel="0" collapsed="false">
      <c r="A57" s="24" t="n">
        <v>14</v>
      </c>
      <c r="B57" s="24" t="s">
        <v>130</v>
      </c>
      <c r="C57" s="24" t="s">
        <v>131</v>
      </c>
      <c r="D57" s="24" t="s">
        <v>132</v>
      </c>
      <c r="E57" s="26" t="n">
        <v>2.25763888888889</v>
      </c>
      <c r="F57" s="24" t="n">
        <v>190</v>
      </c>
      <c r="G57" s="24" t="n">
        <v>190</v>
      </c>
      <c r="H57" s="24" t="n">
        <v>8.82</v>
      </c>
      <c r="I57" s="24" t="s">
        <v>133</v>
      </c>
      <c r="J57" s="24" t="s">
        <v>134</v>
      </c>
      <c r="K57" s="27" t="n">
        <v>45032</v>
      </c>
      <c r="L57" s="24" t="n">
        <v>3</v>
      </c>
      <c r="M57" s="0" t="str">
        <f aca="false">CONCATENATE(B57," ",C57)</f>
        <v>Charlotte Metcalfe</v>
      </c>
      <c r="N57" s="0" t="s">
        <v>7</v>
      </c>
      <c r="O57" s="0" t="n">
        <f aca="false">E57*24/60</f>
        <v>0.903055555555556</v>
      </c>
      <c r="P57" s="16" t="n">
        <f aca="false">O57*100</f>
        <v>90.3055555555556</v>
      </c>
    </row>
    <row r="58" customFormat="false" ht="15" hidden="false" customHeight="false" outlineLevel="0" collapsed="false">
      <c r="A58" s="24" t="n">
        <v>15</v>
      </c>
      <c r="B58" s="24" t="s">
        <v>135</v>
      </c>
      <c r="C58" s="24" t="s">
        <v>136</v>
      </c>
      <c r="D58" s="24" t="s">
        <v>137</v>
      </c>
      <c r="E58" s="26" t="n">
        <v>2.19444444444444</v>
      </c>
      <c r="F58" s="24" t="n">
        <v>170</v>
      </c>
      <c r="G58" s="24" t="n">
        <v>170</v>
      </c>
      <c r="H58" s="24" t="n">
        <v>8.17</v>
      </c>
      <c r="I58" s="24" t="s">
        <v>138</v>
      </c>
      <c r="J58" s="24" t="s">
        <v>139</v>
      </c>
      <c r="K58" s="27" t="n">
        <v>45046</v>
      </c>
      <c r="L58" s="24" t="n">
        <v>17</v>
      </c>
      <c r="M58" s="0" t="str">
        <f aca="false">CONCATENATE(B58," ",C58)</f>
        <v>Dean Allcroft</v>
      </c>
      <c r="N58" s="0" t="s">
        <v>7</v>
      </c>
      <c r="O58" s="0" t="n">
        <f aca="false">E58*24/60</f>
        <v>0.877777777777776</v>
      </c>
      <c r="P58" s="16" t="n">
        <f aca="false">O58*100</f>
        <v>87.7777777777776</v>
      </c>
    </row>
    <row r="59" customFormat="false" ht="15" hidden="false" customHeight="false" outlineLevel="0" collapsed="false">
      <c r="A59" s="24" t="n">
        <v>16</v>
      </c>
      <c r="B59" s="24" t="s">
        <v>140</v>
      </c>
      <c r="C59" s="24" t="s">
        <v>81</v>
      </c>
      <c r="D59" s="24" t="s">
        <v>141</v>
      </c>
      <c r="E59" s="26" t="n">
        <v>2.40833333333333</v>
      </c>
      <c r="F59" s="24" t="n">
        <v>170</v>
      </c>
      <c r="G59" s="24" t="n">
        <v>170</v>
      </c>
      <c r="H59" s="24" t="n">
        <v>7.79</v>
      </c>
      <c r="I59" s="24" t="s">
        <v>142</v>
      </c>
      <c r="J59" s="24" t="s">
        <v>143</v>
      </c>
      <c r="K59" s="27" t="n">
        <v>45045</v>
      </c>
      <c r="L59" s="24" t="n">
        <v>23</v>
      </c>
      <c r="M59" s="0" t="str">
        <f aca="false">CONCATENATE(B59," ",C59)</f>
        <v>Helen Fryers</v>
      </c>
      <c r="N59" s="0" t="s">
        <v>7</v>
      </c>
      <c r="O59" s="0" t="n">
        <f aca="false">E59*24/60</f>
        <v>0.963333333333332</v>
      </c>
      <c r="P59" s="16" t="n">
        <f aca="false">O59*100</f>
        <v>96.3333333333332</v>
      </c>
    </row>
    <row r="60" customFormat="false" ht="15" hidden="false" customHeight="false" outlineLevel="0" collapsed="false">
      <c r="A60" s="24" t="n">
        <v>17</v>
      </c>
      <c r="B60" s="24" t="s">
        <v>144</v>
      </c>
      <c r="C60" s="24" t="s">
        <v>81</v>
      </c>
      <c r="D60" s="24" t="s">
        <v>141</v>
      </c>
      <c r="E60" s="26" t="n">
        <v>2.4125</v>
      </c>
      <c r="F60" s="24" t="n">
        <v>170</v>
      </c>
      <c r="G60" s="24" t="n">
        <v>170</v>
      </c>
      <c r="H60" s="24" t="n">
        <v>7.9</v>
      </c>
      <c r="I60" s="24" t="s">
        <v>145</v>
      </c>
      <c r="J60" s="24" t="s">
        <v>146</v>
      </c>
      <c r="K60" s="27" t="n">
        <v>45045</v>
      </c>
      <c r="L60" s="24" t="n">
        <v>31</v>
      </c>
      <c r="M60" s="0" t="str">
        <f aca="false">CONCATENATE(B60," ",C60)</f>
        <v>Paul Fryers</v>
      </c>
      <c r="N60" s="0" t="s">
        <v>7</v>
      </c>
      <c r="O60" s="0" t="n">
        <f aca="false">E60*24/60</f>
        <v>0.965</v>
      </c>
      <c r="P60" s="16" t="n">
        <f aca="false">O60*100</f>
        <v>96.5</v>
      </c>
    </row>
    <row r="61" customFormat="false" ht="15" hidden="false" customHeight="false" outlineLevel="0" collapsed="false">
      <c r="A61" s="24" t="n">
        <v>20</v>
      </c>
      <c r="B61" s="24" t="s">
        <v>152</v>
      </c>
      <c r="C61" s="24" t="s">
        <v>153</v>
      </c>
      <c r="D61" s="24" t="s">
        <v>154</v>
      </c>
      <c r="E61" s="26" t="n">
        <v>2.13819444444444</v>
      </c>
      <c r="F61" s="24" t="n">
        <v>160</v>
      </c>
      <c r="G61" s="24" t="n">
        <v>160</v>
      </c>
      <c r="H61" s="24" t="n">
        <v>9.59</v>
      </c>
      <c r="I61" s="24" t="s">
        <v>155</v>
      </c>
      <c r="J61" s="24" t="s">
        <v>156</v>
      </c>
      <c r="K61" s="27" t="n">
        <v>45037</v>
      </c>
      <c r="L61" s="24" t="n">
        <v>10</v>
      </c>
      <c r="M61" s="0" t="str">
        <f aca="false">CONCATENATE(B61," ",C61)</f>
        <v>George Parr</v>
      </c>
      <c r="N61" s="0" t="s">
        <v>7</v>
      </c>
      <c r="O61" s="0" t="n">
        <f aca="false">E61*24/60</f>
        <v>0.855277777777776</v>
      </c>
      <c r="P61" s="16" t="n">
        <f aca="false">O61*100</f>
        <v>85.5277777777776</v>
      </c>
    </row>
    <row r="62" customFormat="false" ht="15" hidden="false" customHeight="false" outlineLevel="0" collapsed="false">
      <c r="A62" s="24" t="n">
        <v>23</v>
      </c>
      <c r="B62" s="24" t="s">
        <v>166</v>
      </c>
      <c r="C62" s="24" t="s">
        <v>167</v>
      </c>
      <c r="D62" s="24" t="s">
        <v>168</v>
      </c>
      <c r="E62" s="28" t="n">
        <v>2.65763888888889</v>
      </c>
      <c r="F62" s="24" t="n">
        <v>190</v>
      </c>
      <c r="G62" s="24" t="n">
        <v>150</v>
      </c>
      <c r="H62" s="24" t="n">
        <v>9.91</v>
      </c>
      <c r="I62" s="24" t="s">
        <v>169</v>
      </c>
      <c r="J62" s="24" t="s">
        <v>170</v>
      </c>
      <c r="K62" s="27" t="n">
        <v>45039</v>
      </c>
      <c r="L62" s="24" t="n">
        <v>6</v>
      </c>
      <c r="M62" s="0" t="str">
        <f aca="false">CONCATENATE(B62," ",C62)</f>
        <v>Flynn Rogers</v>
      </c>
      <c r="N62" s="0" t="s">
        <v>7</v>
      </c>
      <c r="O62" s="0" t="n">
        <f aca="false">E62*24/60</f>
        <v>1.06305555555556</v>
      </c>
      <c r="P62" s="16" t="n">
        <f aca="false">O62*100</f>
        <v>106.305555555556</v>
      </c>
    </row>
    <row r="63" customFormat="false" ht="15" hidden="false" customHeight="false" outlineLevel="0" collapsed="false">
      <c r="A63" s="24" t="n">
        <v>22</v>
      </c>
      <c r="B63" s="24" t="s">
        <v>161</v>
      </c>
      <c r="C63" s="24" t="s">
        <v>162</v>
      </c>
      <c r="D63" s="24" t="s">
        <v>163</v>
      </c>
      <c r="E63" s="28" t="n">
        <v>2.56388888888889</v>
      </c>
      <c r="F63" s="24" t="n">
        <v>170</v>
      </c>
      <c r="G63" s="24" t="n">
        <v>150</v>
      </c>
      <c r="H63" s="24" t="n">
        <v>8.45</v>
      </c>
      <c r="I63" s="24" t="s">
        <v>164</v>
      </c>
      <c r="J63" s="24" t="s">
        <v>165</v>
      </c>
      <c r="K63" s="27" t="n">
        <v>45019</v>
      </c>
      <c r="L63" s="24" t="n">
        <v>5</v>
      </c>
      <c r="M63" s="0" t="str">
        <f aca="false">CONCATENATE(B63," ",C63)</f>
        <v>Nick Whittingham</v>
      </c>
      <c r="N63" s="0" t="s">
        <v>7</v>
      </c>
      <c r="O63" s="0" t="n">
        <f aca="false">E63*24/60</f>
        <v>1.02555555555556</v>
      </c>
      <c r="P63" s="16" t="n">
        <f aca="false">O63*100</f>
        <v>102.555555555556</v>
      </c>
    </row>
    <row r="64" customFormat="false" ht="15" hidden="false" customHeight="false" outlineLevel="0" collapsed="false">
      <c r="A64" s="24" t="n">
        <v>21</v>
      </c>
      <c r="B64" s="24" t="s">
        <v>109</v>
      </c>
      <c r="C64" s="24" t="s">
        <v>157</v>
      </c>
      <c r="D64" s="24" t="s">
        <v>158</v>
      </c>
      <c r="E64" s="26" t="n">
        <v>2.27152777777778</v>
      </c>
      <c r="F64" s="24" t="n">
        <v>150</v>
      </c>
      <c r="G64" s="24" t="n">
        <v>150</v>
      </c>
      <c r="H64" s="24" t="n">
        <v>7.56</v>
      </c>
      <c r="I64" s="24" t="s">
        <v>159</v>
      </c>
      <c r="J64" s="24" t="s">
        <v>160</v>
      </c>
      <c r="K64" s="27" t="n">
        <v>45023</v>
      </c>
      <c r="L64" s="24" t="n">
        <v>19</v>
      </c>
      <c r="M64" s="0" t="str">
        <f aca="false">CONCATENATE(B64," ",C64)</f>
        <v>Ian Wragg</v>
      </c>
      <c r="N64" s="0" t="s">
        <v>7</v>
      </c>
      <c r="O64" s="0" t="n">
        <f aca="false">E64*24/60</f>
        <v>0.908611111111112</v>
      </c>
      <c r="P64" s="16" t="n">
        <f aca="false">O64*100</f>
        <v>90.8611111111112</v>
      </c>
    </row>
    <row r="65" customFormat="false" ht="15" hidden="false" customHeight="false" outlineLevel="0" collapsed="false">
      <c r="A65" s="24" t="n">
        <v>26</v>
      </c>
      <c r="B65" s="24" t="s">
        <v>179</v>
      </c>
      <c r="C65" s="24" t="s">
        <v>180</v>
      </c>
      <c r="D65" s="24" t="s">
        <v>181</v>
      </c>
      <c r="E65" s="26" t="n">
        <v>2.15277777777778</v>
      </c>
      <c r="F65" s="24" t="n">
        <v>140</v>
      </c>
      <c r="G65" s="24" t="n">
        <v>140</v>
      </c>
      <c r="H65" s="24" t="n">
        <v>6.96</v>
      </c>
      <c r="I65" s="24" t="s">
        <v>182</v>
      </c>
      <c r="J65" s="24" t="s">
        <v>183</v>
      </c>
      <c r="K65" s="27" t="n">
        <v>45019</v>
      </c>
      <c r="L65" s="24" t="n">
        <v>29</v>
      </c>
      <c r="M65" s="0" t="str">
        <f aca="false">CONCATENATE(B65," ",C65)</f>
        <v>Raymond Brown</v>
      </c>
      <c r="N65" s="0" t="s">
        <v>7</v>
      </c>
      <c r="O65" s="0" t="n">
        <f aca="false">E65*24/60</f>
        <v>0.861111111111112</v>
      </c>
      <c r="P65" s="16" t="n">
        <f aca="false">O65*100</f>
        <v>86.1111111111112</v>
      </c>
    </row>
    <row r="66" customFormat="false" ht="15" hidden="false" customHeight="false" outlineLevel="0" collapsed="false">
      <c r="A66" s="24" t="n">
        <v>27</v>
      </c>
      <c r="B66" s="24" t="s">
        <v>184</v>
      </c>
      <c r="C66" s="24" t="s">
        <v>185</v>
      </c>
      <c r="D66" s="24" t="s">
        <v>186</v>
      </c>
      <c r="E66" s="26" t="n">
        <v>2.38888888888889</v>
      </c>
      <c r="F66" s="24" t="n">
        <v>140</v>
      </c>
      <c r="G66" s="24" t="n">
        <v>140</v>
      </c>
      <c r="H66" s="24" t="n">
        <v>6.63</v>
      </c>
      <c r="I66" s="24" t="s">
        <v>187</v>
      </c>
      <c r="J66" s="24" t="s">
        <v>188</v>
      </c>
      <c r="K66" s="27" t="n">
        <v>45041</v>
      </c>
      <c r="L66" s="24" t="n">
        <v>16</v>
      </c>
      <c r="M66" s="0" t="str">
        <f aca="false">CONCATENATE(B66," ",C66)</f>
        <v>Jane Cockerton</v>
      </c>
      <c r="N66" s="0" t="s">
        <v>7</v>
      </c>
      <c r="O66" s="0" t="n">
        <f aca="false">E66*24/60</f>
        <v>0.955555555555556</v>
      </c>
      <c r="P66" s="16" t="n">
        <f aca="false">O66*100</f>
        <v>95.5555555555556</v>
      </c>
    </row>
    <row r="67" customFormat="false" ht="15" hidden="false" customHeight="false" outlineLevel="0" collapsed="false">
      <c r="A67" s="24" t="n">
        <v>25</v>
      </c>
      <c r="B67" s="24" t="s">
        <v>89</v>
      </c>
      <c r="C67" s="24" t="s">
        <v>176</v>
      </c>
      <c r="D67" s="24" t="s">
        <v>173</v>
      </c>
      <c r="E67" s="26" t="n">
        <v>2.10833333333333</v>
      </c>
      <c r="F67" s="24" t="n">
        <v>140</v>
      </c>
      <c r="G67" s="24" t="n">
        <v>140</v>
      </c>
      <c r="H67" s="24" t="n">
        <v>6.82</v>
      </c>
      <c r="I67" s="24" t="s">
        <v>177</v>
      </c>
      <c r="J67" s="24" t="s">
        <v>178</v>
      </c>
      <c r="K67" s="27" t="n">
        <v>45033</v>
      </c>
      <c r="L67" s="24" t="n">
        <v>8</v>
      </c>
      <c r="M67" s="0" t="str">
        <f aca="false">CONCATENATE(B67," ",C67)</f>
        <v>Steve Dommett</v>
      </c>
      <c r="N67" s="0" t="s">
        <v>7</v>
      </c>
      <c r="O67" s="0" t="n">
        <f aca="false">E67*24/60</f>
        <v>0.843333333333332</v>
      </c>
      <c r="P67" s="16" t="n">
        <f aca="false">O67*100</f>
        <v>84.3333333333332</v>
      </c>
    </row>
    <row r="68" customFormat="false" ht="15" hidden="false" customHeight="false" outlineLevel="0" collapsed="false">
      <c r="A68" s="24" t="n">
        <v>24</v>
      </c>
      <c r="B68" s="24" t="s">
        <v>171</v>
      </c>
      <c r="C68" s="24" t="s">
        <v>172</v>
      </c>
      <c r="D68" s="24" t="s">
        <v>173</v>
      </c>
      <c r="E68" s="26" t="n">
        <v>2.08819444444444</v>
      </c>
      <c r="F68" s="24" t="n">
        <v>140</v>
      </c>
      <c r="G68" s="24" t="n">
        <v>140</v>
      </c>
      <c r="H68" s="24" t="n">
        <v>6.99</v>
      </c>
      <c r="I68" s="24" t="s">
        <v>174</v>
      </c>
      <c r="J68" s="24" t="s">
        <v>175</v>
      </c>
      <c r="K68" s="27" t="n">
        <v>45033</v>
      </c>
      <c r="L68" s="24" t="n">
        <v>24</v>
      </c>
      <c r="M68" s="0" t="str">
        <f aca="false">CONCATENATE(B68," ",C68)</f>
        <v>Stu Smith</v>
      </c>
      <c r="N68" s="0" t="s">
        <v>7</v>
      </c>
      <c r="O68" s="0" t="n">
        <f aca="false">E68*24/60</f>
        <v>0.835277777777776</v>
      </c>
      <c r="P68" s="16" t="n">
        <f aca="false">O68*100</f>
        <v>83.5277777777776</v>
      </c>
    </row>
    <row r="69" customFormat="false" ht="15" hidden="false" customHeight="false" outlineLevel="0" collapsed="false">
      <c r="A69" s="24" t="n">
        <v>30</v>
      </c>
      <c r="B69" s="24" t="s">
        <v>194</v>
      </c>
      <c r="C69" s="24" t="s">
        <v>195</v>
      </c>
      <c r="D69" s="24" t="s">
        <v>196</v>
      </c>
      <c r="E69" s="26" t="n">
        <v>2.39861111111111</v>
      </c>
      <c r="F69" s="24" t="n">
        <v>120</v>
      </c>
      <c r="G69" s="24" t="n">
        <v>120</v>
      </c>
      <c r="H69" s="24" t="n">
        <v>6.488</v>
      </c>
      <c r="I69" s="24" t="s">
        <v>197</v>
      </c>
      <c r="J69" s="24" t="s">
        <v>198</v>
      </c>
      <c r="K69" s="27" t="n">
        <v>45046</v>
      </c>
      <c r="L69" s="24" t="n">
        <v>32</v>
      </c>
      <c r="M69" s="0" t="str">
        <f aca="false">CONCATENATE(B69," ",C69)</f>
        <v>Dave Foster</v>
      </c>
      <c r="N69" s="0" t="s">
        <v>7</v>
      </c>
      <c r="O69" s="0" t="n">
        <f aca="false">E69*24/60</f>
        <v>0.959444444444444</v>
      </c>
      <c r="P69" s="16" t="n">
        <f aca="false">O69*100</f>
        <v>95.9444444444444</v>
      </c>
    </row>
    <row r="70" customFormat="false" ht="15" hidden="false" customHeight="false" outlineLevel="0" collapsed="false">
      <c r="A70" s="24" t="n">
        <v>1</v>
      </c>
      <c r="B70" s="24" t="s">
        <v>75</v>
      </c>
      <c r="C70" s="24" t="s">
        <v>76</v>
      </c>
      <c r="D70" s="24" t="s">
        <v>210</v>
      </c>
      <c r="E70" s="26" t="n">
        <v>1.70555555555556</v>
      </c>
      <c r="F70" s="24" t="n">
        <v>250</v>
      </c>
      <c r="G70" s="24" t="n">
        <v>250</v>
      </c>
      <c r="H70" s="24" t="n">
        <v>9.17</v>
      </c>
      <c r="I70" s="24" t="s">
        <v>78</v>
      </c>
      <c r="J70" s="24" t="s">
        <v>79</v>
      </c>
      <c r="K70" s="27" t="n">
        <v>45030</v>
      </c>
      <c r="L70" s="24" t="n">
        <v>4</v>
      </c>
      <c r="M70" s="0" t="str">
        <f aca="false">CONCATENATE(B70," ",C70)</f>
        <v>Richard Cottam</v>
      </c>
      <c r="N70" s="0" t="s">
        <v>8</v>
      </c>
      <c r="O70" s="0" t="n">
        <f aca="false">E70*24/45</f>
        <v>0.909629629629632</v>
      </c>
      <c r="P70" s="16" t="n">
        <f aca="false">O70*100</f>
        <v>90.9629629629632</v>
      </c>
    </row>
    <row r="71" customFormat="false" ht="15" hidden="false" customHeight="false" outlineLevel="0" collapsed="false">
      <c r="A71" s="24" t="n">
        <v>2</v>
      </c>
      <c r="B71" s="24" t="s">
        <v>80</v>
      </c>
      <c r="C71" s="24" t="s">
        <v>81</v>
      </c>
      <c r="D71" s="24" t="s">
        <v>211</v>
      </c>
      <c r="E71" s="26" t="n">
        <v>1.85625</v>
      </c>
      <c r="F71" s="24" t="n">
        <v>250</v>
      </c>
      <c r="G71" s="24" t="n">
        <v>250</v>
      </c>
      <c r="H71" s="24" t="n">
        <v>10.37</v>
      </c>
      <c r="I71" s="24" t="s">
        <v>83</v>
      </c>
      <c r="J71" s="24" t="s">
        <v>84</v>
      </c>
      <c r="K71" s="27" t="n">
        <v>45007</v>
      </c>
      <c r="L71" s="24" t="n">
        <v>37</v>
      </c>
      <c r="M71" s="0" t="str">
        <f aca="false">CONCATENATE(B71," ",C71)</f>
        <v>Tom Fryers</v>
      </c>
      <c r="N71" s="0" t="s">
        <v>8</v>
      </c>
      <c r="O71" s="0" t="n">
        <f aca="false">E71*24/45</f>
        <v>0.99</v>
      </c>
      <c r="P71" s="16" t="n">
        <f aca="false">O71*100</f>
        <v>99</v>
      </c>
    </row>
    <row r="72" customFormat="false" ht="15" hidden="false" customHeight="false" outlineLevel="0" collapsed="false">
      <c r="A72" s="24" t="n">
        <v>3</v>
      </c>
      <c r="B72" s="24" t="s">
        <v>212</v>
      </c>
      <c r="C72" s="24" t="s">
        <v>213</v>
      </c>
      <c r="D72" s="24" t="s">
        <v>214</v>
      </c>
      <c r="E72" s="26" t="n">
        <v>1.8375</v>
      </c>
      <c r="F72" s="24" t="n">
        <v>240</v>
      </c>
      <c r="G72" s="24" t="n">
        <v>240</v>
      </c>
      <c r="H72" s="24" t="n">
        <v>9.73</v>
      </c>
      <c r="I72" s="24" t="s">
        <v>87</v>
      </c>
      <c r="J72" s="24" t="s">
        <v>88</v>
      </c>
      <c r="K72" s="27" t="n">
        <v>45039</v>
      </c>
      <c r="L72" s="24" t="n">
        <v>33</v>
      </c>
      <c r="M72" s="0" t="str">
        <f aca="false">CONCATENATE(B72," ",C72)</f>
        <v>Robert Lees</v>
      </c>
      <c r="N72" s="0" t="s">
        <v>8</v>
      </c>
      <c r="O72" s="0" t="n">
        <f aca="false">E72*24/45</f>
        <v>0.98</v>
      </c>
      <c r="P72" s="16" t="n">
        <f aca="false">O72*100</f>
        <v>98</v>
      </c>
    </row>
    <row r="73" customFormat="false" ht="15" hidden="false" customHeight="false" outlineLevel="0" collapsed="false">
      <c r="A73" s="24" t="n">
        <v>4</v>
      </c>
      <c r="B73" s="24" t="s">
        <v>89</v>
      </c>
      <c r="C73" s="24" t="s">
        <v>90</v>
      </c>
      <c r="D73" s="24" t="s">
        <v>215</v>
      </c>
      <c r="E73" s="26" t="n">
        <v>1.79583333333333</v>
      </c>
      <c r="F73" s="24" t="n">
        <v>230</v>
      </c>
      <c r="G73" s="24" t="n">
        <v>230</v>
      </c>
      <c r="H73" s="24" t="n">
        <v>9.12</v>
      </c>
      <c r="I73" s="24" t="s">
        <v>92</v>
      </c>
      <c r="J73" s="24" t="s">
        <v>93</v>
      </c>
      <c r="K73" s="27" t="n">
        <v>45038</v>
      </c>
      <c r="L73" s="24" t="n">
        <v>51</v>
      </c>
      <c r="M73" s="0" t="str">
        <f aca="false">CONCATENATE(B73," ",C73)</f>
        <v>Steve Sanders</v>
      </c>
      <c r="N73" s="0" t="s">
        <v>8</v>
      </c>
      <c r="O73" s="0" t="n">
        <f aca="false">E73*24/45</f>
        <v>0.957777777777776</v>
      </c>
      <c r="P73" s="16" t="n">
        <f aca="false">O73*100</f>
        <v>95.7777777777776</v>
      </c>
    </row>
    <row r="74" customFormat="false" ht="15" hidden="false" customHeight="false" outlineLevel="0" collapsed="false">
      <c r="A74" s="24" t="n">
        <v>5</v>
      </c>
      <c r="B74" s="24" t="s">
        <v>85</v>
      </c>
      <c r="C74" s="24" t="s">
        <v>86</v>
      </c>
      <c r="D74" s="24" t="s">
        <v>216</v>
      </c>
      <c r="E74" s="26" t="n">
        <v>1.80972222222222</v>
      </c>
      <c r="F74" s="24" t="n">
        <v>220</v>
      </c>
      <c r="G74" s="24" t="n">
        <v>220</v>
      </c>
      <c r="H74" s="24" t="n">
        <v>8.42</v>
      </c>
      <c r="I74" s="24" t="s">
        <v>97</v>
      </c>
      <c r="J74" s="24" t="s">
        <v>105</v>
      </c>
      <c r="K74" s="27" t="n">
        <v>45028</v>
      </c>
      <c r="L74" s="24" t="n">
        <v>20</v>
      </c>
      <c r="M74" s="0" t="str">
        <f aca="false">CONCATENATE(B74," ",C74)</f>
        <v>Jon Hallam</v>
      </c>
      <c r="N74" s="0" t="s">
        <v>8</v>
      </c>
      <c r="O74" s="0" t="n">
        <f aca="false">E74*24/45</f>
        <v>0.965185185185184</v>
      </c>
      <c r="P74" s="16" t="n">
        <f aca="false">O74*100</f>
        <v>96.5185185185184</v>
      </c>
    </row>
    <row r="75" customFormat="false" ht="15" hidden="false" customHeight="false" outlineLevel="0" collapsed="false">
      <c r="A75" s="24" t="n">
        <v>7</v>
      </c>
      <c r="B75" s="24" t="s">
        <v>109</v>
      </c>
      <c r="C75" s="24" t="s">
        <v>110</v>
      </c>
      <c r="D75" s="24" t="s">
        <v>219</v>
      </c>
      <c r="E75" s="26" t="n">
        <v>1.74236111111111</v>
      </c>
      <c r="F75" s="24" t="n">
        <v>200</v>
      </c>
      <c r="G75" s="24" t="n">
        <v>200</v>
      </c>
      <c r="H75" s="24" t="n">
        <v>8</v>
      </c>
      <c r="I75" s="24" t="s">
        <v>104</v>
      </c>
      <c r="J75" s="24" t="s">
        <v>113</v>
      </c>
      <c r="K75" s="27" t="n">
        <v>45046</v>
      </c>
      <c r="L75" s="24" t="n">
        <v>41</v>
      </c>
      <c r="M75" s="0" t="str">
        <f aca="false">CONCATENATE(B75," ",C75)</f>
        <v>Ian Charlesworth</v>
      </c>
      <c r="N75" s="0" t="s">
        <v>8</v>
      </c>
      <c r="O75" s="0" t="n">
        <f aca="false">E75*24/45</f>
        <v>0.929259259259259</v>
      </c>
      <c r="P75" s="16" t="n">
        <f aca="false">O75*100</f>
        <v>92.9259259259259</v>
      </c>
    </row>
    <row r="76" customFormat="false" ht="15" hidden="false" customHeight="false" outlineLevel="0" collapsed="false">
      <c r="A76" s="24" t="n">
        <v>9</v>
      </c>
      <c r="B76" s="24" t="s">
        <v>102</v>
      </c>
      <c r="C76" s="24" t="s">
        <v>103</v>
      </c>
      <c r="D76" s="24" t="s">
        <v>221</v>
      </c>
      <c r="E76" s="26" t="n">
        <v>1.82083333333333</v>
      </c>
      <c r="F76" s="24" t="n">
        <v>200</v>
      </c>
      <c r="G76" s="24" t="n">
        <v>200</v>
      </c>
      <c r="H76" s="24" t="n">
        <v>8.37</v>
      </c>
      <c r="I76" s="24" t="s">
        <v>112</v>
      </c>
      <c r="J76" s="24" t="s">
        <v>108</v>
      </c>
      <c r="K76" s="27" t="n">
        <v>45012</v>
      </c>
      <c r="L76" s="24" t="n">
        <v>47</v>
      </c>
      <c r="M76" s="0" t="str">
        <f aca="false">CONCATENATE(B76," ",C76)</f>
        <v>Matthew Coldwell</v>
      </c>
      <c r="N76" s="0" t="s">
        <v>8</v>
      </c>
      <c r="O76" s="0" t="n">
        <f aca="false">E76*24/45</f>
        <v>0.971111111111109</v>
      </c>
      <c r="P76" s="16" t="n">
        <f aca="false">O76*100</f>
        <v>97.1111111111109</v>
      </c>
    </row>
    <row r="77" customFormat="false" ht="15" hidden="false" customHeight="false" outlineLevel="0" collapsed="false">
      <c r="A77" s="24" t="n">
        <v>8</v>
      </c>
      <c r="B77" s="24" t="s">
        <v>94</v>
      </c>
      <c r="C77" s="24" t="s">
        <v>95</v>
      </c>
      <c r="D77" s="24" t="s">
        <v>221</v>
      </c>
      <c r="E77" s="26" t="n">
        <v>1.81666666666667</v>
      </c>
      <c r="F77" s="24" t="n">
        <v>200</v>
      </c>
      <c r="G77" s="24" t="n">
        <v>200</v>
      </c>
      <c r="H77" s="24" t="n">
        <v>8.24</v>
      </c>
      <c r="I77" s="24" t="s">
        <v>107</v>
      </c>
      <c r="J77" s="24" t="s">
        <v>98</v>
      </c>
      <c r="K77" s="27" t="n">
        <v>45012</v>
      </c>
      <c r="L77" s="24" t="n">
        <v>26</v>
      </c>
      <c r="M77" s="0" t="str">
        <f aca="false">CONCATENATE(B77," ",C77)</f>
        <v>Shaun Swallow</v>
      </c>
      <c r="N77" s="0" t="s">
        <v>8</v>
      </c>
      <c r="O77" s="0" t="n">
        <f aca="false">E77*24/45</f>
        <v>0.968888888888891</v>
      </c>
      <c r="P77" s="16" t="n">
        <f aca="false">O77*100</f>
        <v>96.8888888888891</v>
      </c>
    </row>
    <row r="78" customFormat="false" ht="15" hidden="false" customHeight="false" outlineLevel="0" collapsed="false">
      <c r="A78" s="24" t="n">
        <v>12</v>
      </c>
      <c r="B78" s="24" t="s">
        <v>89</v>
      </c>
      <c r="C78" s="24" t="s">
        <v>119</v>
      </c>
      <c r="D78" s="24" t="s">
        <v>223</v>
      </c>
      <c r="E78" s="26" t="n">
        <v>1.84861111111111</v>
      </c>
      <c r="F78" s="24" t="n">
        <v>190</v>
      </c>
      <c r="G78" s="24" t="n">
        <v>190</v>
      </c>
      <c r="H78" s="24" t="n">
        <v>7.68</v>
      </c>
      <c r="I78" s="24" t="s">
        <v>125</v>
      </c>
      <c r="J78" s="24" t="s">
        <v>122</v>
      </c>
      <c r="K78" s="27" t="n">
        <v>45020</v>
      </c>
      <c r="L78" s="24" t="n">
        <v>42</v>
      </c>
      <c r="M78" s="0" t="str">
        <f aca="false">CONCATENATE(B78," ",C78)</f>
        <v>Steve Dickinson</v>
      </c>
      <c r="N78" s="0" t="s">
        <v>8</v>
      </c>
      <c r="O78" s="0" t="n">
        <f aca="false">E78*24/45</f>
        <v>0.985925925925925</v>
      </c>
      <c r="P78" s="16" t="n">
        <f aca="false">O78*100</f>
        <v>98.5925925925925</v>
      </c>
    </row>
    <row r="79" customFormat="false" ht="15" hidden="false" customHeight="false" outlineLevel="0" collapsed="false">
      <c r="A79" s="24" t="n">
        <v>13</v>
      </c>
      <c r="B79" s="24" t="s">
        <v>123</v>
      </c>
      <c r="C79" s="24" t="s">
        <v>124</v>
      </c>
      <c r="D79" s="24" t="s">
        <v>223</v>
      </c>
      <c r="E79" s="26" t="n">
        <v>1.86875</v>
      </c>
      <c r="F79" s="24" t="n">
        <v>190</v>
      </c>
      <c r="G79" s="24" t="n">
        <v>190</v>
      </c>
      <c r="H79" s="24" t="n">
        <v>7.69</v>
      </c>
      <c r="I79" s="24" t="s">
        <v>128</v>
      </c>
      <c r="J79" s="24" t="s">
        <v>126</v>
      </c>
      <c r="K79" s="27" t="n">
        <v>45020</v>
      </c>
      <c r="L79" s="24" t="n">
        <v>17</v>
      </c>
      <c r="M79" s="0" t="str">
        <f aca="false">CONCATENATE(B79," ",C79)</f>
        <v>Alan Knox</v>
      </c>
      <c r="N79" s="0" t="s">
        <v>8</v>
      </c>
      <c r="O79" s="0" t="n">
        <f aca="false">E79*24/45</f>
        <v>0.996666666666667</v>
      </c>
      <c r="P79" s="16" t="n">
        <f aca="false">O79*100</f>
        <v>99.6666666666667</v>
      </c>
    </row>
    <row r="80" customFormat="false" ht="15" hidden="false" customHeight="false" outlineLevel="0" collapsed="false">
      <c r="A80" s="24" t="n">
        <v>10</v>
      </c>
      <c r="B80" s="24" t="s">
        <v>114</v>
      </c>
      <c r="C80" s="24" t="s">
        <v>115</v>
      </c>
      <c r="D80" s="24" t="s">
        <v>222</v>
      </c>
      <c r="E80" s="26" t="n">
        <v>1.66458333333333</v>
      </c>
      <c r="F80" s="24" t="n">
        <v>190</v>
      </c>
      <c r="G80" s="24" t="n">
        <v>190</v>
      </c>
      <c r="H80" s="24" t="n">
        <v>8.32</v>
      </c>
      <c r="I80" s="24" t="s">
        <v>117</v>
      </c>
      <c r="J80" s="24" t="s">
        <v>118</v>
      </c>
      <c r="K80" s="27" t="n">
        <v>45041</v>
      </c>
      <c r="L80" s="24" t="n">
        <v>30</v>
      </c>
      <c r="M80" s="0" t="str">
        <f aca="false">CONCATENATE(B80," ",C80)</f>
        <v>Emma Moore</v>
      </c>
      <c r="N80" s="0" t="s">
        <v>8</v>
      </c>
      <c r="O80" s="0" t="n">
        <f aca="false">E80*24/45</f>
        <v>0.887777777777776</v>
      </c>
      <c r="P80" s="16" t="n">
        <f aca="false">O80*100</f>
        <v>88.7777777777776</v>
      </c>
    </row>
    <row r="81" customFormat="false" ht="15" hidden="false" customHeight="false" outlineLevel="0" collapsed="false">
      <c r="A81" s="24" t="n">
        <v>14</v>
      </c>
      <c r="B81" s="24" t="s">
        <v>152</v>
      </c>
      <c r="C81" s="24" t="s">
        <v>153</v>
      </c>
      <c r="D81" s="24" t="s">
        <v>224</v>
      </c>
      <c r="E81" s="26" t="n">
        <v>1.925</v>
      </c>
      <c r="F81" s="24" t="n">
        <v>210</v>
      </c>
      <c r="G81" s="24" t="n">
        <v>190</v>
      </c>
      <c r="H81" s="24" t="n">
        <v>9.1</v>
      </c>
      <c r="I81" s="24" t="s">
        <v>138</v>
      </c>
      <c r="J81" s="24" t="s">
        <v>156</v>
      </c>
      <c r="K81" s="27" t="n">
        <v>45032</v>
      </c>
      <c r="L81" s="24" t="n">
        <v>8</v>
      </c>
      <c r="M81" s="0" t="str">
        <f aca="false">CONCATENATE(B81," ",C81)</f>
        <v>George Parr</v>
      </c>
      <c r="N81" s="0" t="s">
        <v>8</v>
      </c>
      <c r="O81" s="0" t="n">
        <f aca="false">E81*24/45</f>
        <v>1.02666666666667</v>
      </c>
      <c r="P81" s="16" t="n">
        <f aca="false">O81*100</f>
        <v>102.666666666667</v>
      </c>
    </row>
    <row r="82" customFormat="false" ht="15" hidden="false" customHeight="false" outlineLevel="0" collapsed="false">
      <c r="A82" s="24" t="n">
        <v>16</v>
      </c>
      <c r="B82" s="24" t="s">
        <v>166</v>
      </c>
      <c r="C82" s="24" t="s">
        <v>167</v>
      </c>
      <c r="D82" s="24" t="s">
        <v>226</v>
      </c>
      <c r="E82" s="26" t="n">
        <v>1.73263888888889</v>
      </c>
      <c r="F82" s="24" t="n">
        <v>180</v>
      </c>
      <c r="G82" s="24" t="n">
        <v>180</v>
      </c>
      <c r="H82" s="24" t="n">
        <v>23737.21</v>
      </c>
      <c r="I82" s="24" t="s">
        <v>169</v>
      </c>
      <c r="J82" s="24" t="s">
        <v>170</v>
      </c>
      <c r="K82" s="27" t="n">
        <v>45044</v>
      </c>
      <c r="L82" s="24" t="n">
        <v>23</v>
      </c>
      <c r="M82" s="0" t="str">
        <f aca="false">CONCATENATE(B82," ",C82)</f>
        <v>Flynn Rogers</v>
      </c>
      <c r="N82" s="0" t="s">
        <v>8</v>
      </c>
      <c r="O82" s="0" t="n">
        <f aca="false">E82*24/45</f>
        <v>0.924074074074075</v>
      </c>
      <c r="P82" s="16" t="n">
        <f aca="false">O82*100</f>
        <v>92.4074074074075</v>
      </c>
    </row>
    <row r="83" customFormat="false" ht="15" hidden="false" customHeight="false" outlineLevel="0" collapsed="false">
      <c r="A83" s="24" t="n">
        <v>22</v>
      </c>
      <c r="B83" s="24" t="s">
        <v>135</v>
      </c>
      <c r="C83" s="24" t="s">
        <v>136</v>
      </c>
      <c r="D83" s="24" t="s">
        <v>232</v>
      </c>
      <c r="E83" s="26" t="n">
        <v>1.82222222222222</v>
      </c>
      <c r="F83" s="24" t="n">
        <v>170</v>
      </c>
      <c r="G83" s="24" t="n">
        <v>170</v>
      </c>
      <c r="H83" s="24" t="n">
        <v>8.15</v>
      </c>
      <c r="I83" s="24" t="s">
        <v>159</v>
      </c>
      <c r="J83" s="24" t="s">
        <v>139</v>
      </c>
      <c r="K83" s="27" t="n">
        <v>45044</v>
      </c>
      <c r="L83" s="24" t="n">
        <v>11</v>
      </c>
      <c r="M83" s="0" t="str">
        <f aca="false">CONCATENATE(B83," ",C83)</f>
        <v>Dean Allcroft</v>
      </c>
      <c r="N83" s="0" t="s">
        <v>8</v>
      </c>
      <c r="O83" s="0" t="n">
        <f aca="false">E83*24/45</f>
        <v>0.971851851851851</v>
      </c>
      <c r="P83" s="16" t="n">
        <f aca="false">O83*100</f>
        <v>97.1851851851851</v>
      </c>
    </row>
    <row r="84" customFormat="false" ht="15" hidden="false" customHeight="false" outlineLevel="0" collapsed="false">
      <c r="A84" s="24" t="n">
        <v>19</v>
      </c>
      <c r="B84" s="24" t="s">
        <v>140</v>
      </c>
      <c r="C84" s="24" t="s">
        <v>81</v>
      </c>
      <c r="D84" s="24" t="s">
        <v>230</v>
      </c>
      <c r="E84" s="26" t="n">
        <v>1.79444444444444</v>
      </c>
      <c r="F84" s="24" t="n">
        <v>170</v>
      </c>
      <c r="G84" s="24" t="n">
        <v>170</v>
      </c>
      <c r="H84" s="24" t="n">
        <v>6.73</v>
      </c>
      <c r="I84" s="24" t="s">
        <v>133</v>
      </c>
      <c r="J84" s="24" t="s">
        <v>143</v>
      </c>
      <c r="K84" s="27" t="n">
        <v>45046</v>
      </c>
      <c r="L84" s="24" t="n">
        <v>15</v>
      </c>
      <c r="M84" s="0" t="str">
        <f aca="false">CONCATENATE(B84," ",C84)</f>
        <v>Helen Fryers</v>
      </c>
      <c r="N84" s="0" t="s">
        <v>8</v>
      </c>
      <c r="O84" s="0" t="n">
        <f aca="false">E84*24/45</f>
        <v>0.957037037037035</v>
      </c>
      <c r="P84" s="16" t="n">
        <f aca="false">O84*100</f>
        <v>95.7037037037035</v>
      </c>
    </row>
    <row r="85" customFormat="false" ht="15" hidden="false" customHeight="false" outlineLevel="0" collapsed="false">
      <c r="A85" s="24" t="n">
        <v>20</v>
      </c>
      <c r="B85" s="24" t="s">
        <v>144</v>
      </c>
      <c r="C85" s="24" t="s">
        <v>81</v>
      </c>
      <c r="D85" s="24" t="s">
        <v>230</v>
      </c>
      <c r="E85" s="26" t="n">
        <v>1.79583333333333</v>
      </c>
      <c r="F85" s="24" t="n">
        <v>170</v>
      </c>
      <c r="G85" s="24" t="n">
        <v>170</v>
      </c>
      <c r="H85" s="24" t="n">
        <v>6.77</v>
      </c>
      <c r="I85" s="24" t="s">
        <v>155</v>
      </c>
      <c r="J85" s="24" t="s">
        <v>129</v>
      </c>
      <c r="K85" s="27" t="n">
        <v>45046</v>
      </c>
      <c r="L85" s="24" t="n">
        <v>39</v>
      </c>
      <c r="M85" s="0" t="str">
        <f aca="false">CONCATENATE(B85," ",C85)</f>
        <v>Paul Fryers</v>
      </c>
      <c r="N85" s="0" t="s">
        <v>8</v>
      </c>
      <c r="O85" s="0" t="n">
        <f aca="false">E85*24/45</f>
        <v>0.957777777777776</v>
      </c>
      <c r="P85" s="16" t="n">
        <f aca="false">O85*100</f>
        <v>95.7777777777776</v>
      </c>
    </row>
    <row r="86" customFormat="false" ht="15" hidden="false" customHeight="false" outlineLevel="0" collapsed="false">
      <c r="A86" s="24" t="n">
        <v>24</v>
      </c>
      <c r="B86" s="24" t="s">
        <v>238</v>
      </c>
      <c r="C86" s="24" t="s">
        <v>239</v>
      </c>
      <c r="D86" s="24" t="s">
        <v>235</v>
      </c>
      <c r="E86" s="26" t="n">
        <v>1.85763888888889</v>
      </c>
      <c r="F86" s="24" t="n">
        <v>170</v>
      </c>
      <c r="G86" s="24" t="n">
        <v>170</v>
      </c>
      <c r="H86" s="24" t="n">
        <v>7.85</v>
      </c>
      <c r="I86" s="24" t="s">
        <v>187</v>
      </c>
      <c r="J86" s="24" t="s">
        <v>240</v>
      </c>
      <c r="K86" s="27" t="n">
        <v>45046</v>
      </c>
      <c r="L86" s="24" t="n">
        <v>40</v>
      </c>
      <c r="M86" s="0" t="str">
        <f aca="false">CONCATENATE(B86," ",C86)</f>
        <v>Suzanne McGill</v>
      </c>
      <c r="N86" s="0" t="s">
        <v>8</v>
      </c>
      <c r="O86" s="0" t="n">
        <f aca="false">E86*24/45</f>
        <v>0.990740740740741</v>
      </c>
      <c r="P86" s="16" t="n">
        <f aca="false">O86*100</f>
        <v>99.0740740740741</v>
      </c>
    </row>
    <row r="87" customFormat="false" ht="15" hidden="false" customHeight="false" outlineLevel="0" collapsed="false">
      <c r="A87" s="24" t="n">
        <v>21</v>
      </c>
      <c r="B87" s="24" t="s">
        <v>130</v>
      </c>
      <c r="C87" s="24" t="s">
        <v>131</v>
      </c>
      <c r="D87" s="24" t="s">
        <v>231</v>
      </c>
      <c r="E87" s="26" t="n">
        <v>1.81180555555556</v>
      </c>
      <c r="F87" s="24" t="n">
        <v>170</v>
      </c>
      <c r="G87" s="24" t="n">
        <v>170</v>
      </c>
      <c r="H87" s="24" t="n">
        <v>7.25</v>
      </c>
      <c r="I87" s="24" t="s">
        <v>142</v>
      </c>
      <c r="J87" s="24" t="s">
        <v>134</v>
      </c>
      <c r="K87" s="27" t="n">
        <v>45009</v>
      </c>
      <c r="L87" s="24" t="n">
        <v>10</v>
      </c>
      <c r="M87" s="0" t="str">
        <f aca="false">CONCATENATE(B87," ",C87)</f>
        <v>Charlotte Metcalfe</v>
      </c>
      <c r="N87" s="0" t="s">
        <v>8</v>
      </c>
      <c r="O87" s="0" t="n">
        <f aca="false">E87*24/45</f>
        <v>0.966296296296299</v>
      </c>
      <c r="P87" s="16" t="n">
        <f aca="false">O87*100</f>
        <v>96.6296296296299</v>
      </c>
    </row>
    <row r="88" customFormat="false" ht="15" hidden="false" customHeight="false" outlineLevel="0" collapsed="false">
      <c r="A88" s="24" t="n">
        <v>23</v>
      </c>
      <c r="B88" s="24" t="s">
        <v>233</v>
      </c>
      <c r="C88" s="24" t="s">
        <v>234</v>
      </c>
      <c r="D88" s="24" t="s">
        <v>235</v>
      </c>
      <c r="E88" s="26" t="n">
        <v>1.83958333333333</v>
      </c>
      <c r="F88" s="24" t="n">
        <v>170</v>
      </c>
      <c r="G88" s="24" t="n">
        <v>170</v>
      </c>
      <c r="H88" s="24" t="n">
        <v>7.74</v>
      </c>
      <c r="I88" s="24" t="s">
        <v>236</v>
      </c>
      <c r="J88" s="24" t="s">
        <v>237</v>
      </c>
      <c r="K88" s="27" t="n">
        <v>45046</v>
      </c>
      <c r="L88" s="24" t="n">
        <v>9</v>
      </c>
      <c r="M88" s="0" t="str">
        <f aca="false">CONCATENATE(B88," ",C88)</f>
        <v>Finn Pepper</v>
      </c>
      <c r="N88" s="0" t="s">
        <v>8</v>
      </c>
      <c r="O88" s="0" t="n">
        <f aca="false">E88*24/45</f>
        <v>0.981111111111109</v>
      </c>
      <c r="P88" s="16" t="n">
        <f aca="false">O88*100</f>
        <v>98.1111111111109</v>
      </c>
    </row>
    <row r="89" customFormat="false" ht="15" hidden="false" customHeight="false" outlineLevel="0" collapsed="false">
      <c r="A89" s="24" t="n">
        <v>25</v>
      </c>
      <c r="B89" s="24" t="s">
        <v>140</v>
      </c>
      <c r="C89" s="24" t="s">
        <v>241</v>
      </c>
      <c r="D89" s="24" t="s">
        <v>242</v>
      </c>
      <c r="E89" s="26" t="n">
        <v>1.80694444444444</v>
      </c>
      <c r="F89" s="24" t="n">
        <v>160</v>
      </c>
      <c r="G89" s="24" t="n">
        <v>160</v>
      </c>
      <c r="H89" s="24" t="n">
        <v>7.53</v>
      </c>
      <c r="I89" s="24" t="s">
        <v>205</v>
      </c>
      <c r="J89" s="24" t="s">
        <v>243</v>
      </c>
      <c r="K89" s="27" t="n">
        <v>45043</v>
      </c>
      <c r="L89" s="24" t="n">
        <v>32</v>
      </c>
      <c r="M89" s="0" t="str">
        <f aca="false">CONCATENATE(B89," ",C89)</f>
        <v>Helen Turner</v>
      </c>
      <c r="N89" s="0" t="s">
        <v>8</v>
      </c>
      <c r="O89" s="0" t="n">
        <f aca="false">E89*24/45</f>
        <v>0.963703703703701</v>
      </c>
      <c r="P89" s="16" t="n">
        <f aca="false">O89*100</f>
        <v>96.3703703703701</v>
      </c>
    </row>
    <row r="90" customFormat="false" ht="15" hidden="false" customHeight="false" outlineLevel="0" collapsed="false">
      <c r="A90" s="24" t="n">
        <v>26</v>
      </c>
      <c r="B90" s="24" t="s">
        <v>161</v>
      </c>
      <c r="C90" s="24" t="s">
        <v>162</v>
      </c>
      <c r="D90" s="24" t="s">
        <v>230</v>
      </c>
      <c r="E90" s="26" t="n">
        <v>1.91527777777778</v>
      </c>
      <c r="F90" s="24" t="n">
        <v>170</v>
      </c>
      <c r="G90" s="24" t="n">
        <v>160</v>
      </c>
      <c r="H90" s="24" t="n">
        <v>7.22</v>
      </c>
      <c r="I90" s="24" t="s">
        <v>164</v>
      </c>
      <c r="J90" s="24" t="s">
        <v>165</v>
      </c>
      <c r="K90" s="27" t="n">
        <v>45032</v>
      </c>
      <c r="L90" s="24" t="n">
        <v>14</v>
      </c>
      <c r="M90" s="0" t="str">
        <f aca="false">CONCATENATE(B90," ",C90)</f>
        <v>Nick Whittingham</v>
      </c>
      <c r="N90" s="0" t="s">
        <v>8</v>
      </c>
      <c r="O90" s="0" t="n">
        <f aca="false">E90*24/45</f>
        <v>1.02148148148148</v>
      </c>
      <c r="P90" s="16" t="n">
        <f aca="false">O90*100</f>
        <v>102.148148148148</v>
      </c>
    </row>
    <row r="91" customFormat="false" ht="15" hidden="false" customHeight="false" outlineLevel="0" collapsed="false">
      <c r="A91" s="24" t="n">
        <v>29</v>
      </c>
      <c r="B91" s="24" t="s">
        <v>109</v>
      </c>
      <c r="C91" s="24" t="s">
        <v>157</v>
      </c>
      <c r="D91" s="24" t="s">
        <v>245</v>
      </c>
      <c r="E91" s="26" t="n">
        <v>1.675</v>
      </c>
      <c r="F91" s="24" t="n">
        <v>160</v>
      </c>
      <c r="G91" s="24" t="n">
        <v>160</v>
      </c>
      <c r="H91" s="24" t="n">
        <v>5.96</v>
      </c>
      <c r="I91" s="24" t="s">
        <v>182</v>
      </c>
      <c r="J91" s="24" t="s">
        <v>193</v>
      </c>
      <c r="K91" s="27" t="n">
        <v>45018</v>
      </c>
      <c r="L91" s="24" t="n">
        <v>29</v>
      </c>
      <c r="M91" s="0" t="str">
        <f aca="false">CONCATENATE(B91," ",C91)</f>
        <v>Ian Wragg</v>
      </c>
      <c r="N91" s="0" t="s">
        <v>8</v>
      </c>
      <c r="O91" s="0" t="n">
        <f aca="false">E91*24/45</f>
        <v>0.893333333333333</v>
      </c>
      <c r="P91" s="16" t="n">
        <f aca="false">O91*100</f>
        <v>89.3333333333333</v>
      </c>
    </row>
    <row r="92" customFormat="false" ht="15" hidden="false" customHeight="false" outlineLevel="0" collapsed="false">
      <c r="A92" s="24" t="n">
        <v>32</v>
      </c>
      <c r="B92" s="24" t="s">
        <v>179</v>
      </c>
      <c r="C92" s="24" t="s">
        <v>180</v>
      </c>
      <c r="D92" s="24" t="s">
        <v>247</v>
      </c>
      <c r="E92" s="26" t="n">
        <v>1.7875</v>
      </c>
      <c r="F92" s="24" t="n">
        <v>140</v>
      </c>
      <c r="G92" s="24" t="n">
        <v>140</v>
      </c>
      <c r="H92" s="24" t="n">
        <v>6.27</v>
      </c>
      <c r="I92" s="24" t="s">
        <v>197</v>
      </c>
      <c r="J92" s="24" t="s">
        <v>183</v>
      </c>
      <c r="K92" s="27" t="n">
        <v>45046</v>
      </c>
      <c r="L92" s="24" t="n">
        <v>45</v>
      </c>
      <c r="M92" s="0" t="str">
        <f aca="false">CONCATENATE(B92," ",C92)</f>
        <v>Raymond Brown</v>
      </c>
      <c r="N92" s="0" t="s">
        <v>8</v>
      </c>
      <c r="O92" s="0" t="n">
        <f aca="false">E92*24/45</f>
        <v>0.953333333333334</v>
      </c>
      <c r="P92" s="16" t="n">
        <f aca="false">O92*100</f>
        <v>95.3333333333333</v>
      </c>
    </row>
    <row r="93" customFormat="false" ht="15" hidden="false" customHeight="false" outlineLevel="0" collapsed="false">
      <c r="A93" s="24" t="n">
        <v>31</v>
      </c>
      <c r="B93" s="24" t="s">
        <v>89</v>
      </c>
      <c r="C93" s="24" t="s">
        <v>176</v>
      </c>
      <c r="D93" s="24" t="s">
        <v>245</v>
      </c>
      <c r="E93" s="26" t="n">
        <v>1.72916666666667</v>
      </c>
      <c r="F93" s="24" t="n">
        <v>140</v>
      </c>
      <c r="G93" s="24" t="n">
        <v>140</v>
      </c>
      <c r="H93" s="24" t="n">
        <v>6.08</v>
      </c>
      <c r="I93" s="24" t="s">
        <v>192</v>
      </c>
      <c r="J93" s="24" t="s">
        <v>246</v>
      </c>
      <c r="K93" s="27" t="n">
        <v>45030</v>
      </c>
      <c r="L93" s="24" t="n">
        <v>25</v>
      </c>
      <c r="M93" s="0" t="str">
        <f aca="false">CONCATENATE(B93," ",C93)</f>
        <v>Steve Dommett</v>
      </c>
      <c r="N93" s="0" t="s">
        <v>8</v>
      </c>
      <c r="O93" s="0" t="n">
        <f aca="false">E93*24/45</f>
        <v>0.922222222222224</v>
      </c>
      <c r="P93" s="16" t="n">
        <f aca="false">O93*100</f>
        <v>92.2222222222224</v>
      </c>
    </row>
    <row r="94" customFormat="false" ht="15" hidden="false" customHeight="false" outlineLevel="0" collapsed="false">
      <c r="A94" s="24" t="n">
        <v>30</v>
      </c>
      <c r="B94" s="24" t="s">
        <v>171</v>
      </c>
      <c r="C94" s="24" t="s">
        <v>172</v>
      </c>
      <c r="D94" s="24" t="s">
        <v>245</v>
      </c>
      <c r="E94" s="26" t="n">
        <v>1.71180555555556</v>
      </c>
      <c r="F94" s="24" t="n">
        <v>140</v>
      </c>
      <c r="G94" s="24" t="n">
        <v>140</v>
      </c>
      <c r="H94" s="24" t="n">
        <v>6.18</v>
      </c>
      <c r="I94" s="24" t="s">
        <v>190</v>
      </c>
      <c r="J94" s="24" t="s">
        <v>175</v>
      </c>
      <c r="K94" s="27" t="n">
        <v>45030</v>
      </c>
      <c r="L94" s="24" t="n">
        <v>28</v>
      </c>
      <c r="M94" s="0" t="str">
        <f aca="false">CONCATENATE(B94," ",C94)</f>
        <v>Stu Smith</v>
      </c>
      <c r="N94" s="0" t="s">
        <v>8</v>
      </c>
      <c r="O94" s="0" t="n">
        <f aca="false">E94*24/45</f>
        <v>0.912962962962965</v>
      </c>
      <c r="P94" s="16" t="n">
        <f aca="false">O94*100</f>
        <v>91.2962962962966</v>
      </c>
    </row>
    <row r="95" customFormat="false" ht="15" hidden="false" customHeight="false" outlineLevel="0" collapsed="false">
      <c r="A95" s="24" t="n">
        <v>37</v>
      </c>
      <c r="B95" s="24" t="s">
        <v>184</v>
      </c>
      <c r="C95" s="24" t="s">
        <v>185</v>
      </c>
      <c r="D95" s="24" t="s">
        <v>254</v>
      </c>
      <c r="E95" s="26" t="n">
        <v>1.77638888888889</v>
      </c>
      <c r="F95" s="24" t="n">
        <v>120</v>
      </c>
      <c r="G95" s="24" t="n">
        <v>120</v>
      </c>
      <c r="H95" s="24" t="n">
        <v>5.21</v>
      </c>
      <c r="I95" s="24" t="s">
        <v>257</v>
      </c>
      <c r="J95" s="24" t="s">
        <v>188</v>
      </c>
      <c r="K95" s="27" t="n">
        <v>45023</v>
      </c>
      <c r="L95" s="24" t="n">
        <v>12</v>
      </c>
      <c r="M95" s="0" t="str">
        <f aca="false">CONCATENATE(B95," ",C95)</f>
        <v>Jane Cockerton</v>
      </c>
      <c r="N95" s="0" t="s">
        <v>8</v>
      </c>
      <c r="O95" s="0" t="n">
        <f aca="false">E95*24/45</f>
        <v>0.947407407407408</v>
      </c>
      <c r="P95" s="16" t="n">
        <f aca="false">O95*100</f>
        <v>94.7407407407408</v>
      </c>
    </row>
    <row r="96" customFormat="false" ht="15" hidden="false" customHeight="false" outlineLevel="0" collapsed="false">
      <c r="A96" s="24" t="n">
        <v>36</v>
      </c>
      <c r="B96" s="24" t="s">
        <v>252</v>
      </c>
      <c r="C96" s="24" t="s">
        <v>253</v>
      </c>
      <c r="D96" s="24" t="s">
        <v>254</v>
      </c>
      <c r="E96" s="26" t="n">
        <v>1.77361111111111</v>
      </c>
      <c r="F96" s="24" t="n">
        <v>120</v>
      </c>
      <c r="G96" s="24" t="n">
        <v>120</v>
      </c>
      <c r="H96" s="24" t="n">
        <v>5.16</v>
      </c>
      <c r="I96" s="24" t="s">
        <v>255</v>
      </c>
      <c r="J96" s="24" t="s">
        <v>256</v>
      </c>
      <c r="K96" s="27" t="n">
        <v>45023</v>
      </c>
      <c r="L96" s="24" t="n">
        <v>3</v>
      </c>
      <c r="M96" s="0" t="str">
        <f aca="false">CONCATENATE(B96," ",C96)</f>
        <v>Jill Davis</v>
      </c>
      <c r="N96" s="0" t="s">
        <v>8</v>
      </c>
      <c r="O96" s="0" t="n">
        <f aca="false">E96*24/45</f>
        <v>0.945925925925925</v>
      </c>
      <c r="P96" s="16" t="n">
        <f aca="false">O96*100</f>
        <v>94.5925925925925</v>
      </c>
    </row>
    <row r="97" customFormat="false" ht="15" hidden="false" customHeight="false" outlineLevel="0" collapsed="false">
      <c r="A97" s="24" t="n">
        <v>38</v>
      </c>
      <c r="B97" s="24" t="s">
        <v>194</v>
      </c>
      <c r="C97" s="24" t="s">
        <v>195</v>
      </c>
      <c r="D97" s="24" t="s">
        <v>258</v>
      </c>
      <c r="E97" s="26" t="n">
        <v>1.59305555555556</v>
      </c>
      <c r="F97" s="24" t="n">
        <v>110</v>
      </c>
      <c r="G97" s="24" t="n">
        <v>110</v>
      </c>
      <c r="H97" s="24" t="n">
        <v>4.627</v>
      </c>
      <c r="I97" s="24" t="s">
        <v>259</v>
      </c>
      <c r="J97" s="24" t="s">
        <v>198</v>
      </c>
      <c r="K97" s="27" t="n">
        <v>45020</v>
      </c>
      <c r="L97" s="24" t="n">
        <v>43</v>
      </c>
      <c r="M97" s="0" t="str">
        <f aca="false">CONCATENATE(B97," ",C97)</f>
        <v>Dave Foster</v>
      </c>
      <c r="N97" s="0" t="s">
        <v>8</v>
      </c>
      <c r="O97" s="0" t="n">
        <f aca="false">E97*24/45</f>
        <v>0.849629629629632</v>
      </c>
      <c r="P97" s="16" t="n">
        <f aca="false">O97*100</f>
        <v>84.9629629629632</v>
      </c>
    </row>
    <row r="98" customFormat="false" ht="15" hidden="false" customHeight="false" outlineLevel="0" collapsed="false">
      <c r="A98" s="24" t="n">
        <v>40</v>
      </c>
      <c r="B98" s="24" t="s">
        <v>263</v>
      </c>
      <c r="C98" s="24" t="s">
        <v>264</v>
      </c>
      <c r="D98" s="24" t="s">
        <v>265</v>
      </c>
      <c r="E98" s="26" t="n">
        <v>1.55486111111111</v>
      </c>
      <c r="F98" s="24" t="n">
        <v>100</v>
      </c>
      <c r="G98" s="24" t="n">
        <v>100</v>
      </c>
      <c r="H98" s="24" t="n">
        <v>5.3</v>
      </c>
      <c r="I98" s="24" t="s">
        <v>266</v>
      </c>
      <c r="J98" s="24" t="s">
        <v>267</v>
      </c>
      <c r="K98" s="27" t="n">
        <v>45009</v>
      </c>
      <c r="L98" s="24" t="n">
        <v>31</v>
      </c>
      <c r="M98" s="0" t="str">
        <f aca="false">CONCATENATE(B98," ",C98)</f>
        <v>Brent Lindsay</v>
      </c>
      <c r="N98" s="0" t="s">
        <v>8</v>
      </c>
      <c r="O98" s="0" t="n">
        <f aca="false">E98*24/45</f>
        <v>0.829259259259259</v>
      </c>
      <c r="P98" s="16" t="n">
        <f aca="false">O98*100</f>
        <v>82.9259259259259</v>
      </c>
    </row>
    <row r="99" customFormat="false" ht="15" hidden="false" customHeight="false" outlineLevel="0" collapsed="false">
      <c r="A99" s="24" t="n">
        <v>42</v>
      </c>
      <c r="B99" s="24" t="s">
        <v>271</v>
      </c>
      <c r="C99" s="24" t="s">
        <v>272</v>
      </c>
      <c r="D99" s="24" t="s">
        <v>268</v>
      </c>
      <c r="E99" s="26" t="n">
        <v>1.97777777777778</v>
      </c>
      <c r="F99" s="24" t="n">
        <v>130</v>
      </c>
      <c r="G99" s="24" t="n">
        <v>100</v>
      </c>
      <c r="H99" s="24" t="n">
        <v>6.89</v>
      </c>
      <c r="I99" s="24" t="s">
        <v>273</v>
      </c>
      <c r="J99" s="24" t="s">
        <v>274</v>
      </c>
      <c r="K99" s="27" t="n">
        <v>45013</v>
      </c>
      <c r="L99" s="24" t="n">
        <v>22</v>
      </c>
      <c r="M99" s="0" t="str">
        <f aca="false">CONCATENATE(B99," ",C99)</f>
        <v>Andrew Shiel</v>
      </c>
      <c r="N99" s="0" t="s">
        <v>8</v>
      </c>
      <c r="O99" s="0" t="n">
        <f aca="false">E99*24/45</f>
        <v>1.05481481481482</v>
      </c>
      <c r="P99" s="16" t="n">
        <f aca="false">O99*100</f>
        <v>105.481481481482</v>
      </c>
    </row>
    <row r="100" customFormat="false" ht="15" hidden="false" customHeight="false" outlineLevel="0" collapsed="false">
      <c r="A100" s="24" t="n">
        <v>47</v>
      </c>
      <c r="B100" s="24" t="s">
        <v>184</v>
      </c>
      <c r="C100" s="24" t="s">
        <v>283</v>
      </c>
      <c r="D100" s="24" t="s">
        <v>277</v>
      </c>
      <c r="E100" s="26" t="n">
        <v>2.04027777777778</v>
      </c>
      <c r="F100" s="24" t="n">
        <v>100</v>
      </c>
      <c r="G100" s="24" t="n">
        <v>60</v>
      </c>
      <c r="H100" s="24" t="n">
        <v>5.09</v>
      </c>
      <c r="I100" s="24" t="s">
        <v>284</v>
      </c>
      <c r="J100" s="24" t="s">
        <v>285</v>
      </c>
      <c r="K100" s="27" t="n">
        <v>45013</v>
      </c>
      <c r="L100" s="24" t="n">
        <v>34</v>
      </c>
      <c r="M100" s="0" t="str">
        <f aca="false">CONCATENATE(B100," ",C100)</f>
        <v>Jane Lawcock</v>
      </c>
      <c r="N100" s="0" t="s">
        <v>8</v>
      </c>
      <c r="O100" s="0" t="n">
        <f aca="false">E100*24/45</f>
        <v>1.08814814814815</v>
      </c>
      <c r="P100" s="16" t="n">
        <f aca="false">O100*100</f>
        <v>108.814814814815</v>
      </c>
    </row>
    <row r="101" customFormat="false" ht="15" hidden="false" customHeight="false" outlineLevel="0" collapsed="false">
      <c r="A101" s="24" t="n">
        <v>46</v>
      </c>
      <c r="B101" s="24" t="s">
        <v>280</v>
      </c>
      <c r="C101" s="24" t="s">
        <v>281</v>
      </c>
      <c r="D101" s="24" t="s">
        <v>277</v>
      </c>
      <c r="E101" s="26" t="n">
        <v>2.03680555555556</v>
      </c>
      <c r="F101" s="24" t="n">
        <v>100</v>
      </c>
      <c r="G101" s="24" t="n">
        <v>60</v>
      </c>
      <c r="H101" s="24" t="n">
        <v>5.2</v>
      </c>
      <c r="I101" s="24" t="s">
        <v>282</v>
      </c>
      <c r="J101" s="24" t="s">
        <v>206</v>
      </c>
      <c r="K101" s="27" t="n">
        <v>45013</v>
      </c>
      <c r="L101" s="24" t="n">
        <v>44</v>
      </c>
      <c r="M101" s="0" t="str">
        <f aca="false">CONCATENATE(B101," ",C101)</f>
        <v>Tracy Woodward</v>
      </c>
      <c r="N101" s="0" t="s">
        <v>8</v>
      </c>
      <c r="O101" s="0" t="n">
        <f aca="false">E101*24/45</f>
        <v>1.0862962962963</v>
      </c>
      <c r="P101" s="16" t="n">
        <f aca="false">O101*100</f>
        <v>108.62962962963</v>
      </c>
    </row>
    <row r="102" customFormat="false" ht="15" hidden="false" customHeight="false" outlineLevel="0" collapsed="false">
      <c r="A102" s="24" t="n">
        <v>1</v>
      </c>
      <c r="B102" s="24" t="s">
        <v>85</v>
      </c>
      <c r="C102" s="24" t="s">
        <v>86</v>
      </c>
      <c r="D102" s="24" t="s">
        <v>291</v>
      </c>
      <c r="E102" s="26" t="n">
        <v>2.47708333333333</v>
      </c>
      <c r="F102" s="24" t="n">
        <v>220</v>
      </c>
      <c r="G102" s="24" t="n">
        <v>220</v>
      </c>
      <c r="H102" s="24" t="n">
        <v>11.03</v>
      </c>
      <c r="I102" s="24" t="s">
        <v>78</v>
      </c>
      <c r="J102" s="24" t="s">
        <v>88</v>
      </c>
      <c r="K102" s="27" t="n">
        <v>45061</v>
      </c>
      <c r="L102" s="24" t="n">
        <v>8</v>
      </c>
      <c r="M102" s="0" t="str">
        <f aca="false">CONCATENATE(B102," ",C102)</f>
        <v>Jon Hallam</v>
      </c>
      <c r="N102" s="0" t="s">
        <v>9</v>
      </c>
      <c r="O102" s="0" t="n">
        <f aca="false">E102*24/60</f>
        <v>0.990833333333332</v>
      </c>
      <c r="P102" s="16" t="n">
        <f aca="false">O102*100</f>
        <v>99.0833333333332</v>
      </c>
    </row>
    <row r="103" customFormat="false" ht="15" hidden="false" customHeight="false" outlineLevel="0" collapsed="false">
      <c r="A103" s="24" t="n">
        <v>2</v>
      </c>
      <c r="B103" s="24" t="s">
        <v>80</v>
      </c>
      <c r="C103" s="24" t="s">
        <v>81</v>
      </c>
      <c r="D103" s="24" t="s">
        <v>291</v>
      </c>
      <c r="E103" s="28" t="n">
        <v>2.52152777777778</v>
      </c>
      <c r="F103" s="24" t="n">
        <v>220</v>
      </c>
      <c r="G103" s="24" t="n">
        <v>210</v>
      </c>
      <c r="H103" s="24" t="n">
        <v>12.72</v>
      </c>
      <c r="I103" s="24" t="s">
        <v>83</v>
      </c>
      <c r="J103" s="24" t="s">
        <v>84</v>
      </c>
      <c r="K103" s="27" t="n">
        <v>45103</v>
      </c>
      <c r="L103" s="24" t="n">
        <v>17</v>
      </c>
      <c r="M103" s="0" t="str">
        <f aca="false">CONCATENATE(B103," ",C103)</f>
        <v>Tom Fryers</v>
      </c>
      <c r="N103" s="0" t="s">
        <v>9</v>
      </c>
      <c r="O103" s="0" t="n">
        <f aca="false">E103*24/60</f>
        <v>1.00861111111111</v>
      </c>
      <c r="P103" s="16" t="n">
        <f aca="false">O103*100</f>
        <v>100.861111111111</v>
      </c>
    </row>
    <row r="104" customFormat="false" ht="15" hidden="false" customHeight="false" outlineLevel="0" collapsed="false">
      <c r="A104" s="24" t="n">
        <v>3</v>
      </c>
      <c r="B104" s="24" t="s">
        <v>89</v>
      </c>
      <c r="C104" s="24" t="s">
        <v>90</v>
      </c>
      <c r="D104" s="24" t="s">
        <v>292</v>
      </c>
      <c r="E104" s="28" t="n">
        <v>2.55625</v>
      </c>
      <c r="F104" s="24" t="n">
        <v>230</v>
      </c>
      <c r="G104" s="24" t="n">
        <v>210</v>
      </c>
      <c r="H104" s="24" t="n">
        <v>11.76</v>
      </c>
      <c r="I104" s="24" t="s">
        <v>87</v>
      </c>
      <c r="J104" s="24" t="s">
        <v>93</v>
      </c>
      <c r="K104" s="27" t="n">
        <v>45085</v>
      </c>
      <c r="L104" s="24" t="n">
        <v>6</v>
      </c>
      <c r="M104" s="0" t="str">
        <f aca="false">CONCATENATE(B104," ",C104)</f>
        <v>Steve Sanders</v>
      </c>
      <c r="N104" s="0" t="s">
        <v>9</v>
      </c>
      <c r="O104" s="0" t="n">
        <f aca="false">E104*24/60</f>
        <v>1.0225</v>
      </c>
      <c r="P104" s="16" t="n">
        <f aca="false">O104*100</f>
        <v>102.25</v>
      </c>
    </row>
    <row r="105" customFormat="false" ht="15" hidden="false" customHeight="false" outlineLevel="0" collapsed="false">
      <c r="A105" s="24" t="n">
        <v>4</v>
      </c>
      <c r="B105" s="24" t="s">
        <v>135</v>
      </c>
      <c r="C105" s="24" t="s">
        <v>136</v>
      </c>
      <c r="D105" s="24" t="s">
        <v>293</v>
      </c>
      <c r="E105" s="26" t="n">
        <v>2.38541666666667</v>
      </c>
      <c r="F105" s="24" t="n">
        <v>200</v>
      </c>
      <c r="G105" s="24" t="n">
        <v>200</v>
      </c>
      <c r="H105" s="24" t="n">
        <v>10.06</v>
      </c>
      <c r="I105" s="24" t="s">
        <v>92</v>
      </c>
      <c r="J105" s="24" t="s">
        <v>98</v>
      </c>
      <c r="K105" s="27" t="n">
        <v>45063</v>
      </c>
      <c r="L105" s="24" t="n">
        <v>5</v>
      </c>
      <c r="M105" s="0" t="str">
        <f aca="false">CONCATENATE(B105," ",C105)</f>
        <v>Dean Allcroft</v>
      </c>
      <c r="N105" s="0" t="s">
        <v>9</v>
      </c>
      <c r="O105" s="0" t="n">
        <f aca="false">E105*24/60</f>
        <v>0.954166666666668</v>
      </c>
      <c r="P105" s="16" t="n">
        <f aca="false">O105*100</f>
        <v>95.4166666666668</v>
      </c>
    </row>
    <row r="106" customFormat="false" ht="15" hidden="false" customHeight="false" outlineLevel="0" collapsed="false">
      <c r="A106" s="24" t="n">
        <v>5</v>
      </c>
      <c r="B106" s="24" t="s">
        <v>109</v>
      </c>
      <c r="C106" s="24" t="s">
        <v>110</v>
      </c>
      <c r="D106" s="24" t="s">
        <v>294</v>
      </c>
      <c r="E106" s="26" t="n">
        <v>2.43055555555556</v>
      </c>
      <c r="F106" s="24" t="n">
        <v>200</v>
      </c>
      <c r="G106" s="24" t="n">
        <v>200</v>
      </c>
      <c r="H106" s="24" t="n">
        <v>10.06</v>
      </c>
      <c r="I106" s="24" t="s">
        <v>97</v>
      </c>
      <c r="J106" s="24" t="s">
        <v>113</v>
      </c>
      <c r="K106" s="27" t="n">
        <v>45100</v>
      </c>
      <c r="L106" s="24" t="n">
        <v>15</v>
      </c>
      <c r="M106" s="0" t="str">
        <f aca="false">CONCATENATE(B106," ",C106)</f>
        <v>Ian Charlesworth</v>
      </c>
      <c r="N106" s="0" t="s">
        <v>9</v>
      </c>
      <c r="O106" s="0" t="n">
        <f aca="false">E106*24/60</f>
        <v>0.972222222222224</v>
      </c>
      <c r="P106" s="16" t="n">
        <f aca="false">O106*100</f>
        <v>97.2222222222224</v>
      </c>
    </row>
    <row r="107" customFormat="false" ht="15" hidden="false" customHeight="false" outlineLevel="0" collapsed="false">
      <c r="A107" s="24" t="n">
        <v>6</v>
      </c>
      <c r="B107" s="24" t="s">
        <v>123</v>
      </c>
      <c r="C107" s="24" t="s">
        <v>124</v>
      </c>
      <c r="D107" s="24" t="s">
        <v>295</v>
      </c>
      <c r="E107" s="28" t="n">
        <v>2.54861111111111</v>
      </c>
      <c r="F107" s="24" t="n">
        <v>200</v>
      </c>
      <c r="G107" s="24" t="n">
        <v>180</v>
      </c>
      <c r="H107" s="24" t="n">
        <v>10.13</v>
      </c>
      <c r="I107" s="24" t="s">
        <v>100</v>
      </c>
      <c r="J107" s="24" t="s">
        <v>126</v>
      </c>
      <c r="K107" s="27" t="n">
        <v>45097</v>
      </c>
      <c r="L107" s="24" t="n">
        <v>31</v>
      </c>
      <c r="M107" s="0" t="str">
        <f aca="false">CONCATENATE(B107," ",C107)</f>
        <v>Alan Knox</v>
      </c>
      <c r="N107" s="0" t="s">
        <v>9</v>
      </c>
      <c r="O107" s="0" t="n">
        <f aca="false">E107*24/60</f>
        <v>1.01944444444444</v>
      </c>
      <c r="P107" s="16" t="n">
        <f aca="false">O107*100</f>
        <v>101.944444444444</v>
      </c>
    </row>
    <row r="108" customFormat="false" ht="15" hidden="false" customHeight="false" outlineLevel="0" collapsed="false">
      <c r="A108" s="24" t="n">
        <v>8</v>
      </c>
      <c r="B108" s="24" t="s">
        <v>144</v>
      </c>
      <c r="C108" s="24" t="s">
        <v>81</v>
      </c>
      <c r="D108" s="24" t="s">
        <v>297</v>
      </c>
      <c r="E108" s="28" t="n">
        <v>2.50138888888889</v>
      </c>
      <c r="F108" s="24" t="n">
        <v>180</v>
      </c>
      <c r="G108" s="24" t="n">
        <v>170</v>
      </c>
      <c r="H108" s="24" t="n">
        <v>9.88</v>
      </c>
      <c r="I108" s="24" t="s">
        <v>107</v>
      </c>
      <c r="J108" s="24" t="s">
        <v>122</v>
      </c>
      <c r="K108" s="27" t="n">
        <v>45103</v>
      </c>
      <c r="L108" s="24" t="n">
        <v>9</v>
      </c>
      <c r="M108" s="0" t="str">
        <f aca="false">CONCATENATE(B108," ",C108)</f>
        <v>Paul Fryers</v>
      </c>
      <c r="N108" s="0" t="s">
        <v>9</v>
      </c>
      <c r="O108" s="0" t="n">
        <f aca="false">E108*24/60</f>
        <v>1.00055555555556</v>
      </c>
      <c r="P108" s="16" t="n">
        <f aca="false">O108*100</f>
        <v>100.055555555556</v>
      </c>
    </row>
    <row r="109" customFormat="false" ht="15" hidden="false" customHeight="false" outlineLevel="0" collapsed="false">
      <c r="A109" s="24" t="n">
        <v>13</v>
      </c>
      <c r="B109" s="24" t="s">
        <v>75</v>
      </c>
      <c r="C109" s="24" t="s">
        <v>76</v>
      </c>
      <c r="D109" s="24" t="s">
        <v>301</v>
      </c>
      <c r="E109" s="28" t="n">
        <v>2.51597222222222</v>
      </c>
      <c r="F109" s="24" t="n">
        <v>170</v>
      </c>
      <c r="G109" s="24" t="n">
        <v>160</v>
      </c>
      <c r="H109" s="24" t="n">
        <v>12.22</v>
      </c>
      <c r="I109" s="24" t="s">
        <v>125</v>
      </c>
      <c r="J109" s="24" t="s">
        <v>79</v>
      </c>
      <c r="K109" s="27" t="n">
        <v>45097</v>
      </c>
      <c r="L109" s="24" t="n">
        <v>27</v>
      </c>
      <c r="M109" s="0" t="str">
        <f aca="false">CONCATENATE(B109," ",C109)</f>
        <v>Richard Cottam</v>
      </c>
      <c r="N109" s="0" t="s">
        <v>9</v>
      </c>
      <c r="O109" s="0" t="n">
        <f aca="false">E109*24/60</f>
        <v>1.00638888888889</v>
      </c>
      <c r="P109" s="16" t="n">
        <f aca="false">O109*100</f>
        <v>100.638888888889</v>
      </c>
    </row>
    <row r="110" customFormat="false" ht="15" hidden="false" customHeight="false" outlineLevel="0" collapsed="false">
      <c r="A110" s="24" t="n">
        <v>11</v>
      </c>
      <c r="B110" s="24" t="s">
        <v>140</v>
      </c>
      <c r="C110" s="24" t="s">
        <v>81</v>
      </c>
      <c r="D110" s="24" t="s">
        <v>299</v>
      </c>
      <c r="E110" s="26" t="n">
        <v>2.39027777777778</v>
      </c>
      <c r="F110" s="24" t="n">
        <v>160</v>
      </c>
      <c r="G110" s="24" t="n">
        <v>160</v>
      </c>
      <c r="H110" s="24" t="n">
        <v>8.03</v>
      </c>
      <c r="I110" s="24" t="s">
        <v>133</v>
      </c>
      <c r="J110" s="24" t="s">
        <v>143</v>
      </c>
      <c r="K110" s="27" t="n">
        <v>45052</v>
      </c>
      <c r="L110" s="24" t="n">
        <v>18</v>
      </c>
      <c r="M110" s="0" t="str">
        <f aca="false">CONCATENATE(B110," ",C110)</f>
        <v>Helen Fryers</v>
      </c>
      <c r="N110" s="0" t="s">
        <v>9</v>
      </c>
      <c r="O110" s="0" t="n">
        <f aca="false">E110*24/60</f>
        <v>0.956111111111112</v>
      </c>
      <c r="P110" s="16" t="n">
        <f aca="false">O110*100</f>
        <v>95.6111111111112</v>
      </c>
    </row>
    <row r="111" customFormat="false" ht="15" hidden="false" customHeight="false" outlineLevel="0" collapsed="false">
      <c r="A111" s="24" t="n">
        <v>9</v>
      </c>
      <c r="B111" s="24" t="s">
        <v>130</v>
      </c>
      <c r="C111" s="24" t="s">
        <v>131</v>
      </c>
      <c r="D111" s="24" t="s">
        <v>298</v>
      </c>
      <c r="E111" s="26" t="n">
        <v>2.32222222222222</v>
      </c>
      <c r="F111" s="24" t="n">
        <v>160</v>
      </c>
      <c r="G111" s="24" t="n">
        <v>160</v>
      </c>
      <c r="H111" s="24" t="n">
        <v>8.12</v>
      </c>
      <c r="I111" s="24" t="s">
        <v>117</v>
      </c>
      <c r="J111" s="24" t="s">
        <v>134</v>
      </c>
      <c r="K111" s="27" t="n">
        <v>45097</v>
      </c>
      <c r="L111" s="24" t="n">
        <v>40</v>
      </c>
      <c r="M111" s="0" t="str">
        <f aca="false">CONCATENATE(B111," ",C111)</f>
        <v>Charlotte Metcalfe</v>
      </c>
      <c r="N111" s="0" t="s">
        <v>9</v>
      </c>
      <c r="O111" s="0" t="n">
        <f aca="false">E111*24/60</f>
        <v>0.928888888888888</v>
      </c>
      <c r="P111" s="16" t="n">
        <f aca="false">O111*100</f>
        <v>92.8888888888888</v>
      </c>
    </row>
    <row r="112" customFormat="false" ht="15" hidden="false" customHeight="false" outlineLevel="0" collapsed="false">
      <c r="A112" s="24" t="n">
        <v>16</v>
      </c>
      <c r="B112" s="24" t="s">
        <v>179</v>
      </c>
      <c r="C112" s="24" t="s">
        <v>180</v>
      </c>
      <c r="D112" s="24" t="s">
        <v>304</v>
      </c>
      <c r="E112" s="26" t="n">
        <v>2.38263888888889</v>
      </c>
      <c r="F112" s="24" t="n">
        <v>150</v>
      </c>
      <c r="G112" s="24" t="n">
        <v>150</v>
      </c>
      <c r="H112" s="24" t="n">
        <v>8.02</v>
      </c>
      <c r="I112" s="24" t="s">
        <v>145</v>
      </c>
      <c r="J112" s="24" t="s">
        <v>183</v>
      </c>
      <c r="K112" s="27" t="n">
        <v>45092</v>
      </c>
      <c r="L112" s="24" t="n">
        <v>21</v>
      </c>
      <c r="M112" s="0" t="str">
        <f aca="false">CONCATENATE(B112," ",C112)</f>
        <v>Raymond Brown</v>
      </c>
      <c r="N112" s="0" t="s">
        <v>9</v>
      </c>
      <c r="O112" s="0" t="n">
        <f aca="false">E112*24/60</f>
        <v>0.953055555555556</v>
      </c>
      <c r="P112" s="16" t="n">
        <f aca="false">O112*100</f>
        <v>95.3055555555556</v>
      </c>
    </row>
    <row r="113" customFormat="false" ht="15" hidden="false" customHeight="false" outlineLevel="0" collapsed="false">
      <c r="A113" s="24" t="n">
        <v>14</v>
      </c>
      <c r="B113" s="24" t="s">
        <v>102</v>
      </c>
      <c r="C113" s="24" t="s">
        <v>103</v>
      </c>
      <c r="D113" s="24" t="s">
        <v>302</v>
      </c>
      <c r="E113" s="26" t="n">
        <v>2.25</v>
      </c>
      <c r="F113" s="24" t="n">
        <v>150</v>
      </c>
      <c r="G113" s="24" t="n">
        <v>150</v>
      </c>
      <c r="H113" s="24" t="n">
        <v>8.95</v>
      </c>
      <c r="I113" s="24" t="s">
        <v>128</v>
      </c>
      <c r="J113" s="24" t="s">
        <v>108</v>
      </c>
      <c r="K113" s="27" t="n">
        <v>45051</v>
      </c>
      <c r="L113" s="24" t="n">
        <v>22</v>
      </c>
      <c r="M113" s="0" t="str">
        <f aca="false">CONCATENATE(B113," ",C113)</f>
        <v>Matthew Coldwell</v>
      </c>
      <c r="N113" s="0" t="s">
        <v>9</v>
      </c>
      <c r="O113" s="0" t="n">
        <f aca="false">E113*24/60</f>
        <v>0.9</v>
      </c>
      <c r="P113" s="16" t="n">
        <f aca="false">O113*100</f>
        <v>90</v>
      </c>
    </row>
    <row r="114" customFormat="false" ht="15" hidden="false" customHeight="false" outlineLevel="0" collapsed="false">
      <c r="A114" s="24" t="n">
        <v>18</v>
      </c>
      <c r="B114" s="24" t="s">
        <v>89</v>
      </c>
      <c r="C114" s="24" t="s">
        <v>119</v>
      </c>
      <c r="D114" s="24" t="s">
        <v>305</v>
      </c>
      <c r="E114" s="26" t="n">
        <v>2.48611111111111</v>
      </c>
      <c r="F114" s="24" t="n">
        <v>150</v>
      </c>
      <c r="G114" s="24" t="n">
        <v>150</v>
      </c>
      <c r="H114" s="24" t="n">
        <v>8.21</v>
      </c>
      <c r="I114" s="24" t="s">
        <v>150</v>
      </c>
      <c r="J114" s="24" t="s">
        <v>146</v>
      </c>
      <c r="K114" s="27" t="n">
        <v>45056</v>
      </c>
      <c r="L114" s="24" t="n">
        <v>13</v>
      </c>
      <c r="M114" s="0" t="str">
        <f aca="false">CONCATENATE(B114," ",C114)</f>
        <v>Steve Dickinson</v>
      </c>
      <c r="N114" s="0" t="s">
        <v>9</v>
      </c>
      <c r="O114" s="0" t="n">
        <f aca="false">E114*24/60</f>
        <v>0.994444444444444</v>
      </c>
      <c r="P114" s="16" t="n">
        <f aca="false">O114*100</f>
        <v>99.4444444444444</v>
      </c>
    </row>
    <row r="115" customFormat="false" ht="15" hidden="false" customHeight="false" outlineLevel="0" collapsed="false">
      <c r="A115" s="24" t="n">
        <v>17</v>
      </c>
      <c r="B115" s="24" t="s">
        <v>89</v>
      </c>
      <c r="C115" s="24" t="s">
        <v>176</v>
      </c>
      <c r="D115" s="24" t="s">
        <v>303</v>
      </c>
      <c r="E115" s="26" t="n">
        <v>2.44375</v>
      </c>
      <c r="F115" s="24" t="n">
        <v>150</v>
      </c>
      <c r="G115" s="24" t="n">
        <v>150</v>
      </c>
      <c r="H115" s="24" t="n">
        <v>9.1</v>
      </c>
      <c r="I115" s="24" t="s">
        <v>148</v>
      </c>
      <c r="J115" s="24" t="s">
        <v>178</v>
      </c>
      <c r="K115" s="27" t="n">
        <v>45078</v>
      </c>
      <c r="L115" s="24" t="n">
        <v>36</v>
      </c>
      <c r="M115" s="0" t="str">
        <f aca="false">CONCATENATE(B115," ",C115)</f>
        <v>Steve Dommett</v>
      </c>
      <c r="N115" s="0" t="s">
        <v>9</v>
      </c>
      <c r="O115" s="0" t="n">
        <f aca="false">E115*24/60</f>
        <v>0.9775</v>
      </c>
      <c r="P115" s="16" t="n">
        <f aca="false">O115*100</f>
        <v>97.75</v>
      </c>
    </row>
    <row r="116" customFormat="false" ht="15" hidden="false" customHeight="false" outlineLevel="0" collapsed="false">
      <c r="A116" s="24" t="n">
        <v>20</v>
      </c>
      <c r="B116" s="24" t="s">
        <v>238</v>
      </c>
      <c r="C116" s="24" t="s">
        <v>239</v>
      </c>
      <c r="D116" s="24" t="s">
        <v>306</v>
      </c>
      <c r="E116" s="28" t="n">
        <v>2.55138888888889</v>
      </c>
      <c r="F116" s="24" t="n">
        <v>170</v>
      </c>
      <c r="G116" s="24" t="n">
        <v>150</v>
      </c>
      <c r="H116" s="24" t="n">
        <v>9.9</v>
      </c>
      <c r="I116" s="24" t="s">
        <v>142</v>
      </c>
      <c r="J116" s="24" t="s">
        <v>240</v>
      </c>
      <c r="K116" s="27" t="n">
        <v>45107</v>
      </c>
      <c r="L116" s="24" t="n">
        <v>25</v>
      </c>
      <c r="M116" s="0" t="str">
        <f aca="false">CONCATENATE(B116," ",C116)</f>
        <v>Suzanne McGill</v>
      </c>
      <c r="N116" s="0" t="s">
        <v>9</v>
      </c>
      <c r="O116" s="0" t="n">
        <f aca="false">E116*24/60</f>
        <v>1.02055555555556</v>
      </c>
      <c r="P116" s="16" t="n">
        <f aca="false">O116*100</f>
        <v>102.055555555556</v>
      </c>
    </row>
    <row r="117" customFormat="false" ht="15" hidden="false" customHeight="false" outlineLevel="0" collapsed="false">
      <c r="A117" s="24" t="n">
        <v>15</v>
      </c>
      <c r="B117" s="24" t="s">
        <v>171</v>
      </c>
      <c r="C117" s="24" t="s">
        <v>172</v>
      </c>
      <c r="D117" s="24" t="s">
        <v>303</v>
      </c>
      <c r="E117" s="26" t="n">
        <v>2.36319444444444</v>
      </c>
      <c r="F117" s="24" t="n">
        <v>150</v>
      </c>
      <c r="G117" s="24" t="n">
        <v>150</v>
      </c>
      <c r="H117" s="24" t="n">
        <v>8.16</v>
      </c>
      <c r="I117" s="24" t="s">
        <v>138</v>
      </c>
      <c r="J117" s="24" t="s">
        <v>165</v>
      </c>
      <c r="K117" s="27" t="n">
        <v>45096</v>
      </c>
      <c r="L117" s="24" t="n">
        <v>16</v>
      </c>
      <c r="M117" s="0" t="str">
        <f aca="false">CONCATENATE(B117," ",C117)</f>
        <v>Stu Smith</v>
      </c>
      <c r="N117" s="0" t="s">
        <v>9</v>
      </c>
      <c r="O117" s="0" t="n">
        <f aca="false">E117*24/60</f>
        <v>0.945277777777776</v>
      </c>
      <c r="P117" s="16" t="n">
        <f aca="false">O117*100</f>
        <v>94.5277777777776</v>
      </c>
    </row>
    <row r="118" customFormat="false" ht="15" hidden="false" customHeight="false" outlineLevel="0" collapsed="false">
      <c r="A118" s="24" t="n">
        <v>27</v>
      </c>
      <c r="B118" s="24" t="s">
        <v>161</v>
      </c>
      <c r="C118" s="24" t="s">
        <v>162</v>
      </c>
      <c r="D118" s="24" t="s">
        <v>310</v>
      </c>
      <c r="E118" s="28" t="n">
        <v>2.53680555555556</v>
      </c>
      <c r="F118" s="24" t="n">
        <v>150</v>
      </c>
      <c r="G118" s="24" t="n">
        <v>140</v>
      </c>
      <c r="H118" s="24" t="n">
        <v>8.91</v>
      </c>
      <c r="I118" s="24" t="s">
        <v>192</v>
      </c>
      <c r="J118" s="24" t="s">
        <v>311</v>
      </c>
      <c r="K118" s="27" t="n">
        <v>45104</v>
      </c>
      <c r="L118" s="24" t="n">
        <v>26</v>
      </c>
      <c r="M118" s="0" t="str">
        <f aca="false">CONCATENATE(B118," ",C118)</f>
        <v>Nick Whittingham</v>
      </c>
      <c r="N118" s="0" t="s">
        <v>9</v>
      </c>
      <c r="O118" s="0" t="n">
        <f aca="false">E118*24/60</f>
        <v>1.01472222222222</v>
      </c>
      <c r="P118" s="16" t="n">
        <f aca="false">O118*100</f>
        <v>101.472222222222</v>
      </c>
    </row>
    <row r="119" customFormat="false" ht="15" hidden="false" customHeight="false" outlineLevel="0" collapsed="false">
      <c r="A119" s="24" t="n">
        <v>29</v>
      </c>
      <c r="B119" s="24" t="s">
        <v>114</v>
      </c>
      <c r="C119" s="24" t="s">
        <v>115</v>
      </c>
      <c r="D119" s="24" t="s">
        <v>313</v>
      </c>
      <c r="E119" s="26" t="n">
        <v>2.45416666666667</v>
      </c>
      <c r="F119" s="24" t="n">
        <v>130</v>
      </c>
      <c r="G119" s="24" t="n">
        <v>130</v>
      </c>
      <c r="H119" s="24" t="n">
        <v>7.92</v>
      </c>
      <c r="I119" s="24" t="s">
        <v>187</v>
      </c>
      <c r="J119" s="24" t="s">
        <v>118</v>
      </c>
      <c r="K119" s="27" t="n">
        <v>45095</v>
      </c>
      <c r="L119" s="24" t="n">
        <v>2</v>
      </c>
      <c r="M119" s="0" t="str">
        <f aca="false">CONCATENATE(B119," ",C119)</f>
        <v>Emma Moore</v>
      </c>
      <c r="N119" s="0" t="s">
        <v>9</v>
      </c>
      <c r="O119" s="0" t="n">
        <f aca="false">E119*24/60</f>
        <v>0.981666666666668</v>
      </c>
      <c r="P119" s="16" t="n">
        <f aca="false">O119*100</f>
        <v>98.1666666666668</v>
      </c>
    </row>
    <row r="120" customFormat="false" ht="15" hidden="false" customHeight="false" outlineLevel="0" collapsed="false">
      <c r="A120" s="24" t="n">
        <v>30</v>
      </c>
      <c r="B120" s="24" t="s">
        <v>94</v>
      </c>
      <c r="C120" s="24" t="s">
        <v>95</v>
      </c>
      <c r="D120" s="24" t="s">
        <v>314</v>
      </c>
      <c r="E120" s="26" t="n">
        <v>2.42777777777778</v>
      </c>
      <c r="F120" s="24" t="n">
        <v>120</v>
      </c>
      <c r="G120" s="24" t="n">
        <v>120</v>
      </c>
      <c r="H120" s="24" t="n">
        <v>8.43</v>
      </c>
      <c r="I120" s="24" t="s">
        <v>200</v>
      </c>
      <c r="J120" s="24" t="s">
        <v>139</v>
      </c>
      <c r="K120" s="27" t="n">
        <v>45095</v>
      </c>
      <c r="L120" s="24" t="n">
        <v>28</v>
      </c>
      <c r="M120" s="0" t="str">
        <f aca="false">CONCATENATE(B120," ",C120)</f>
        <v>Shaun Swallow</v>
      </c>
      <c r="N120" s="0" t="s">
        <v>9</v>
      </c>
      <c r="O120" s="0" t="n">
        <f aca="false">E120*24/60</f>
        <v>0.971111111111112</v>
      </c>
      <c r="P120" s="16" t="n">
        <f aca="false">O120*100</f>
        <v>97.1111111111112</v>
      </c>
    </row>
    <row r="121" customFormat="false" ht="15" hidden="false" customHeight="false" outlineLevel="0" collapsed="false">
      <c r="A121" s="24" t="n">
        <v>33</v>
      </c>
      <c r="B121" s="24" t="s">
        <v>109</v>
      </c>
      <c r="C121" s="24" t="s">
        <v>157</v>
      </c>
      <c r="D121" s="24" t="s">
        <v>317</v>
      </c>
      <c r="E121" s="28" t="n">
        <v>2.59027777777778</v>
      </c>
      <c r="F121" s="24" t="n">
        <v>140</v>
      </c>
      <c r="G121" s="24" t="n">
        <v>110</v>
      </c>
      <c r="H121" s="24" t="n">
        <v>7.87</v>
      </c>
      <c r="I121" s="24" t="s">
        <v>266</v>
      </c>
      <c r="J121" s="24" t="s">
        <v>318</v>
      </c>
      <c r="K121" s="27" t="n">
        <v>45085</v>
      </c>
      <c r="L121" s="24" t="n">
        <v>37</v>
      </c>
      <c r="M121" s="0" t="str">
        <f aca="false">CONCATENATE(B121," ",C121)</f>
        <v>Ian Wragg</v>
      </c>
      <c r="N121" s="0" t="s">
        <v>9</v>
      </c>
      <c r="O121" s="0" t="n">
        <f aca="false">E121*24/60</f>
        <v>1.03611111111111</v>
      </c>
      <c r="P121" s="16" t="n">
        <f aca="false">O121*100</f>
        <v>103.611111111111</v>
      </c>
    </row>
    <row r="122" customFormat="false" ht="15" hidden="false" customHeight="false" outlineLevel="0" collapsed="false">
      <c r="A122" s="24" t="n">
        <v>34</v>
      </c>
      <c r="B122" s="24" t="s">
        <v>319</v>
      </c>
      <c r="C122" s="24" t="s">
        <v>320</v>
      </c>
      <c r="D122" s="24" t="s">
        <v>321</v>
      </c>
      <c r="E122" s="26" t="n">
        <v>2.20347222222222</v>
      </c>
      <c r="F122" s="24" t="n">
        <v>100</v>
      </c>
      <c r="G122" s="24" t="n">
        <v>100</v>
      </c>
      <c r="H122" s="24" t="n">
        <v>8.82</v>
      </c>
      <c r="I122" s="24" t="s">
        <v>269</v>
      </c>
      <c r="J122" s="24" t="s">
        <v>322</v>
      </c>
      <c r="K122" s="27" t="n">
        <v>45104</v>
      </c>
      <c r="L122" s="24" t="n">
        <v>7</v>
      </c>
      <c r="M122" s="0" t="str">
        <f aca="false">CONCATENATE(B122," ",C122)</f>
        <v>Keith Gordon</v>
      </c>
      <c r="N122" s="0" t="s">
        <v>9</v>
      </c>
      <c r="O122" s="0" t="n">
        <f aca="false">E122*24/60</f>
        <v>0.881388888888888</v>
      </c>
      <c r="P122" s="16" t="n">
        <f aca="false">O122*100</f>
        <v>88.1388888888888</v>
      </c>
    </row>
    <row r="123" customFormat="false" ht="15" hidden="false" customHeight="false" outlineLevel="0" collapsed="false">
      <c r="A123" s="24" t="n">
        <v>35</v>
      </c>
      <c r="B123" s="24" t="s">
        <v>263</v>
      </c>
      <c r="C123" s="24" t="s">
        <v>264</v>
      </c>
      <c r="D123" s="24" t="s">
        <v>323</v>
      </c>
      <c r="E123" s="26" t="n">
        <v>2.40625</v>
      </c>
      <c r="F123" s="24" t="n">
        <v>90</v>
      </c>
      <c r="G123" s="24" t="n">
        <v>90</v>
      </c>
      <c r="H123" s="24" t="n">
        <v>7.02</v>
      </c>
      <c r="I123" s="24" t="s">
        <v>273</v>
      </c>
      <c r="J123" s="24" t="s">
        <v>324</v>
      </c>
      <c r="K123" s="27" t="n">
        <v>45055</v>
      </c>
      <c r="L123" s="24" t="n">
        <v>14</v>
      </c>
      <c r="M123" s="0" t="str">
        <f aca="false">CONCATENATE(B123," ",C123)</f>
        <v>Brent Lindsay</v>
      </c>
      <c r="N123" s="0" t="s">
        <v>9</v>
      </c>
      <c r="O123" s="0" t="n">
        <f aca="false">E123*24/60</f>
        <v>0.9625</v>
      </c>
      <c r="P123" s="16" t="n">
        <f aca="false">O123*100</f>
        <v>96.25</v>
      </c>
    </row>
    <row r="124" customFormat="false" ht="15" hidden="false" customHeight="false" outlineLevel="0" collapsed="false">
      <c r="A124" s="24" t="n">
        <v>1</v>
      </c>
      <c r="B124" s="24" t="s">
        <v>80</v>
      </c>
      <c r="C124" s="24" t="s">
        <v>81</v>
      </c>
      <c r="D124" s="24" t="s">
        <v>386</v>
      </c>
      <c r="E124" s="28" t="n">
        <v>0.0543981481481482</v>
      </c>
      <c r="F124" s="24" t="n">
        <v>250</v>
      </c>
      <c r="G124" s="24" t="n">
        <v>250</v>
      </c>
      <c r="H124" s="24" t="n">
        <v>16.87</v>
      </c>
      <c r="I124" s="24" t="s">
        <v>78</v>
      </c>
      <c r="J124" s="24" t="s">
        <v>84</v>
      </c>
      <c r="K124" s="27" t="n">
        <v>45169</v>
      </c>
      <c r="L124" s="24" t="n">
        <v>19</v>
      </c>
      <c r="M124" s="0" t="str">
        <f aca="false">CONCATENATE(B124," ",C124)</f>
        <v>Tom Fryers</v>
      </c>
      <c r="N124" s="0" t="s">
        <v>11</v>
      </c>
      <c r="O124" s="0" t="n">
        <f aca="false">E124*24*60/80</f>
        <v>0.979166666666668</v>
      </c>
      <c r="P124" s="16" t="n">
        <f aca="false">O124*100</f>
        <v>97.9166666666668</v>
      </c>
    </row>
    <row r="125" customFormat="false" ht="15" hidden="false" customHeight="false" outlineLevel="0" collapsed="false">
      <c r="A125" s="24" t="n">
        <v>2</v>
      </c>
      <c r="B125" s="24" t="s">
        <v>85</v>
      </c>
      <c r="C125" s="24" t="s">
        <v>86</v>
      </c>
      <c r="D125" s="24" t="s">
        <v>387</v>
      </c>
      <c r="E125" s="28" t="n">
        <v>0.0525694444444444</v>
      </c>
      <c r="F125" s="24" t="n">
        <v>230</v>
      </c>
      <c r="G125" s="24" t="n">
        <v>230</v>
      </c>
      <c r="H125" s="24" t="n">
        <v>14.64</v>
      </c>
      <c r="I125" s="24" t="s">
        <v>83</v>
      </c>
      <c r="J125" s="24" t="s">
        <v>88</v>
      </c>
      <c r="K125" s="27" t="n">
        <v>45156</v>
      </c>
      <c r="L125" s="24" t="n">
        <v>32</v>
      </c>
      <c r="M125" s="0" t="str">
        <f aca="false">CONCATENATE(B125," ",C125)</f>
        <v>Jon Hallam</v>
      </c>
      <c r="N125" s="0" t="s">
        <v>11</v>
      </c>
      <c r="O125" s="0" t="n">
        <f aca="false">E125*24*60/80</f>
        <v>0.946249999999999</v>
      </c>
      <c r="P125" s="16" t="n">
        <f aca="false">O125*100</f>
        <v>94.6249999999999</v>
      </c>
    </row>
    <row r="126" customFormat="false" ht="15" hidden="false" customHeight="false" outlineLevel="0" collapsed="false">
      <c r="A126" s="24" t="n">
        <v>4</v>
      </c>
      <c r="B126" s="24" t="s">
        <v>89</v>
      </c>
      <c r="C126" s="24" t="s">
        <v>90</v>
      </c>
      <c r="D126" s="24" t="s">
        <v>388</v>
      </c>
      <c r="E126" s="28" t="n">
        <v>0.0524305555555556</v>
      </c>
      <c r="F126" s="24" t="n">
        <v>220</v>
      </c>
      <c r="G126" s="24" t="n">
        <v>220</v>
      </c>
      <c r="H126" s="24" t="n">
        <v>13.85</v>
      </c>
      <c r="I126" s="24" t="s">
        <v>92</v>
      </c>
      <c r="J126" s="24" t="s">
        <v>93</v>
      </c>
      <c r="K126" s="27" t="n">
        <v>45141</v>
      </c>
      <c r="L126" s="24" t="n">
        <v>33</v>
      </c>
      <c r="M126" s="0" t="str">
        <f aca="false">CONCATENATE(B126," ",C126)</f>
        <v>Steve Sanders</v>
      </c>
      <c r="N126" s="0" t="s">
        <v>11</v>
      </c>
      <c r="O126" s="0" t="n">
        <f aca="false">E126*24*60/80</f>
        <v>0.943750000000001</v>
      </c>
      <c r="P126" s="16" t="n">
        <f aca="false">O126*100</f>
        <v>94.3750000000001</v>
      </c>
    </row>
    <row r="127" customFormat="false" ht="15" hidden="false" customHeight="false" outlineLevel="0" collapsed="false">
      <c r="A127" s="24" t="n">
        <v>6</v>
      </c>
      <c r="B127" s="24" t="s">
        <v>109</v>
      </c>
      <c r="C127" s="24" t="s">
        <v>110</v>
      </c>
      <c r="D127" s="24" t="s">
        <v>390</v>
      </c>
      <c r="E127" s="28" t="n">
        <v>0.0519907407407408</v>
      </c>
      <c r="F127" s="24" t="n">
        <v>200</v>
      </c>
      <c r="G127" s="24" t="n">
        <v>200</v>
      </c>
      <c r="H127" s="24" t="n">
        <v>12.6</v>
      </c>
      <c r="I127" s="24" t="s">
        <v>100</v>
      </c>
      <c r="J127" s="24" t="s">
        <v>113</v>
      </c>
      <c r="K127" s="27" t="n">
        <v>45137</v>
      </c>
      <c r="L127" s="24" t="n">
        <v>4</v>
      </c>
      <c r="M127" s="0" t="str">
        <f aca="false">CONCATENATE(B127," ",C127)</f>
        <v>Ian Charlesworth</v>
      </c>
      <c r="N127" s="0" t="s">
        <v>11</v>
      </c>
      <c r="O127" s="0" t="n">
        <f aca="false">E127*24*60/80</f>
        <v>0.935833333333335</v>
      </c>
      <c r="P127" s="16" t="n">
        <f aca="false">O127*100</f>
        <v>93.5833333333335</v>
      </c>
    </row>
    <row r="128" customFormat="false" ht="15" hidden="false" customHeight="false" outlineLevel="0" collapsed="false">
      <c r="A128" s="24" t="n">
        <v>5</v>
      </c>
      <c r="B128" s="24" t="s">
        <v>89</v>
      </c>
      <c r="C128" s="24" t="s">
        <v>119</v>
      </c>
      <c r="D128" s="24" t="s">
        <v>389</v>
      </c>
      <c r="E128" s="28" t="n">
        <v>0.0512731481481482</v>
      </c>
      <c r="F128" s="24" t="n">
        <v>200</v>
      </c>
      <c r="G128" s="24" t="n">
        <v>200</v>
      </c>
      <c r="H128" s="24" t="n">
        <v>13.09</v>
      </c>
      <c r="I128" s="24" t="s">
        <v>97</v>
      </c>
      <c r="J128" s="24" t="s">
        <v>122</v>
      </c>
      <c r="K128" s="27" t="n">
        <v>45168</v>
      </c>
      <c r="L128" s="24" t="n">
        <v>7</v>
      </c>
      <c r="M128" s="0" t="str">
        <f aca="false">CONCATENATE(B128," ",C128)</f>
        <v>Steve Dickinson</v>
      </c>
      <c r="N128" s="0" t="s">
        <v>11</v>
      </c>
      <c r="O128" s="0" t="n">
        <f aca="false">E128*24*60/80</f>
        <v>0.922916666666668</v>
      </c>
      <c r="P128" s="16" t="n">
        <f aca="false">O128*100</f>
        <v>92.2916666666667</v>
      </c>
    </row>
    <row r="129" customFormat="false" ht="15" hidden="false" customHeight="false" outlineLevel="0" collapsed="false">
      <c r="A129" s="24" t="n">
        <v>7</v>
      </c>
      <c r="B129" s="24" t="s">
        <v>358</v>
      </c>
      <c r="C129" s="24" t="s">
        <v>81</v>
      </c>
      <c r="D129" s="24" t="s">
        <v>391</v>
      </c>
      <c r="E129" s="28" t="n">
        <v>0.0559953703703704</v>
      </c>
      <c r="F129" s="24" t="n">
        <v>210</v>
      </c>
      <c r="G129" s="24" t="n">
        <v>200</v>
      </c>
      <c r="H129" s="24" t="n">
        <v>15.17</v>
      </c>
      <c r="I129" s="24" t="s">
        <v>169</v>
      </c>
      <c r="J129" s="24" t="s">
        <v>360</v>
      </c>
      <c r="K129" s="27" t="n">
        <v>45163</v>
      </c>
      <c r="L129" s="24" t="n">
        <v>25</v>
      </c>
      <c r="M129" s="0" t="str">
        <f aca="false">CONCATENATE(B129," ",C129)</f>
        <v>James Fryers</v>
      </c>
      <c r="N129" s="0" t="s">
        <v>11</v>
      </c>
      <c r="O129" s="0" t="n">
        <f aca="false">E129*24*60/80</f>
        <v>1.00791666666667</v>
      </c>
      <c r="P129" s="16" t="n">
        <f aca="false">O129*100</f>
        <v>100.791666666667</v>
      </c>
    </row>
    <row r="130" customFormat="false" ht="15" hidden="false" customHeight="false" outlineLevel="0" collapsed="false">
      <c r="A130" s="24" t="n">
        <v>8</v>
      </c>
      <c r="B130" s="24" t="s">
        <v>94</v>
      </c>
      <c r="C130" s="24" t="s">
        <v>95</v>
      </c>
      <c r="D130" s="24" t="s">
        <v>392</v>
      </c>
      <c r="E130" s="28" t="n">
        <v>0.0518981481481482</v>
      </c>
      <c r="F130" s="24" t="n">
        <v>190</v>
      </c>
      <c r="G130" s="24" t="n">
        <v>190</v>
      </c>
      <c r="H130" s="24" t="n">
        <v>12.59</v>
      </c>
      <c r="I130" s="24" t="s">
        <v>104</v>
      </c>
      <c r="J130" s="24" t="s">
        <v>98</v>
      </c>
      <c r="K130" s="27" t="n">
        <v>45168</v>
      </c>
      <c r="L130" s="24" t="n">
        <v>30</v>
      </c>
      <c r="M130" s="0" t="str">
        <f aca="false">CONCATENATE(B130," ",C130)</f>
        <v>Shaun Swallow</v>
      </c>
      <c r="N130" s="0" t="s">
        <v>11</v>
      </c>
      <c r="O130" s="0" t="n">
        <f aca="false">E130*24*60/80</f>
        <v>0.934166666666668</v>
      </c>
      <c r="P130" s="16" t="n">
        <f aca="false">O130*100</f>
        <v>93.4166666666668</v>
      </c>
    </row>
    <row r="131" customFormat="false" ht="15" hidden="false" customHeight="false" outlineLevel="0" collapsed="false">
      <c r="A131" s="24" t="n">
        <v>9</v>
      </c>
      <c r="B131" s="24" t="s">
        <v>135</v>
      </c>
      <c r="C131" s="24" t="s">
        <v>136</v>
      </c>
      <c r="D131" s="24" t="s">
        <v>393</v>
      </c>
      <c r="E131" s="28" t="n">
        <v>0.0541550925925926</v>
      </c>
      <c r="F131" s="24" t="n">
        <v>180</v>
      </c>
      <c r="G131" s="24" t="n">
        <v>180</v>
      </c>
      <c r="H131" s="24" t="n">
        <v>12.71</v>
      </c>
      <c r="I131" s="24" t="s">
        <v>107</v>
      </c>
      <c r="J131" s="24" t="s">
        <v>101</v>
      </c>
      <c r="K131" s="27" t="n">
        <v>45157</v>
      </c>
      <c r="L131" s="24" t="n">
        <v>8</v>
      </c>
      <c r="M131" s="0" t="str">
        <f aca="false">CONCATENATE(B131," ",C131)</f>
        <v>Dean Allcroft</v>
      </c>
      <c r="N131" s="0" t="s">
        <v>11</v>
      </c>
      <c r="O131" s="0" t="n">
        <f aca="false">E131*24*60/80</f>
        <v>0.974791666666667</v>
      </c>
      <c r="P131" s="16" t="n">
        <f aca="false">O131*100</f>
        <v>97.4791666666667</v>
      </c>
    </row>
    <row r="132" customFormat="false" ht="15" hidden="false" customHeight="false" outlineLevel="0" collapsed="false">
      <c r="A132" s="24" t="n">
        <v>10</v>
      </c>
      <c r="B132" s="24" t="s">
        <v>123</v>
      </c>
      <c r="C132" s="24" t="s">
        <v>124</v>
      </c>
      <c r="D132" s="24" t="s">
        <v>394</v>
      </c>
      <c r="E132" s="28" t="n">
        <v>0.0551157407407407</v>
      </c>
      <c r="F132" s="24" t="n">
        <v>180</v>
      </c>
      <c r="G132" s="24" t="n">
        <v>180</v>
      </c>
      <c r="H132" s="24" t="n">
        <v>12.99</v>
      </c>
      <c r="I132" s="24" t="s">
        <v>121</v>
      </c>
      <c r="J132" s="24" t="s">
        <v>126</v>
      </c>
      <c r="K132" s="27" t="n">
        <v>45155</v>
      </c>
      <c r="L132" s="24" t="n">
        <v>5</v>
      </c>
      <c r="M132" s="0" t="str">
        <f aca="false">CONCATENATE(B132," ",C132)</f>
        <v>Alan Knox</v>
      </c>
      <c r="N132" s="0" t="s">
        <v>11</v>
      </c>
      <c r="O132" s="0" t="n">
        <f aca="false">E132*24*60/80</f>
        <v>0.992083333333333</v>
      </c>
      <c r="P132" s="16" t="n">
        <f aca="false">O132*100</f>
        <v>99.2083333333333</v>
      </c>
    </row>
    <row r="133" customFormat="false" ht="15" hidden="false" customHeight="false" outlineLevel="0" collapsed="false">
      <c r="A133" s="24" t="n">
        <v>14</v>
      </c>
      <c r="B133" s="24" t="s">
        <v>179</v>
      </c>
      <c r="C133" s="24" t="s">
        <v>180</v>
      </c>
      <c r="D133" s="24" t="s">
        <v>397</v>
      </c>
      <c r="E133" s="28" t="n">
        <v>0.0537384259259259</v>
      </c>
      <c r="F133" s="24" t="n">
        <v>150</v>
      </c>
      <c r="G133" s="24" t="n">
        <v>150</v>
      </c>
      <c r="H133" s="24" t="n">
        <v>10.35</v>
      </c>
      <c r="I133" s="24" t="s">
        <v>128</v>
      </c>
      <c r="J133" s="24" t="s">
        <v>183</v>
      </c>
      <c r="K133" s="27" t="n">
        <v>45146</v>
      </c>
      <c r="L133" s="24" t="n">
        <v>50</v>
      </c>
      <c r="M133" s="0" t="str">
        <f aca="false">CONCATENATE(B133," ",C133)</f>
        <v>Raymond Brown</v>
      </c>
      <c r="N133" s="0" t="s">
        <v>11</v>
      </c>
      <c r="O133" s="0" t="n">
        <f aca="false">E133*24*60/80</f>
        <v>0.967291666666666</v>
      </c>
      <c r="P133" s="16" t="n">
        <f aca="false">O133*100</f>
        <v>96.7291666666666</v>
      </c>
    </row>
    <row r="134" customFormat="false" ht="15" hidden="false" customHeight="false" outlineLevel="0" collapsed="false">
      <c r="A134" s="24" t="n">
        <v>15</v>
      </c>
      <c r="B134" s="24" t="s">
        <v>161</v>
      </c>
      <c r="C134" s="24" t="s">
        <v>162</v>
      </c>
      <c r="D134" s="24" t="s">
        <v>397</v>
      </c>
      <c r="E134" s="28" t="n">
        <v>0.0543518518518519</v>
      </c>
      <c r="F134" s="24" t="n">
        <v>150</v>
      </c>
      <c r="G134" s="24" t="n">
        <v>150</v>
      </c>
      <c r="H134" s="24" t="n">
        <v>10.98</v>
      </c>
      <c r="I134" s="24" t="s">
        <v>138</v>
      </c>
      <c r="J134" s="24" t="s">
        <v>165</v>
      </c>
      <c r="K134" s="27" t="n">
        <v>45169</v>
      </c>
      <c r="L134" s="24" t="n">
        <v>47</v>
      </c>
      <c r="M134" s="0" t="str">
        <f aca="false">CONCATENATE(B134," ",C134)</f>
        <v>Nick Whittingham</v>
      </c>
      <c r="N134" s="0" t="s">
        <v>11</v>
      </c>
      <c r="O134" s="0" t="n">
        <f aca="false">E134*24*60/80</f>
        <v>0.978333333333334</v>
      </c>
      <c r="P134" s="16" t="n">
        <f aca="false">O134*100</f>
        <v>97.8333333333334</v>
      </c>
    </row>
    <row r="135" customFormat="false" ht="15" hidden="false" customHeight="false" outlineLevel="0" collapsed="false">
      <c r="A135" s="24" t="n">
        <v>18</v>
      </c>
      <c r="B135" s="24" t="s">
        <v>144</v>
      </c>
      <c r="C135" s="24" t="s">
        <v>81</v>
      </c>
      <c r="D135" s="24" t="s">
        <v>390</v>
      </c>
      <c r="E135" s="28" t="n">
        <v>0.059375</v>
      </c>
      <c r="F135" s="24" t="n">
        <v>200</v>
      </c>
      <c r="G135" s="24" t="n">
        <v>140</v>
      </c>
      <c r="H135" s="24" t="n">
        <v>13.17</v>
      </c>
      <c r="I135" s="24" t="s">
        <v>148</v>
      </c>
      <c r="J135" s="24" t="s">
        <v>149</v>
      </c>
      <c r="K135" s="27" t="n">
        <v>45163</v>
      </c>
      <c r="L135" s="24" t="n">
        <v>24</v>
      </c>
      <c r="M135" s="0" t="str">
        <f aca="false">CONCATENATE(B135," ",C135)</f>
        <v>Paul Fryers</v>
      </c>
      <c r="N135" s="0" t="s">
        <v>11</v>
      </c>
      <c r="O135" s="0" t="n">
        <f aca="false">E135*24*60/80</f>
        <v>1.06875</v>
      </c>
      <c r="P135" s="16" t="n">
        <f aca="false">O135*100</f>
        <v>106.875</v>
      </c>
    </row>
    <row r="136" customFormat="false" ht="15" hidden="false" customHeight="false" outlineLevel="0" collapsed="false">
      <c r="A136" s="24" t="n">
        <v>16</v>
      </c>
      <c r="B136" s="24" t="s">
        <v>114</v>
      </c>
      <c r="C136" s="24" t="s">
        <v>115</v>
      </c>
      <c r="D136" s="24" t="s">
        <v>398</v>
      </c>
      <c r="E136" s="28" t="n">
        <v>0.0546064814814815</v>
      </c>
      <c r="F136" s="24" t="n">
        <v>140</v>
      </c>
      <c r="G136" s="24" t="n">
        <v>140</v>
      </c>
      <c r="H136" s="24" t="n">
        <v>11.03</v>
      </c>
      <c r="I136" s="24" t="s">
        <v>133</v>
      </c>
      <c r="J136" s="24" t="s">
        <v>118</v>
      </c>
      <c r="K136" s="27" t="n">
        <v>45158</v>
      </c>
      <c r="L136" s="24" t="n">
        <v>11</v>
      </c>
      <c r="M136" s="0" t="str">
        <f aca="false">CONCATENATE(B136," ",C136)</f>
        <v>Emma Moore</v>
      </c>
      <c r="N136" s="0" t="s">
        <v>11</v>
      </c>
      <c r="O136" s="0" t="n">
        <f aca="false">E136*24*60/80</f>
        <v>0.982916666666667</v>
      </c>
      <c r="P136" s="16" t="n">
        <f aca="false">O136*100</f>
        <v>98.2916666666667</v>
      </c>
    </row>
    <row r="137" customFormat="false" ht="15" hidden="false" customHeight="false" outlineLevel="0" collapsed="false">
      <c r="A137" s="24" t="n">
        <v>22</v>
      </c>
      <c r="B137" s="24" t="s">
        <v>109</v>
      </c>
      <c r="C137" s="24" t="s">
        <v>157</v>
      </c>
      <c r="D137" s="24" t="s">
        <v>403</v>
      </c>
      <c r="E137" s="28" t="n">
        <v>0.0563541666666667</v>
      </c>
      <c r="F137" s="24" t="n">
        <v>140</v>
      </c>
      <c r="G137" s="24" t="n">
        <v>120</v>
      </c>
      <c r="H137" s="24" t="n">
        <v>10.61</v>
      </c>
      <c r="I137" s="24" t="s">
        <v>164</v>
      </c>
      <c r="J137" s="24" t="s">
        <v>160</v>
      </c>
      <c r="K137" s="27" t="n">
        <v>45151</v>
      </c>
      <c r="L137" s="24" t="n">
        <v>13</v>
      </c>
      <c r="M137" s="0" t="str">
        <f aca="false">CONCATENATE(B137," ",C137)</f>
        <v>Ian Wragg</v>
      </c>
      <c r="N137" s="0" t="s">
        <v>11</v>
      </c>
      <c r="O137" s="0" t="n">
        <f aca="false">E137*24*60/80</f>
        <v>1.014375</v>
      </c>
      <c r="P137" s="16" t="n">
        <f aca="false">O137*100</f>
        <v>101.4375</v>
      </c>
    </row>
    <row r="138" customFormat="false" ht="15" hidden="false" customHeight="false" outlineLevel="0" collapsed="false">
      <c r="A138" s="24" t="n">
        <v>27</v>
      </c>
      <c r="B138" s="24" t="s">
        <v>102</v>
      </c>
      <c r="C138" s="24" t="s">
        <v>103</v>
      </c>
      <c r="D138" s="24" t="s">
        <v>406</v>
      </c>
      <c r="E138" s="28" t="n">
        <v>0.0606712962962963</v>
      </c>
      <c r="F138" s="24" t="n">
        <v>190</v>
      </c>
      <c r="G138" s="24" t="n">
        <v>110</v>
      </c>
      <c r="H138" s="24" t="n">
        <v>15.38</v>
      </c>
      <c r="I138" s="24" t="s">
        <v>190</v>
      </c>
      <c r="J138" s="24" t="s">
        <v>108</v>
      </c>
      <c r="K138" s="27" t="n">
        <v>45156</v>
      </c>
      <c r="L138" s="24" t="n">
        <v>37</v>
      </c>
      <c r="M138" s="0" t="str">
        <f aca="false">CONCATENATE(B138," ",C138)</f>
        <v>Matthew Coldwell</v>
      </c>
      <c r="N138" s="0" t="s">
        <v>11</v>
      </c>
      <c r="O138" s="0" t="n">
        <f aca="false">E138*24*60/80</f>
        <v>1.09208333333333</v>
      </c>
      <c r="P138" s="16" t="n">
        <f aca="false">O138*100</f>
        <v>109.208333333333</v>
      </c>
    </row>
    <row r="139" customFormat="false" ht="15" hidden="false" customHeight="false" outlineLevel="0" collapsed="false">
      <c r="A139" s="24" t="n">
        <v>23</v>
      </c>
      <c r="B139" s="24" t="s">
        <v>89</v>
      </c>
      <c r="C139" s="24" t="s">
        <v>176</v>
      </c>
      <c r="D139" s="24" t="s">
        <v>404</v>
      </c>
      <c r="E139" s="28" t="n">
        <v>0.0512037037037037</v>
      </c>
      <c r="F139" s="24" t="n">
        <v>110</v>
      </c>
      <c r="G139" s="24" t="n">
        <v>110</v>
      </c>
      <c r="H139" s="24" t="n">
        <v>9.98</v>
      </c>
      <c r="I139" s="24" t="s">
        <v>177</v>
      </c>
      <c r="J139" s="24" t="s">
        <v>178</v>
      </c>
      <c r="K139" s="27" t="n">
        <v>45167</v>
      </c>
      <c r="L139" s="24" t="n">
        <v>38</v>
      </c>
      <c r="M139" s="0" t="str">
        <f aca="false">CONCATENATE(B139," ",C139)</f>
        <v>Steve Dommett</v>
      </c>
      <c r="N139" s="0" t="s">
        <v>11</v>
      </c>
      <c r="O139" s="0" t="n">
        <f aca="false">E139*24*60/80</f>
        <v>0.921666666666667</v>
      </c>
      <c r="P139" s="16" t="n">
        <f aca="false">O139*100</f>
        <v>92.1666666666667</v>
      </c>
    </row>
    <row r="140" customFormat="false" ht="15" hidden="false" customHeight="false" outlineLevel="0" collapsed="false">
      <c r="A140" s="24" t="n">
        <v>26</v>
      </c>
      <c r="B140" s="24" t="s">
        <v>238</v>
      </c>
      <c r="C140" s="24" t="s">
        <v>239</v>
      </c>
      <c r="D140" s="24" t="s">
        <v>406</v>
      </c>
      <c r="E140" s="28" t="n">
        <v>0.0606134259259259</v>
      </c>
      <c r="F140" s="24" t="n">
        <v>190</v>
      </c>
      <c r="G140" s="24" t="n">
        <v>110</v>
      </c>
      <c r="H140" s="24" t="n">
        <v>14.66</v>
      </c>
      <c r="I140" s="24" t="s">
        <v>142</v>
      </c>
      <c r="J140" s="24" t="s">
        <v>240</v>
      </c>
      <c r="K140" s="27" t="n">
        <v>45156</v>
      </c>
      <c r="L140" s="24" t="n">
        <v>17</v>
      </c>
      <c r="M140" s="0" t="str">
        <f aca="false">CONCATENATE(B140," ",C140)</f>
        <v>Suzanne McGill</v>
      </c>
      <c r="N140" s="0" t="s">
        <v>11</v>
      </c>
      <c r="O140" s="0" t="n">
        <f aca="false">E140*24*60/80</f>
        <v>1.09104166666667</v>
      </c>
      <c r="P140" s="16" t="n">
        <f aca="false">O140*100</f>
        <v>109.104166666667</v>
      </c>
    </row>
    <row r="141" customFormat="false" ht="15" hidden="false" customHeight="false" outlineLevel="0" collapsed="false">
      <c r="A141" s="24" t="n">
        <v>24</v>
      </c>
      <c r="B141" s="24" t="s">
        <v>171</v>
      </c>
      <c r="C141" s="24" t="s">
        <v>172</v>
      </c>
      <c r="D141" s="24" t="s">
        <v>404</v>
      </c>
      <c r="E141" s="28" t="n">
        <v>0.0512037037037037</v>
      </c>
      <c r="F141" s="24" t="n">
        <v>110</v>
      </c>
      <c r="G141" s="24" t="n">
        <v>110</v>
      </c>
      <c r="H141" s="24" t="n">
        <v>9.98</v>
      </c>
      <c r="I141" s="24" t="s">
        <v>174</v>
      </c>
      <c r="J141" s="24" t="s">
        <v>191</v>
      </c>
      <c r="K141" s="27" t="n">
        <v>45167</v>
      </c>
      <c r="L141" s="24" t="n">
        <v>44</v>
      </c>
      <c r="M141" s="0" t="str">
        <f aca="false">CONCATENATE(B141," ",C141)</f>
        <v>Stu Smith</v>
      </c>
      <c r="N141" s="0" t="s">
        <v>11</v>
      </c>
      <c r="O141" s="0" t="n">
        <f aca="false">E141*24*60/80</f>
        <v>0.921666666666667</v>
      </c>
      <c r="P141" s="16" t="n">
        <f aca="false">O141*100</f>
        <v>92.1666666666667</v>
      </c>
    </row>
    <row r="142" customFormat="false" ht="15" hidden="false" customHeight="false" outlineLevel="0" collapsed="false">
      <c r="A142" s="24" t="n">
        <v>29</v>
      </c>
      <c r="B142" s="24" t="s">
        <v>184</v>
      </c>
      <c r="C142" s="24" t="s">
        <v>185</v>
      </c>
      <c r="D142" s="24" t="s">
        <v>408</v>
      </c>
      <c r="E142" s="28" t="n">
        <v>0.0527314814814815</v>
      </c>
      <c r="F142" s="24" t="n">
        <v>100</v>
      </c>
      <c r="G142" s="24" t="n">
        <v>100</v>
      </c>
      <c r="H142" s="24" t="n">
        <v>8.67</v>
      </c>
      <c r="I142" s="24" t="s">
        <v>187</v>
      </c>
      <c r="J142" s="24" t="s">
        <v>188</v>
      </c>
      <c r="K142" s="27" t="n">
        <v>45130</v>
      </c>
      <c r="L142" s="24" t="n">
        <v>16</v>
      </c>
      <c r="M142" s="0" t="str">
        <f aca="false">CONCATENATE(B142," ",C142)</f>
        <v>Jane Cockerton</v>
      </c>
      <c r="N142" s="0" t="s">
        <v>11</v>
      </c>
      <c r="O142" s="0" t="n">
        <f aca="false">E142*24*60/80</f>
        <v>0.949166666666667</v>
      </c>
      <c r="P142" s="16" t="n">
        <f aca="false">O142*100</f>
        <v>94.9166666666667</v>
      </c>
    </row>
    <row r="143" customFormat="false" ht="15" hidden="false" customHeight="false" outlineLevel="0" collapsed="false">
      <c r="A143" s="24" t="n">
        <v>30</v>
      </c>
      <c r="B143" s="24" t="s">
        <v>194</v>
      </c>
      <c r="C143" s="24" t="s">
        <v>195</v>
      </c>
      <c r="D143" s="24" t="s">
        <v>408</v>
      </c>
      <c r="E143" s="28" t="n">
        <v>0.0531365740740741</v>
      </c>
      <c r="F143" s="24" t="n">
        <v>100</v>
      </c>
      <c r="G143" s="24" t="n">
        <v>100</v>
      </c>
      <c r="H143" s="24" t="n">
        <v>8.62</v>
      </c>
      <c r="I143" s="24" t="s">
        <v>197</v>
      </c>
      <c r="J143" s="24" t="s">
        <v>151</v>
      </c>
      <c r="K143" s="27" t="n">
        <v>45130</v>
      </c>
      <c r="L143" s="24" t="n">
        <v>29</v>
      </c>
      <c r="M143" s="0" t="str">
        <f aca="false">CONCATENATE(B143," ",C143)</f>
        <v>Dave Foster</v>
      </c>
      <c r="N143" s="0" t="s">
        <v>11</v>
      </c>
      <c r="O143" s="0" t="n">
        <f aca="false">E143*24*60/80</f>
        <v>0.956458333333334</v>
      </c>
      <c r="P143" s="16" t="n">
        <f aca="false">O143*100</f>
        <v>95.6458333333334</v>
      </c>
    </row>
    <row r="144" customFormat="false" ht="15" hidden="false" customHeight="false" outlineLevel="0" collapsed="false">
      <c r="A144" s="24" t="n">
        <v>31</v>
      </c>
      <c r="B144" s="24" t="s">
        <v>319</v>
      </c>
      <c r="C144" s="24" t="s">
        <v>320</v>
      </c>
      <c r="D144" s="24" t="s">
        <v>409</v>
      </c>
      <c r="E144" s="28" t="n">
        <v>0.0582523148148148</v>
      </c>
      <c r="F144" s="24" t="n">
        <v>130</v>
      </c>
      <c r="G144" s="24" t="n">
        <v>90</v>
      </c>
      <c r="H144" s="24" t="n">
        <v>12.2</v>
      </c>
      <c r="I144" s="24" t="s">
        <v>200</v>
      </c>
      <c r="J144" s="24" t="s">
        <v>322</v>
      </c>
      <c r="K144" s="27" t="n">
        <v>45169</v>
      </c>
      <c r="L144" s="24" t="n">
        <v>36</v>
      </c>
      <c r="M144" s="0" t="str">
        <f aca="false">CONCATENATE(B144," ",C144)</f>
        <v>Keith Gordon</v>
      </c>
      <c r="N144" s="0" t="s">
        <v>11</v>
      </c>
      <c r="O144" s="0" t="n">
        <f aca="false">E144*24*60/80</f>
        <v>1.04854166666667</v>
      </c>
      <c r="P144" s="16" t="n">
        <f aca="false">O144*100</f>
        <v>104.854166666667</v>
      </c>
    </row>
    <row r="145" customFormat="false" ht="15" hidden="false" customHeight="false" outlineLevel="0" collapsed="false">
      <c r="A145" s="24" t="n">
        <v>34</v>
      </c>
      <c r="B145" s="24" t="s">
        <v>411</v>
      </c>
      <c r="C145" s="24" t="s">
        <v>412</v>
      </c>
      <c r="D145" s="24" t="s">
        <v>410</v>
      </c>
      <c r="E145" s="28" t="n">
        <v>0.0495949074074074</v>
      </c>
      <c r="F145" s="24" t="n">
        <v>80</v>
      </c>
      <c r="G145" s="24" t="n">
        <v>80</v>
      </c>
      <c r="H145" s="24" t="n">
        <v>8.12</v>
      </c>
      <c r="I145" s="24" t="s">
        <v>259</v>
      </c>
      <c r="J145" s="24" t="s">
        <v>267</v>
      </c>
      <c r="K145" s="27" t="n">
        <v>45121</v>
      </c>
      <c r="L145" s="24" t="n">
        <v>12</v>
      </c>
      <c r="M145" s="0" t="str">
        <f aca="false">CONCATENATE(B145," ",C145)</f>
        <v>Bob Innes</v>
      </c>
      <c r="N145" s="0" t="s">
        <v>11</v>
      </c>
      <c r="O145" s="0" t="n">
        <f aca="false">E145*24*60/80</f>
        <v>0.892708333333333</v>
      </c>
      <c r="P145" s="16" t="n">
        <f aca="false">O145*100</f>
        <v>89.2708333333333</v>
      </c>
    </row>
    <row r="146" customFormat="false" ht="15" hidden="false" customHeight="false" outlineLevel="0" collapsed="false">
      <c r="A146" s="24" t="n">
        <v>42</v>
      </c>
      <c r="B146" s="24" t="s">
        <v>140</v>
      </c>
      <c r="C146" s="24" t="s">
        <v>81</v>
      </c>
      <c r="D146" s="24" t="s">
        <v>420</v>
      </c>
      <c r="E146" s="26" t="n">
        <v>0.0350925925925926</v>
      </c>
      <c r="F146" s="24" t="n">
        <v>50</v>
      </c>
      <c r="G146" s="24" t="n">
        <v>50</v>
      </c>
      <c r="H146" s="24" t="n">
        <v>6.17</v>
      </c>
      <c r="I146" s="24" t="s">
        <v>255</v>
      </c>
      <c r="J146" s="24" t="s">
        <v>143</v>
      </c>
      <c r="K146" s="27" t="n">
        <v>45169</v>
      </c>
      <c r="L146" s="24" t="n">
        <v>39</v>
      </c>
      <c r="M146" s="0" t="str">
        <f aca="false">CONCATENATE(B146," ",C146)</f>
        <v>Helen Fryers</v>
      </c>
      <c r="N146" s="0" t="s">
        <v>11</v>
      </c>
      <c r="O146" s="0" t="n">
        <f aca="false">E146*24*60/80</f>
        <v>0.631666666666667</v>
      </c>
      <c r="P146" s="16" t="n">
        <f aca="false">O146*100</f>
        <v>63.1666666666667</v>
      </c>
    </row>
    <row r="147" customFormat="false" ht="15" hidden="false" customHeight="false" outlineLevel="0" collapsed="false">
      <c r="A147" s="24" t="n">
        <v>43</v>
      </c>
      <c r="B147" s="24" t="s">
        <v>366</v>
      </c>
      <c r="C147" s="24" t="s">
        <v>367</v>
      </c>
      <c r="D147" s="24"/>
      <c r="E147" s="26" t="n">
        <v>0.0350925925925926</v>
      </c>
      <c r="F147" s="24" t="n">
        <v>50</v>
      </c>
      <c r="G147" s="24" t="n">
        <v>50</v>
      </c>
      <c r="H147" s="24" t="n">
        <v>6.17</v>
      </c>
      <c r="I147" s="24" t="s">
        <v>257</v>
      </c>
      <c r="J147" s="24" t="s">
        <v>377</v>
      </c>
      <c r="K147" s="27" t="n">
        <v>45169</v>
      </c>
      <c r="L147" s="24" t="n">
        <v>48</v>
      </c>
      <c r="M147" s="0" t="str">
        <f aca="false">CONCATENATE(B147," ",C147)</f>
        <v>Heather Lindley</v>
      </c>
      <c r="N147" s="0" t="s">
        <v>11</v>
      </c>
      <c r="O147" s="0" t="n">
        <f aca="false">E147*24*60/80</f>
        <v>0.631666666666667</v>
      </c>
      <c r="P147" s="16" t="n">
        <f aca="false">O147*100</f>
        <v>63.1666666666667</v>
      </c>
    </row>
    <row r="148" customFormat="false" ht="15" hidden="false" customHeight="false" outlineLevel="0" collapsed="false">
      <c r="A148" s="0" t="n">
        <v>1</v>
      </c>
      <c r="B148" s="0" t="s">
        <v>80</v>
      </c>
      <c r="C148" s="0" t="s">
        <v>81</v>
      </c>
      <c r="D148" s="0" t="s">
        <v>436</v>
      </c>
      <c r="E148" s="58" t="n">
        <v>0.0584722222222222</v>
      </c>
      <c r="F148" s="0" t="n">
        <v>240</v>
      </c>
      <c r="G148" s="0" t="n">
        <v>240</v>
      </c>
      <c r="H148" s="0" t="n">
        <v>15.83</v>
      </c>
      <c r="I148" s="0" t="s">
        <v>78</v>
      </c>
      <c r="J148" s="0" t="s">
        <v>84</v>
      </c>
      <c r="K148" s="59" t="n">
        <v>45207</v>
      </c>
      <c r="L148" s="0" t="n">
        <v>8</v>
      </c>
      <c r="M148" s="0" t="str">
        <f aca="false">CONCATENATE(B148," ",C148)</f>
        <v>Tom Fryers</v>
      </c>
      <c r="N148" s="0" t="s">
        <v>10</v>
      </c>
      <c r="O148" s="0" t="n">
        <f aca="false">E148*24*60/90</f>
        <v>0.935555555555556</v>
      </c>
      <c r="P148" s="16" t="n">
        <f aca="false">O148*100</f>
        <v>93.5555555555556</v>
      </c>
    </row>
    <row r="149" customFormat="false" ht="15" hidden="false" customHeight="false" outlineLevel="0" collapsed="false">
      <c r="A149" s="0" t="n">
        <v>2</v>
      </c>
      <c r="B149" s="0" t="s">
        <v>85</v>
      </c>
      <c r="C149" s="0" t="s">
        <v>86</v>
      </c>
      <c r="D149" s="0" t="s">
        <v>437</v>
      </c>
      <c r="E149" s="58" t="n">
        <v>0.0593402777777778</v>
      </c>
      <c r="F149" s="0" t="n">
        <v>240</v>
      </c>
      <c r="G149" s="0" t="n">
        <v>240</v>
      </c>
      <c r="H149" s="0" t="n">
        <v>15.01</v>
      </c>
      <c r="I149" s="0" t="s">
        <v>83</v>
      </c>
      <c r="J149" s="0" t="s">
        <v>88</v>
      </c>
      <c r="K149" s="59" t="n">
        <v>45214</v>
      </c>
      <c r="L149" s="0" t="n">
        <v>11</v>
      </c>
      <c r="M149" s="0" t="str">
        <f aca="false">CONCATENATE(B149," ",C149)</f>
        <v>Jon Hallam</v>
      </c>
      <c r="N149" s="0" t="s">
        <v>10</v>
      </c>
      <c r="O149" s="0" t="n">
        <f aca="false">E149*24*60/90</f>
        <v>0.949444444444444</v>
      </c>
      <c r="P149" s="16" t="n">
        <f aca="false">O149*100</f>
        <v>94.9444444444444</v>
      </c>
    </row>
    <row r="150" customFormat="false" ht="15" hidden="false" customHeight="false" outlineLevel="0" collapsed="false">
      <c r="A150" s="0" t="n">
        <v>3</v>
      </c>
      <c r="B150" s="0" t="s">
        <v>94</v>
      </c>
      <c r="C150" s="0" t="s">
        <v>95</v>
      </c>
      <c r="D150" s="0" t="s">
        <v>438</v>
      </c>
      <c r="E150" s="58" t="n">
        <v>0.0585185185185185</v>
      </c>
      <c r="F150" s="0" t="n">
        <v>180</v>
      </c>
      <c r="G150" s="0" t="n">
        <v>180</v>
      </c>
      <c r="H150" s="0" t="n">
        <v>10.4</v>
      </c>
      <c r="I150" s="0" t="s">
        <v>87</v>
      </c>
      <c r="J150" s="0" t="s">
        <v>93</v>
      </c>
      <c r="K150" s="59" t="n">
        <v>45176</v>
      </c>
      <c r="L150" s="0" t="n">
        <v>6</v>
      </c>
      <c r="M150" s="0" t="str">
        <f aca="false">CONCATENATE(B150," ",C150)</f>
        <v>Shaun Swallow</v>
      </c>
      <c r="N150" s="0" t="s">
        <v>10</v>
      </c>
      <c r="O150" s="0" t="n">
        <f aca="false">E150*24*60/90</f>
        <v>0.936296296296296</v>
      </c>
      <c r="P150" s="16" t="n">
        <f aca="false">O150*100</f>
        <v>93.6296296296296</v>
      </c>
    </row>
    <row r="151" customFormat="false" ht="15" hidden="false" customHeight="false" outlineLevel="0" collapsed="false">
      <c r="A151" s="0" t="n">
        <v>4</v>
      </c>
      <c r="B151" s="0" t="s">
        <v>263</v>
      </c>
      <c r="C151" s="0" t="s">
        <v>264</v>
      </c>
      <c r="D151" s="0" t="s">
        <v>439</v>
      </c>
      <c r="E151" s="58" t="n">
        <v>0.0594791666666667</v>
      </c>
      <c r="F151" s="0" t="n">
        <v>160</v>
      </c>
      <c r="G151" s="0" t="n">
        <v>160</v>
      </c>
      <c r="H151" s="0" t="n">
        <v>13.33</v>
      </c>
      <c r="I151" s="0" t="s">
        <v>92</v>
      </c>
      <c r="J151" s="0" t="s">
        <v>113</v>
      </c>
      <c r="K151" s="59" t="n">
        <v>45194</v>
      </c>
      <c r="L151" s="0" t="n">
        <v>5</v>
      </c>
      <c r="M151" s="0" t="str">
        <f aca="false">CONCATENATE(B151," ",C151)</f>
        <v>Brent Lindsay</v>
      </c>
      <c r="N151" s="0" t="s">
        <v>10</v>
      </c>
      <c r="O151" s="0" t="n">
        <f aca="false">E151*24*60/90</f>
        <v>0.951666666666667</v>
      </c>
      <c r="P151" s="16" t="n">
        <f aca="false">O151*100</f>
        <v>95.1666666666667</v>
      </c>
    </row>
    <row r="152" customFormat="false" ht="15" hidden="false" customHeight="false" outlineLevel="0" collapsed="false">
      <c r="A152" s="0" t="n">
        <v>5</v>
      </c>
      <c r="B152" s="0" t="s">
        <v>179</v>
      </c>
      <c r="C152" s="0" t="s">
        <v>180</v>
      </c>
      <c r="D152" s="0" t="s">
        <v>440</v>
      </c>
      <c r="E152" s="58" t="n">
        <v>0.0482986111111111</v>
      </c>
      <c r="F152" s="0" t="n">
        <v>150</v>
      </c>
      <c r="G152" s="0" t="n">
        <v>150</v>
      </c>
      <c r="H152" s="0" t="n">
        <v>14.3</v>
      </c>
      <c r="I152" s="0" t="s">
        <v>97</v>
      </c>
      <c r="J152" s="0" t="s">
        <v>183</v>
      </c>
      <c r="K152" s="59" t="n">
        <v>45207</v>
      </c>
      <c r="L152" s="0" t="n">
        <v>10</v>
      </c>
      <c r="M152" s="0" t="str">
        <f aca="false">CONCATENATE(B152," ",C152)</f>
        <v>Raymond Brown</v>
      </c>
      <c r="N152" s="0" t="s">
        <v>10</v>
      </c>
      <c r="O152" s="0" t="n">
        <f aca="false">E152*24*60/90</f>
        <v>0.772777777777778</v>
      </c>
      <c r="P152" s="16" t="n">
        <f aca="false">O152*100</f>
        <v>77.2777777777778</v>
      </c>
    </row>
    <row r="153" customFormat="false" ht="15" hidden="false" customHeight="false" outlineLevel="0" collapsed="false">
      <c r="A153" s="0" t="n">
        <v>6</v>
      </c>
      <c r="B153" s="0" t="s">
        <v>89</v>
      </c>
      <c r="C153" s="0" t="s">
        <v>119</v>
      </c>
      <c r="D153" s="0" t="s">
        <v>441</v>
      </c>
      <c r="E153" s="58" t="n">
        <v>0.0503472222222222</v>
      </c>
      <c r="F153" s="0" t="n">
        <v>150</v>
      </c>
      <c r="G153" s="0" t="n">
        <v>150</v>
      </c>
      <c r="H153" s="0" t="n">
        <v>9.68</v>
      </c>
      <c r="I153" s="0" t="s">
        <v>100</v>
      </c>
      <c r="J153" s="0" t="s">
        <v>122</v>
      </c>
      <c r="K153" s="59" t="n">
        <v>45197</v>
      </c>
      <c r="L153" s="0" t="n">
        <v>4</v>
      </c>
      <c r="M153" s="0" t="str">
        <f aca="false">CONCATENATE(B153," ",C153)</f>
        <v>Steve Dickinson</v>
      </c>
      <c r="N153" s="0" t="s">
        <v>10</v>
      </c>
      <c r="O153" s="0" t="n">
        <f aca="false">E153*24*60/90</f>
        <v>0.805555555555556</v>
      </c>
      <c r="P153" s="16" t="n">
        <f aca="false">O153*100</f>
        <v>80.5555555555556</v>
      </c>
    </row>
    <row r="154" customFormat="false" ht="15" hidden="false" customHeight="false" outlineLevel="0" collapsed="false">
      <c r="A154" s="0" t="n">
        <v>7</v>
      </c>
      <c r="B154" s="0" t="s">
        <v>171</v>
      </c>
      <c r="C154" s="0" t="s">
        <v>172</v>
      </c>
      <c r="D154" s="0" t="s">
        <v>442</v>
      </c>
      <c r="E154" s="58" t="n">
        <v>0.0544675925925926</v>
      </c>
      <c r="F154" s="0" t="n">
        <v>110</v>
      </c>
      <c r="G154" s="0" t="n">
        <v>110</v>
      </c>
      <c r="H154" s="0" t="n">
        <v>8.31</v>
      </c>
      <c r="I154" s="0" t="s">
        <v>104</v>
      </c>
      <c r="J154" s="0" t="s">
        <v>165</v>
      </c>
      <c r="K154" s="59" t="n">
        <v>45197</v>
      </c>
      <c r="L154" s="0" t="n">
        <v>7</v>
      </c>
      <c r="M154" s="0" t="str">
        <f aca="false">CONCATENATE(B154," ",C154)</f>
        <v>Stu Smith</v>
      </c>
      <c r="N154" s="0" t="s">
        <v>10</v>
      </c>
      <c r="O154" s="0" t="n">
        <f aca="false">E154*24*60/90</f>
        <v>0.871481481481482</v>
      </c>
      <c r="P154" s="16" t="n">
        <f aca="false">O154*100</f>
        <v>87.1481481481482</v>
      </c>
    </row>
    <row r="155" customFormat="false" ht="15" hidden="false" customHeight="false" outlineLevel="0" collapsed="false">
      <c r="A155" s="0" t="n">
        <v>8</v>
      </c>
      <c r="B155" s="0" t="s">
        <v>89</v>
      </c>
      <c r="C155" s="0" t="s">
        <v>176</v>
      </c>
      <c r="D155" s="0" t="s">
        <v>442</v>
      </c>
      <c r="E155" s="58" t="n">
        <v>0.0553935185185185</v>
      </c>
      <c r="F155" s="0" t="n">
        <v>110</v>
      </c>
      <c r="G155" s="0" t="n">
        <v>110</v>
      </c>
      <c r="H155" s="0" t="n">
        <v>6.8</v>
      </c>
      <c r="I155" s="0" t="s">
        <v>107</v>
      </c>
      <c r="J155" s="0" t="s">
        <v>160</v>
      </c>
      <c r="K155" s="59" t="n">
        <v>45197</v>
      </c>
      <c r="L155" s="0" t="n">
        <v>2</v>
      </c>
      <c r="M155" s="0" t="str">
        <f aca="false">CONCATENATE(B155," ",C155)</f>
        <v>Steve Dommett</v>
      </c>
      <c r="N155" s="0" t="s">
        <v>10</v>
      </c>
      <c r="O155" s="0" t="n">
        <f aca="false">E155*24*60/90</f>
        <v>0.886296296296296</v>
      </c>
      <c r="P155" s="16" t="n">
        <f aca="false">O155*100</f>
        <v>88.6296296296296</v>
      </c>
    </row>
    <row r="156" customFormat="false" ht="15" hidden="false" customHeight="false" outlineLevel="0" collapsed="false">
      <c r="A156" s="0" t="n">
        <v>9</v>
      </c>
      <c r="B156" s="0" t="s">
        <v>114</v>
      </c>
      <c r="C156" s="0" t="s">
        <v>115</v>
      </c>
      <c r="E156" s="60" t="n">
        <v>0</v>
      </c>
      <c r="F156" s="0" t="n">
        <v>0</v>
      </c>
      <c r="G156" s="0" t="n">
        <v>0</v>
      </c>
      <c r="H156" s="0" t="n">
        <v>6.53</v>
      </c>
      <c r="I156" s="0" t="s">
        <v>117</v>
      </c>
      <c r="J156" s="0" t="s">
        <v>118</v>
      </c>
      <c r="K156" s="59" t="n">
        <v>45176</v>
      </c>
      <c r="L156" s="0" t="n">
        <v>3</v>
      </c>
      <c r="M156" s="0" t="str">
        <f aca="false">CONCATENATE(B156," ",C156)</f>
        <v>Emma Moore</v>
      </c>
      <c r="N156" s="0" t="s">
        <v>10</v>
      </c>
      <c r="O156" s="0" t="n">
        <f aca="false">E156*24*60/90</f>
        <v>0</v>
      </c>
      <c r="P156" s="16" t="n">
        <f aca="false">O156*100</f>
        <v>0</v>
      </c>
    </row>
    <row r="157" customFormat="false" ht="15" hidden="false" customHeight="false" outlineLevel="0" collapsed="false">
      <c r="A157" s="0" t="n">
        <v>10</v>
      </c>
      <c r="B157" s="0" t="s">
        <v>130</v>
      </c>
      <c r="C157" s="0" t="s">
        <v>131</v>
      </c>
      <c r="D157" s="0" t="s">
        <v>443</v>
      </c>
      <c r="E157" s="58" t="n">
        <v>0.0836574074074074</v>
      </c>
      <c r="F157" s="0" t="n">
        <v>120</v>
      </c>
      <c r="G157" s="0" t="n">
        <v>-190</v>
      </c>
      <c r="H157" s="0" t="n">
        <v>9.01</v>
      </c>
      <c r="I157" s="0" t="s">
        <v>133</v>
      </c>
      <c r="J157" s="0" t="s">
        <v>134</v>
      </c>
      <c r="K157" s="59" t="n">
        <v>45207</v>
      </c>
      <c r="L157" s="0" t="n">
        <v>9</v>
      </c>
      <c r="M157" s="0" t="str">
        <f aca="false">CONCATENATE(B157," ",C157)</f>
        <v>Charlotte Metcalfe</v>
      </c>
      <c r="N157" s="0" t="s">
        <v>10</v>
      </c>
      <c r="O157" s="0" t="n">
        <f aca="false">E157*24*60/90</f>
        <v>1.33851851851852</v>
      </c>
      <c r="P157" s="16" t="n">
        <f aca="false">O157*100</f>
        <v>133.851851851852</v>
      </c>
    </row>
    <row r="158" customFormat="false" ht="15" hidden="false" customHeight="false" outlineLevel="0" collapsed="false">
      <c r="A158" s="0" t="n">
        <v>1</v>
      </c>
      <c r="B158" s="0" t="s">
        <v>89</v>
      </c>
      <c r="C158" s="0" t="s">
        <v>90</v>
      </c>
      <c r="D158" s="0" t="s">
        <v>444</v>
      </c>
      <c r="E158" s="61" t="n">
        <v>1.72013888888889</v>
      </c>
      <c r="F158" s="0" t="n">
        <v>250</v>
      </c>
      <c r="G158" s="0" t="n">
        <v>250</v>
      </c>
      <c r="H158" s="0" t="n">
        <v>8.2</v>
      </c>
      <c r="I158" s="0" t="s">
        <v>78</v>
      </c>
      <c r="J158" s="0" t="s">
        <v>93</v>
      </c>
      <c r="K158" s="59" t="n">
        <v>45190</v>
      </c>
      <c r="L158" s="0" t="n">
        <v>15</v>
      </c>
      <c r="M158" s="0" t="str">
        <f aca="false">CONCATENATE(B158," ",C158)</f>
        <v>Steve Sanders</v>
      </c>
      <c r="N158" s="0" t="s">
        <v>5</v>
      </c>
      <c r="O158" s="0" t="n">
        <f aca="false">E158*24/45</f>
        <v>0.917407407407407</v>
      </c>
      <c r="P158" s="16" t="n">
        <f aca="false">O158*100</f>
        <v>91.7407407407407</v>
      </c>
    </row>
    <row r="159" customFormat="false" ht="15" hidden="false" customHeight="false" outlineLevel="0" collapsed="false">
      <c r="A159" s="0" t="n">
        <v>2</v>
      </c>
      <c r="B159" s="0" t="s">
        <v>85</v>
      </c>
      <c r="C159" s="0" t="s">
        <v>86</v>
      </c>
      <c r="D159" s="0" t="s">
        <v>445</v>
      </c>
      <c r="E159" s="61" t="n">
        <v>1.76458333333333</v>
      </c>
      <c r="F159" s="0" t="n">
        <v>250</v>
      </c>
      <c r="G159" s="0" t="n">
        <v>250</v>
      </c>
      <c r="H159" s="0" t="n">
        <v>8.47</v>
      </c>
      <c r="I159" s="0" t="s">
        <v>83</v>
      </c>
      <c r="J159" s="0" t="s">
        <v>88</v>
      </c>
      <c r="K159" s="59" t="n">
        <v>45181</v>
      </c>
      <c r="L159" s="0" t="n">
        <v>23</v>
      </c>
      <c r="M159" s="0" t="str">
        <f aca="false">CONCATENATE(B159," ",C159)</f>
        <v>Jon Hallam</v>
      </c>
      <c r="N159" s="0" t="s">
        <v>5</v>
      </c>
      <c r="O159" s="0" t="n">
        <f aca="false">E159*24/45</f>
        <v>0.941111111111111</v>
      </c>
      <c r="P159" s="16" t="n">
        <f aca="false">O159*100</f>
        <v>94.1111111111111</v>
      </c>
    </row>
    <row r="160" customFormat="false" ht="15" hidden="false" customHeight="false" outlineLevel="0" collapsed="false">
      <c r="A160" s="0" t="n">
        <v>3</v>
      </c>
      <c r="B160" s="0" t="s">
        <v>446</v>
      </c>
      <c r="C160" s="0" t="s">
        <v>447</v>
      </c>
      <c r="D160" s="0" t="s">
        <v>448</v>
      </c>
      <c r="E160" s="61" t="n">
        <v>1.75138888888889</v>
      </c>
      <c r="F160" s="0" t="n">
        <v>240</v>
      </c>
      <c r="G160" s="0" t="n">
        <v>240</v>
      </c>
      <c r="H160" s="0" t="n">
        <v>8.06</v>
      </c>
      <c r="I160" s="0" t="s">
        <v>87</v>
      </c>
      <c r="J160" s="0" t="s">
        <v>98</v>
      </c>
      <c r="K160" s="59" t="n">
        <v>45186</v>
      </c>
      <c r="L160" s="0" t="n">
        <v>32</v>
      </c>
      <c r="M160" s="0" t="str">
        <f aca="false">CONCATENATE(B160," ",C160)</f>
        <v>Robin Clough</v>
      </c>
      <c r="N160" s="0" t="s">
        <v>5</v>
      </c>
      <c r="O160" s="0" t="n">
        <f aca="false">E160*24/45</f>
        <v>0.934074074074074</v>
      </c>
      <c r="P160" s="16" t="n">
        <f aca="false">O160*100</f>
        <v>93.4074074074074</v>
      </c>
    </row>
    <row r="161" customFormat="false" ht="15" hidden="false" customHeight="false" outlineLevel="0" collapsed="false">
      <c r="A161" s="0" t="n">
        <v>4</v>
      </c>
      <c r="B161" s="0" t="s">
        <v>94</v>
      </c>
      <c r="C161" s="0" t="s">
        <v>95</v>
      </c>
      <c r="D161" s="0" t="s">
        <v>449</v>
      </c>
      <c r="E161" s="61" t="n">
        <v>1.82847222222222</v>
      </c>
      <c r="F161" s="0" t="n">
        <v>240</v>
      </c>
      <c r="G161" s="0" t="n">
        <v>240</v>
      </c>
      <c r="H161" s="0" t="n">
        <v>7.7</v>
      </c>
      <c r="I161" s="0" t="s">
        <v>92</v>
      </c>
      <c r="J161" s="0" t="s">
        <v>101</v>
      </c>
      <c r="K161" s="59" t="n">
        <v>45207</v>
      </c>
      <c r="L161" s="0" t="n">
        <v>17</v>
      </c>
      <c r="M161" s="0" t="str">
        <f aca="false">CONCATENATE(B161," ",C161)</f>
        <v>Shaun Swallow</v>
      </c>
      <c r="N161" s="0" t="s">
        <v>5</v>
      </c>
      <c r="O161" s="0" t="n">
        <f aca="false">E161*24/45</f>
        <v>0.975185185185185</v>
      </c>
      <c r="P161" s="16" t="n">
        <f aca="false">O161*100</f>
        <v>97.5185185185185</v>
      </c>
    </row>
    <row r="162" customFormat="false" ht="15" hidden="false" customHeight="false" outlineLevel="0" collapsed="false">
      <c r="A162" s="0" t="n">
        <v>5</v>
      </c>
      <c r="B162" s="0" t="s">
        <v>89</v>
      </c>
      <c r="C162" s="0" t="s">
        <v>119</v>
      </c>
      <c r="D162" s="0" t="s">
        <v>450</v>
      </c>
      <c r="E162" s="61" t="n">
        <v>1.75694444444444</v>
      </c>
      <c r="F162" s="0" t="n">
        <v>230</v>
      </c>
      <c r="G162" s="0" t="n">
        <v>230</v>
      </c>
      <c r="H162" s="0" t="n">
        <v>7.39</v>
      </c>
      <c r="I162" s="0" t="s">
        <v>97</v>
      </c>
      <c r="J162" s="0" t="s">
        <v>122</v>
      </c>
      <c r="K162" s="59" t="n">
        <v>45209</v>
      </c>
      <c r="L162" s="0" t="n">
        <v>31</v>
      </c>
      <c r="M162" s="0" t="str">
        <f aca="false">CONCATENATE(B162," ",C162)</f>
        <v>Steve Dickinson</v>
      </c>
      <c r="N162" s="0" t="s">
        <v>5</v>
      </c>
      <c r="O162" s="0" t="n">
        <f aca="false">E162*24/45</f>
        <v>0.937037037037037</v>
      </c>
      <c r="P162" s="16" t="n">
        <f aca="false">O162*100</f>
        <v>93.7037037037037</v>
      </c>
    </row>
    <row r="163" customFormat="false" ht="15" hidden="false" customHeight="false" outlineLevel="0" collapsed="false">
      <c r="A163" s="0" t="n">
        <v>6</v>
      </c>
      <c r="B163" s="0" t="s">
        <v>109</v>
      </c>
      <c r="C163" s="0" t="s">
        <v>110</v>
      </c>
      <c r="D163" s="0" t="s">
        <v>450</v>
      </c>
      <c r="E163" s="61" t="n">
        <v>1.81458333333333</v>
      </c>
      <c r="F163" s="0" t="n">
        <v>230</v>
      </c>
      <c r="G163" s="0" t="n">
        <v>230</v>
      </c>
      <c r="H163" s="0" t="n">
        <v>7.37</v>
      </c>
      <c r="I163" s="0" t="s">
        <v>100</v>
      </c>
      <c r="J163" s="0" t="s">
        <v>113</v>
      </c>
      <c r="K163" s="59" t="n">
        <v>45204</v>
      </c>
      <c r="L163" s="0" t="n">
        <v>20</v>
      </c>
      <c r="M163" s="0" t="str">
        <f aca="false">CONCATENATE(B163," ",C163)</f>
        <v>Ian Charlesworth</v>
      </c>
      <c r="N163" s="0" t="s">
        <v>5</v>
      </c>
      <c r="O163" s="0" t="n">
        <f aca="false">E163*24/45</f>
        <v>0.967777777777778</v>
      </c>
      <c r="P163" s="16" t="n">
        <f aca="false">O163*100</f>
        <v>96.7777777777778</v>
      </c>
    </row>
    <row r="164" customFormat="false" ht="15" hidden="false" customHeight="false" outlineLevel="0" collapsed="false">
      <c r="A164" s="0" t="n">
        <v>7</v>
      </c>
      <c r="B164" s="0" t="s">
        <v>89</v>
      </c>
      <c r="C164" s="0" t="s">
        <v>119</v>
      </c>
      <c r="D164" s="0" t="s">
        <v>451</v>
      </c>
      <c r="E164" s="61" t="n">
        <v>1.56527777777778</v>
      </c>
      <c r="F164" s="0" t="n">
        <v>210</v>
      </c>
      <c r="G164" s="0" t="n">
        <v>210</v>
      </c>
      <c r="H164" s="0" t="n">
        <v>6.61</v>
      </c>
      <c r="I164" s="0" t="s">
        <v>104</v>
      </c>
      <c r="J164" s="0" t="s">
        <v>129</v>
      </c>
      <c r="K164" s="59" t="n">
        <v>45190</v>
      </c>
      <c r="L164" s="0" t="n">
        <v>7</v>
      </c>
      <c r="M164" s="0" t="str">
        <f aca="false">CONCATENATE(B164," ",C164)</f>
        <v>Steve Dickinson</v>
      </c>
      <c r="N164" s="0" t="s">
        <v>5</v>
      </c>
      <c r="O164" s="0" t="n">
        <f aca="false">E164*24/45</f>
        <v>0.834814814814815</v>
      </c>
      <c r="P164" s="16" t="n">
        <f aca="false">O164*100</f>
        <v>83.4814814814815</v>
      </c>
    </row>
    <row r="165" customFormat="false" ht="15" hidden="false" customHeight="false" outlineLevel="0" collapsed="false">
      <c r="A165" s="0" t="n">
        <v>8</v>
      </c>
      <c r="B165" s="0" t="s">
        <v>109</v>
      </c>
      <c r="C165" s="0" t="s">
        <v>110</v>
      </c>
      <c r="D165" s="0" t="s">
        <v>452</v>
      </c>
      <c r="E165" s="61" t="n">
        <v>1.68541666666667</v>
      </c>
      <c r="F165" s="0" t="n">
        <v>210</v>
      </c>
      <c r="G165" s="0" t="n">
        <v>210</v>
      </c>
      <c r="H165" s="0" t="n">
        <v>6.69</v>
      </c>
      <c r="I165" s="0" t="s">
        <v>107</v>
      </c>
      <c r="J165" s="0" t="s">
        <v>160</v>
      </c>
      <c r="K165" s="59" t="n">
        <v>45190</v>
      </c>
      <c r="L165" s="0" t="n">
        <v>6</v>
      </c>
      <c r="M165" s="0" t="str">
        <f aca="false">CONCATENATE(B165," ",C165)</f>
        <v>Ian Charlesworth</v>
      </c>
      <c r="N165" s="0" t="s">
        <v>5</v>
      </c>
      <c r="O165" s="0" t="n">
        <f aca="false">E165*24/45</f>
        <v>0.898888888888889</v>
      </c>
      <c r="P165" s="16" t="n">
        <f aca="false">O165*100</f>
        <v>89.8888888888889</v>
      </c>
    </row>
    <row r="166" customFormat="false" ht="15" hidden="false" customHeight="false" outlineLevel="0" collapsed="false">
      <c r="A166" s="0" t="n">
        <v>9</v>
      </c>
      <c r="B166" s="0" t="s">
        <v>114</v>
      </c>
      <c r="C166" s="0" t="s">
        <v>115</v>
      </c>
      <c r="D166" s="0" t="s">
        <v>453</v>
      </c>
      <c r="E166" s="61" t="n">
        <v>1.78611111111111</v>
      </c>
      <c r="F166" s="0" t="n">
        <v>210</v>
      </c>
      <c r="G166" s="0" t="n">
        <v>210</v>
      </c>
      <c r="H166" s="0" t="n">
        <v>6.99</v>
      </c>
      <c r="I166" s="0" t="s">
        <v>117</v>
      </c>
      <c r="J166" s="0" t="s">
        <v>118</v>
      </c>
      <c r="K166" s="59" t="n">
        <v>45196</v>
      </c>
      <c r="L166" s="0" t="n">
        <v>25</v>
      </c>
      <c r="M166" s="0" t="str">
        <f aca="false">CONCATENATE(B166," ",C166)</f>
        <v>Emma Moore</v>
      </c>
      <c r="N166" s="0" t="s">
        <v>5</v>
      </c>
      <c r="O166" s="0" t="n">
        <f aca="false">E166*24/45</f>
        <v>0.952592592592593</v>
      </c>
      <c r="P166" s="16" t="n">
        <f aca="false">O166*100</f>
        <v>95.2592592592593</v>
      </c>
    </row>
    <row r="167" customFormat="false" ht="15" hidden="false" customHeight="false" outlineLevel="0" collapsed="false">
      <c r="A167" s="0" t="n">
        <v>10</v>
      </c>
      <c r="B167" s="0" t="s">
        <v>94</v>
      </c>
      <c r="C167" s="0" t="s">
        <v>95</v>
      </c>
      <c r="D167" s="0" t="s">
        <v>453</v>
      </c>
      <c r="E167" s="61" t="n">
        <v>1.78611111111111</v>
      </c>
      <c r="F167" s="0" t="n">
        <v>210</v>
      </c>
      <c r="G167" s="0" t="n">
        <v>210</v>
      </c>
      <c r="H167" s="0" t="n">
        <v>7.01</v>
      </c>
      <c r="I167" s="0" t="s">
        <v>112</v>
      </c>
      <c r="J167" s="0" t="s">
        <v>139</v>
      </c>
      <c r="K167" s="59" t="n">
        <v>45196</v>
      </c>
      <c r="L167" s="0" t="n">
        <v>26</v>
      </c>
      <c r="M167" s="0" t="str">
        <f aca="false">CONCATENATE(B167," ",C167)</f>
        <v>Shaun Swallow</v>
      </c>
      <c r="N167" s="0" t="s">
        <v>5</v>
      </c>
      <c r="O167" s="0" t="n">
        <f aca="false">E167*24/45</f>
        <v>0.952592592592593</v>
      </c>
      <c r="P167" s="16" t="n">
        <f aca="false">O167*100</f>
        <v>95.2592592592593</v>
      </c>
    </row>
    <row r="168" customFormat="false" ht="15" hidden="false" customHeight="false" outlineLevel="0" collapsed="false">
      <c r="A168" s="0" t="n">
        <v>11</v>
      </c>
      <c r="B168" s="0" t="s">
        <v>102</v>
      </c>
      <c r="C168" s="0" t="s">
        <v>103</v>
      </c>
      <c r="D168" s="0" t="s">
        <v>454</v>
      </c>
      <c r="E168" s="61" t="n">
        <v>1.79097222222222</v>
      </c>
      <c r="F168" s="0" t="n">
        <v>210</v>
      </c>
      <c r="G168" s="0" t="n">
        <v>210</v>
      </c>
      <c r="H168" s="0" t="n">
        <v>7.78</v>
      </c>
      <c r="I168" s="0" t="s">
        <v>121</v>
      </c>
      <c r="J168" s="0" t="s">
        <v>105</v>
      </c>
      <c r="K168" s="59" t="n">
        <v>45197</v>
      </c>
      <c r="L168" s="0" t="n">
        <v>35</v>
      </c>
      <c r="M168" s="0" t="str">
        <f aca="false">CONCATENATE(B168," ",C168)</f>
        <v>Matthew Coldwell</v>
      </c>
      <c r="N168" s="0" t="s">
        <v>5</v>
      </c>
      <c r="O168" s="0" t="n">
        <f aca="false">E168*24/45</f>
        <v>0.955185185185185</v>
      </c>
      <c r="P168" s="16" t="n">
        <f aca="false">O168*100</f>
        <v>95.5185185185185</v>
      </c>
    </row>
    <row r="169" customFormat="false" ht="15" hidden="false" customHeight="false" outlineLevel="0" collapsed="false">
      <c r="A169" s="0" t="n">
        <v>12</v>
      </c>
      <c r="B169" s="0" t="s">
        <v>135</v>
      </c>
      <c r="C169" s="0" t="s">
        <v>136</v>
      </c>
      <c r="D169" s="0" t="s">
        <v>455</v>
      </c>
      <c r="E169" s="61" t="n">
        <v>1.44583333333333</v>
      </c>
      <c r="F169" s="0" t="n">
        <v>190</v>
      </c>
      <c r="G169" s="0" t="n">
        <v>190</v>
      </c>
      <c r="H169" s="0" t="n">
        <v>5.71</v>
      </c>
      <c r="I169" s="0" t="s">
        <v>125</v>
      </c>
      <c r="J169" s="0" t="s">
        <v>270</v>
      </c>
      <c r="K169" s="59" t="n">
        <v>45199</v>
      </c>
      <c r="L169" s="0" t="n">
        <v>22</v>
      </c>
      <c r="M169" s="0" t="str">
        <f aca="false">CONCATENATE(B169," ",C169)</f>
        <v>Dean Allcroft</v>
      </c>
      <c r="N169" s="0" t="s">
        <v>5</v>
      </c>
      <c r="O169" s="0" t="n">
        <f aca="false">E169*24/45</f>
        <v>0.771111111111111</v>
      </c>
      <c r="P169" s="16" t="n">
        <f aca="false">O169*100</f>
        <v>77.1111111111111</v>
      </c>
    </row>
    <row r="170" customFormat="false" ht="15" hidden="false" customHeight="false" outlineLevel="0" collapsed="false">
      <c r="A170" s="0" t="n">
        <v>13</v>
      </c>
      <c r="B170" s="0" t="s">
        <v>130</v>
      </c>
      <c r="C170" s="0" t="s">
        <v>131</v>
      </c>
      <c r="D170" s="0" t="s">
        <v>456</v>
      </c>
      <c r="E170" s="61" t="n">
        <v>1.82777777777778</v>
      </c>
      <c r="F170" s="0" t="n">
        <v>190</v>
      </c>
      <c r="G170" s="0" t="n">
        <v>190</v>
      </c>
      <c r="H170" s="0" t="n">
        <v>6.83</v>
      </c>
      <c r="I170" s="0" t="s">
        <v>133</v>
      </c>
      <c r="J170" s="0" t="s">
        <v>134</v>
      </c>
      <c r="K170" s="59" t="n">
        <v>45200</v>
      </c>
      <c r="L170" s="0" t="n">
        <v>8</v>
      </c>
      <c r="M170" s="0" t="str">
        <f aca="false">CONCATENATE(B170," ",C170)</f>
        <v>Charlotte Metcalfe</v>
      </c>
      <c r="N170" s="0" t="s">
        <v>5</v>
      </c>
      <c r="O170" s="0" t="n">
        <f aca="false">E170*24/45</f>
        <v>0.974814814814815</v>
      </c>
      <c r="P170" s="16" t="n">
        <f aca="false">O170*100</f>
        <v>97.4814814814815</v>
      </c>
    </row>
    <row r="171" customFormat="false" ht="15" hidden="false" customHeight="false" outlineLevel="0" collapsed="false">
      <c r="A171" s="0" t="n">
        <v>14</v>
      </c>
      <c r="B171" s="0" t="s">
        <v>89</v>
      </c>
      <c r="C171" s="0" t="s">
        <v>119</v>
      </c>
      <c r="D171" s="0" t="s">
        <v>457</v>
      </c>
      <c r="E171" s="61" t="n">
        <v>1.54305555555556</v>
      </c>
      <c r="F171" s="0" t="n">
        <v>170</v>
      </c>
      <c r="G171" s="0" t="n">
        <v>170</v>
      </c>
      <c r="H171" s="0" t="n">
        <v>6.06</v>
      </c>
      <c r="I171" s="0" t="s">
        <v>128</v>
      </c>
      <c r="J171" s="0" t="s">
        <v>146</v>
      </c>
      <c r="K171" s="59" t="n">
        <v>45186</v>
      </c>
      <c r="L171" s="0" t="n">
        <v>5</v>
      </c>
      <c r="M171" s="0" t="str">
        <f aca="false">CONCATENATE(B171," ",C171)</f>
        <v>Steve Dickinson</v>
      </c>
      <c r="N171" s="0" t="s">
        <v>5</v>
      </c>
      <c r="O171" s="0" t="n">
        <f aca="false">E171*24/45</f>
        <v>0.822962962962963</v>
      </c>
      <c r="P171" s="16" t="n">
        <f aca="false">O171*100</f>
        <v>82.2962962962963</v>
      </c>
    </row>
    <row r="172" customFormat="false" ht="15" hidden="false" customHeight="false" outlineLevel="0" collapsed="false">
      <c r="A172" s="0" t="n">
        <v>15</v>
      </c>
      <c r="B172" s="0" t="s">
        <v>179</v>
      </c>
      <c r="C172" s="0" t="s">
        <v>180</v>
      </c>
      <c r="D172" s="0" t="s">
        <v>458</v>
      </c>
      <c r="E172" s="61" t="n">
        <v>1.71458333333333</v>
      </c>
      <c r="F172" s="0" t="n">
        <v>170</v>
      </c>
      <c r="G172" s="0" t="n">
        <v>170</v>
      </c>
      <c r="H172" s="0" t="n">
        <v>5.42</v>
      </c>
      <c r="I172" s="0" t="s">
        <v>138</v>
      </c>
      <c r="J172" s="0" t="s">
        <v>183</v>
      </c>
      <c r="K172" s="59" t="n">
        <v>45189</v>
      </c>
      <c r="L172" s="0" t="n">
        <v>30</v>
      </c>
      <c r="M172" s="0" t="str">
        <f aca="false">CONCATENATE(B172," ",C172)</f>
        <v>Raymond Brown</v>
      </c>
      <c r="N172" s="0" t="s">
        <v>5</v>
      </c>
      <c r="O172" s="0" t="n">
        <f aca="false">E172*24/45</f>
        <v>0.914444444444444</v>
      </c>
      <c r="P172" s="16" t="n">
        <f aca="false">O172*100</f>
        <v>91.4444444444444</v>
      </c>
    </row>
    <row r="173" customFormat="false" ht="15" hidden="false" customHeight="false" outlineLevel="0" collapsed="false">
      <c r="A173" s="0" t="n">
        <v>16</v>
      </c>
      <c r="B173" s="0" t="s">
        <v>109</v>
      </c>
      <c r="C173" s="0" t="s">
        <v>157</v>
      </c>
      <c r="D173" s="0" t="s">
        <v>459</v>
      </c>
      <c r="E173" s="61" t="n">
        <v>1.78333333333333</v>
      </c>
      <c r="F173" s="0" t="n">
        <v>170</v>
      </c>
      <c r="G173" s="0" t="n">
        <v>170</v>
      </c>
      <c r="H173" s="0" t="n">
        <v>5.22</v>
      </c>
      <c r="I173" s="0" t="s">
        <v>145</v>
      </c>
      <c r="J173" s="0" t="s">
        <v>178</v>
      </c>
      <c r="K173" s="59" t="n">
        <v>45184</v>
      </c>
      <c r="L173" s="0" t="n">
        <v>28</v>
      </c>
      <c r="M173" s="0" t="str">
        <f aca="false">CONCATENATE(B173," ",C173)</f>
        <v>Ian Wragg</v>
      </c>
      <c r="N173" s="0" t="s">
        <v>5</v>
      </c>
      <c r="O173" s="0" t="n">
        <f aca="false">E173*24/45</f>
        <v>0.951111111111111</v>
      </c>
      <c r="P173" s="16" t="n">
        <f aca="false">O173*100</f>
        <v>95.1111111111111</v>
      </c>
    </row>
    <row r="174" customFormat="false" ht="15" hidden="false" customHeight="false" outlineLevel="0" collapsed="false">
      <c r="A174" s="0" t="n">
        <v>17</v>
      </c>
      <c r="B174" s="0" t="s">
        <v>171</v>
      </c>
      <c r="C174" s="0" t="s">
        <v>172</v>
      </c>
      <c r="D174" s="0" t="s">
        <v>460</v>
      </c>
      <c r="E174" s="61" t="n">
        <v>1.89583333333333</v>
      </c>
      <c r="F174" s="0" t="n">
        <v>180</v>
      </c>
      <c r="G174" s="0" t="n">
        <v>170</v>
      </c>
      <c r="H174" s="0" t="n">
        <v>6.12</v>
      </c>
      <c r="I174" s="0" t="s">
        <v>150</v>
      </c>
      <c r="J174" s="0" t="s">
        <v>165</v>
      </c>
      <c r="K174" s="59" t="n">
        <v>45195</v>
      </c>
      <c r="L174" s="0" t="n">
        <v>12</v>
      </c>
      <c r="M174" s="0" t="str">
        <f aca="false">CONCATENATE(B174," ",C174)</f>
        <v>Stu Smith</v>
      </c>
      <c r="N174" s="0" t="s">
        <v>5</v>
      </c>
      <c r="O174" s="0" t="n">
        <f aca="false">E174*24/45</f>
        <v>1.01111111111111</v>
      </c>
      <c r="P174" s="16" t="n">
        <f aca="false">O174*100</f>
        <v>101.111111111111</v>
      </c>
    </row>
    <row r="175" customFormat="false" ht="15" hidden="false" customHeight="false" outlineLevel="0" collapsed="false">
      <c r="A175" s="0" t="n">
        <v>18</v>
      </c>
      <c r="B175" s="0" t="s">
        <v>89</v>
      </c>
      <c r="C175" s="0" t="s">
        <v>176</v>
      </c>
      <c r="D175" s="0" t="s">
        <v>460</v>
      </c>
      <c r="E175" s="61" t="n">
        <v>1.89583333333333</v>
      </c>
      <c r="F175" s="0" t="n">
        <v>180</v>
      </c>
      <c r="G175" s="0" t="n">
        <v>170</v>
      </c>
      <c r="H175" s="0" t="n">
        <v>6.12</v>
      </c>
      <c r="I175" s="0" t="s">
        <v>148</v>
      </c>
      <c r="J175" s="0" t="s">
        <v>193</v>
      </c>
      <c r="K175" s="59" t="n">
        <v>45195</v>
      </c>
      <c r="L175" s="0" t="n">
        <v>24</v>
      </c>
      <c r="M175" s="0" t="str">
        <f aca="false">CONCATENATE(B175," ",C175)</f>
        <v>Steve Dommett</v>
      </c>
      <c r="N175" s="0" t="s">
        <v>5</v>
      </c>
      <c r="O175" s="0" t="n">
        <f aca="false">E175*24/45</f>
        <v>1.01111111111111</v>
      </c>
      <c r="P175" s="16" t="n">
        <f aca="false">O175*100</f>
        <v>101.111111111111</v>
      </c>
    </row>
    <row r="176" customFormat="false" ht="15" hidden="false" customHeight="false" outlineLevel="0" collapsed="false">
      <c r="A176" s="0" t="n">
        <v>19</v>
      </c>
      <c r="B176" s="0" t="s">
        <v>461</v>
      </c>
      <c r="C176" s="0" t="s">
        <v>110</v>
      </c>
      <c r="D176" s="0" t="s">
        <v>462</v>
      </c>
      <c r="E176" s="61" t="n">
        <v>1.84444444444444</v>
      </c>
      <c r="F176" s="0" t="n">
        <v>160</v>
      </c>
      <c r="G176" s="0" t="n">
        <v>160</v>
      </c>
      <c r="H176" s="0" t="n">
        <v>5.76</v>
      </c>
      <c r="I176" s="0" t="s">
        <v>142</v>
      </c>
      <c r="J176" s="0" t="s">
        <v>188</v>
      </c>
      <c r="K176" s="59" t="n">
        <v>45193</v>
      </c>
      <c r="L176" s="0" t="n">
        <v>10</v>
      </c>
      <c r="M176" s="0" t="str">
        <f aca="false">CONCATENATE(B176," ",C176)</f>
        <v>Susan Charlesworth</v>
      </c>
      <c r="N176" s="0" t="s">
        <v>5</v>
      </c>
      <c r="O176" s="0" t="n">
        <f aca="false">E176*24/45</f>
        <v>0.983703703703704</v>
      </c>
      <c r="P176" s="16" t="n">
        <f aca="false">O176*100</f>
        <v>98.3703703703704</v>
      </c>
    </row>
    <row r="177" customFormat="false" ht="15" hidden="false" customHeight="false" outlineLevel="0" collapsed="false">
      <c r="A177" s="0" t="n">
        <v>20</v>
      </c>
      <c r="B177" s="0" t="s">
        <v>463</v>
      </c>
      <c r="C177" s="0" t="s">
        <v>464</v>
      </c>
      <c r="D177" s="0" t="s">
        <v>465</v>
      </c>
      <c r="E177" s="61" t="n">
        <v>1.87430555555556</v>
      </c>
      <c r="F177" s="0" t="n">
        <v>160</v>
      </c>
      <c r="G177" s="0" t="n">
        <v>160</v>
      </c>
      <c r="H177" s="0" t="n">
        <v>5.49</v>
      </c>
      <c r="I177" s="0" t="s">
        <v>187</v>
      </c>
      <c r="J177" s="0" t="s">
        <v>206</v>
      </c>
      <c r="K177" s="59" t="n">
        <v>45180</v>
      </c>
      <c r="L177" s="0" t="n">
        <v>4</v>
      </c>
      <c r="M177" s="0" t="str">
        <f aca="false">CONCATENATE(B177," ",C177)</f>
        <v>Lisa Hinchliffe</v>
      </c>
      <c r="N177" s="0" t="s">
        <v>5</v>
      </c>
      <c r="O177" s="0" t="n">
        <f aca="false">E177*24/45</f>
        <v>0.99962962962963</v>
      </c>
      <c r="P177" s="16" t="n">
        <f aca="false">O177*100</f>
        <v>99.962962962963</v>
      </c>
    </row>
    <row r="178" customFormat="false" ht="15" hidden="false" customHeight="false" outlineLevel="0" collapsed="false">
      <c r="A178" s="0" t="n">
        <v>21</v>
      </c>
      <c r="B178" s="0" t="s">
        <v>161</v>
      </c>
      <c r="C178" s="0" t="s">
        <v>162</v>
      </c>
      <c r="D178" s="0" t="s">
        <v>466</v>
      </c>
      <c r="E178" s="61" t="n">
        <v>1.75</v>
      </c>
      <c r="F178" s="0" t="n">
        <v>150</v>
      </c>
      <c r="G178" s="0" t="n">
        <v>150</v>
      </c>
      <c r="H178" s="0" t="n">
        <v>5.63</v>
      </c>
      <c r="I178" s="0" t="s">
        <v>155</v>
      </c>
      <c r="J178" s="0" t="s">
        <v>175</v>
      </c>
      <c r="K178" s="59" t="n">
        <v>45211</v>
      </c>
      <c r="L178" s="0" t="n">
        <v>34</v>
      </c>
      <c r="M178" s="0" t="str">
        <f aca="false">CONCATENATE(B178," ",C178)</f>
        <v>Nick Whittingham</v>
      </c>
      <c r="N178" s="0" t="s">
        <v>5</v>
      </c>
      <c r="O178" s="0" t="n">
        <f aca="false">E178*24/45</f>
        <v>0.933333333333333</v>
      </c>
      <c r="P178" s="16" t="n">
        <f aca="false">O178*100</f>
        <v>93.3333333333333</v>
      </c>
    </row>
    <row r="179" customFormat="false" ht="15" hidden="false" customHeight="false" outlineLevel="0" collapsed="false">
      <c r="A179" s="0" t="n">
        <v>22</v>
      </c>
      <c r="B179" s="0" t="s">
        <v>263</v>
      </c>
      <c r="C179" s="0" t="s">
        <v>264</v>
      </c>
      <c r="D179" s="0" t="s">
        <v>467</v>
      </c>
      <c r="E179" s="61" t="n">
        <v>1.55347222222222</v>
      </c>
      <c r="F179" s="0" t="n">
        <v>140</v>
      </c>
      <c r="G179" s="0" t="n">
        <v>140</v>
      </c>
      <c r="H179" s="0" t="n">
        <v>5.13</v>
      </c>
      <c r="I179" s="0" t="s">
        <v>159</v>
      </c>
      <c r="J179" s="0" t="s">
        <v>246</v>
      </c>
      <c r="K179" s="59" t="n">
        <v>45190</v>
      </c>
      <c r="L179" s="0" t="n">
        <v>13</v>
      </c>
      <c r="M179" s="0" t="str">
        <f aca="false">CONCATENATE(B179," ",C179)</f>
        <v>Brent Lindsay</v>
      </c>
      <c r="N179" s="0" t="s">
        <v>5</v>
      </c>
      <c r="O179" s="0" t="n">
        <f aca="false">E179*24/45</f>
        <v>0.828518518518518</v>
      </c>
      <c r="P179" s="16" t="n">
        <f aca="false">O179*100</f>
        <v>82.8518518518519</v>
      </c>
    </row>
    <row r="180" customFormat="false" ht="15" hidden="false" customHeight="false" outlineLevel="0" collapsed="false">
      <c r="A180" s="0" t="n">
        <v>23</v>
      </c>
      <c r="B180" s="0" t="s">
        <v>468</v>
      </c>
      <c r="C180" s="0" t="s">
        <v>447</v>
      </c>
      <c r="D180" s="0" t="s">
        <v>469</v>
      </c>
      <c r="E180" s="61" t="n">
        <v>1.55694444444444</v>
      </c>
      <c r="F180" s="0" t="n">
        <v>140</v>
      </c>
      <c r="G180" s="0" t="n">
        <v>140</v>
      </c>
      <c r="H180" s="0" t="n">
        <v>5.02</v>
      </c>
      <c r="I180" s="0" t="s">
        <v>205</v>
      </c>
      <c r="J180" s="0" t="s">
        <v>470</v>
      </c>
      <c r="K180" s="59" t="n">
        <v>45182</v>
      </c>
      <c r="L180" s="0" t="n">
        <v>2</v>
      </c>
      <c r="M180" s="0" t="str">
        <f aca="false">CONCATENATE(B180," ",C180)</f>
        <v>Lucy Clough</v>
      </c>
      <c r="N180" s="0" t="s">
        <v>5</v>
      </c>
      <c r="O180" s="0" t="n">
        <f aca="false">E180*24/45</f>
        <v>0.83037037037037</v>
      </c>
      <c r="P180" s="16" t="n">
        <f aca="false">O180*100</f>
        <v>83.037037037037</v>
      </c>
    </row>
    <row r="181" customFormat="false" ht="15" hidden="false" customHeight="false" outlineLevel="0" collapsed="false">
      <c r="A181" s="0" t="n">
        <v>24</v>
      </c>
      <c r="B181" s="0" t="s">
        <v>471</v>
      </c>
      <c r="C181" s="0" t="s">
        <v>447</v>
      </c>
      <c r="D181" s="0" t="s">
        <v>469</v>
      </c>
      <c r="E181" s="61" t="n">
        <v>1.55902777777778</v>
      </c>
      <c r="F181" s="0" t="n">
        <v>140</v>
      </c>
      <c r="G181" s="0" t="n">
        <v>140</v>
      </c>
      <c r="H181" s="0" t="n">
        <v>5.17</v>
      </c>
      <c r="I181" s="0" t="s">
        <v>208</v>
      </c>
      <c r="J181" s="0" t="s">
        <v>209</v>
      </c>
      <c r="K181" s="59" t="n">
        <v>45182</v>
      </c>
      <c r="L181" s="0" t="n">
        <v>29</v>
      </c>
      <c r="M181" s="0" t="str">
        <f aca="false">CONCATENATE(B181," ",C181)</f>
        <v>Sarah Clough</v>
      </c>
      <c r="N181" s="0" t="s">
        <v>5</v>
      </c>
      <c r="O181" s="0" t="n">
        <f aca="false">E181*24/45</f>
        <v>0.831481481481481</v>
      </c>
      <c r="P181" s="16" t="n">
        <f aca="false">O181*100</f>
        <v>83.1481481481481</v>
      </c>
    </row>
    <row r="182" customFormat="false" ht="15" hidden="false" customHeight="false" outlineLevel="0" collapsed="false">
      <c r="A182" s="0" t="n">
        <v>25</v>
      </c>
      <c r="B182" s="0" t="s">
        <v>89</v>
      </c>
      <c r="C182" s="0" t="s">
        <v>176</v>
      </c>
      <c r="D182" s="0" t="s">
        <v>472</v>
      </c>
      <c r="E182" s="61" t="n">
        <v>1.70208333333333</v>
      </c>
      <c r="F182" s="0" t="n">
        <v>140</v>
      </c>
      <c r="G182" s="0" t="n">
        <v>140</v>
      </c>
      <c r="H182" s="0" t="n">
        <v>5.24</v>
      </c>
      <c r="I182" s="0" t="s">
        <v>174</v>
      </c>
      <c r="J182" s="0" t="s">
        <v>267</v>
      </c>
      <c r="K182" s="59" t="n">
        <v>45191</v>
      </c>
      <c r="L182" s="0" t="n">
        <v>16</v>
      </c>
      <c r="M182" s="0" t="str">
        <f aca="false">CONCATENATE(B182," ",C182)</f>
        <v>Steve Dommett</v>
      </c>
      <c r="N182" s="0" t="s">
        <v>5</v>
      </c>
      <c r="O182" s="0" t="n">
        <f aca="false">E182*24/45</f>
        <v>0.907777777777778</v>
      </c>
      <c r="P182" s="16" t="n">
        <f aca="false">O182*100</f>
        <v>90.7777777777778</v>
      </c>
    </row>
    <row r="183" customFormat="false" ht="15" hidden="false" customHeight="false" outlineLevel="0" collapsed="false">
      <c r="A183" s="0" t="n">
        <v>26</v>
      </c>
      <c r="B183" s="0" t="s">
        <v>171</v>
      </c>
      <c r="C183" s="0" t="s">
        <v>172</v>
      </c>
      <c r="D183" s="0" t="s">
        <v>472</v>
      </c>
      <c r="E183" s="61" t="n">
        <v>1.70208333333333</v>
      </c>
      <c r="F183" s="0" t="n">
        <v>140</v>
      </c>
      <c r="G183" s="0" t="n">
        <v>140</v>
      </c>
      <c r="H183" s="0" t="n">
        <v>5.24</v>
      </c>
      <c r="I183" s="0" t="s">
        <v>164</v>
      </c>
      <c r="J183" s="0" t="s">
        <v>191</v>
      </c>
      <c r="K183" s="59" t="n">
        <v>45191</v>
      </c>
      <c r="L183" s="0" t="n">
        <v>19</v>
      </c>
      <c r="M183" s="0" t="str">
        <f aca="false">CONCATENATE(B183," ",C183)</f>
        <v>Stu Smith</v>
      </c>
      <c r="N183" s="0" t="s">
        <v>5</v>
      </c>
      <c r="O183" s="0" t="n">
        <f aca="false">E183*24/45</f>
        <v>0.907777777777778</v>
      </c>
      <c r="P183" s="16" t="n">
        <f aca="false">O183*100</f>
        <v>90.7777777777778</v>
      </c>
    </row>
    <row r="184" customFormat="false" ht="15" hidden="false" customHeight="false" outlineLevel="0" collapsed="false">
      <c r="A184" s="0" t="n">
        <v>27</v>
      </c>
      <c r="B184" s="0" t="s">
        <v>179</v>
      </c>
      <c r="C184" s="0" t="s">
        <v>180</v>
      </c>
      <c r="D184" s="0" t="s">
        <v>473</v>
      </c>
      <c r="E184" s="61" t="n">
        <v>1.62430555555556</v>
      </c>
      <c r="F184" s="0" t="n">
        <v>130</v>
      </c>
      <c r="G184" s="0" t="n">
        <v>130</v>
      </c>
      <c r="H184" s="0" t="n">
        <v>4.63</v>
      </c>
      <c r="I184" s="0" t="s">
        <v>177</v>
      </c>
      <c r="J184" s="0" t="s">
        <v>204</v>
      </c>
      <c r="K184" s="59" t="n">
        <v>45187</v>
      </c>
      <c r="L184" s="0" t="n">
        <v>18</v>
      </c>
      <c r="M184" s="0" t="str">
        <f aca="false">CONCATENATE(B184," ",C184)</f>
        <v>Raymond Brown</v>
      </c>
      <c r="N184" s="0" t="s">
        <v>5</v>
      </c>
      <c r="O184" s="0" t="n">
        <f aca="false">E184*24/45</f>
        <v>0.866296296296296</v>
      </c>
      <c r="P184" s="16" t="n">
        <f aca="false">O184*100</f>
        <v>86.6296296296296</v>
      </c>
    </row>
    <row r="185" customFormat="false" ht="15" hidden="false" customHeight="false" outlineLevel="0" collapsed="false">
      <c r="A185" s="0" t="n">
        <v>28</v>
      </c>
      <c r="B185" s="0" t="s">
        <v>194</v>
      </c>
      <c r="C185" s="0" t="s">
        <v>195</v>
      </c>
      <c r="D185" s="0" t="s">
        <v>474</v>
      </c>
      <c r="E185" s="61" t="n">
        <v>1.49791666666667</v>
      </c>
      <c r="F185" s="0" t="n">
        <v>120</v>
      </c>
      <c r="G185" s="0" t="n">
        <v>120</v>
      </c>
      <c r="H185" s="0" t="n">
        <v>4.328</v>
      </c>
      <c r="I185" s="0" t="s">
        <v>182</v>
      </c>
      <c r="J185" s="0" t="s">
        <v>126</v>
      </c>
      <c r="K185" s="59" t="n">
        <v>45193</v>
      </c>
      <c r="L185" s="0" t="n">
        <v>11</v>
      </c>
      <c r="M185" s="0" t="str">
        <f aca="false">CONCATENATE(B185," ",C185)</f>
        <v>Dave Foster</v>
      </c>
      <c r="N185" s="0" t="s">
        <v>5</v>
      </c>
      <c r="O185" s="0" t="n">
        <f aca="false">E185*24/45</f>
        <v>0.798888888888889</v>
      </c>
      <c r="P185" s="16" t="n">
        <f aca="false">O185*100</f>
        <v>79.8888888888889</v>
      </c>
    </row>
    <row r="186" customFormat="false" ht="15" hidden="false" customHeight="false" outlineLevel="0" collapsed="false">
      <c r="A186" s="0" t="n">
        <v>29</v>
      </c>
      <c r="B186" s="0" t="s">
        <v>475</v>
      </c>
      <c r="C186" s="0" t="s">
        <v>476</v>
      </c>
      <c r="D186" s="0" t="s">
        <v>474</v>
      </c>
      <c r="E186" s="61" t="n">
        <v>1.50208333333333</v>
      </c>
      <c r="F186" s="0" t="n">
        <v>120</v>
      </c>
      <c r="G186" s="0" t="n">
        <v>120</v>
      </c>
      <c r="H186" s="0" t="n">
        <v>4.21</v>
      </c>
      <c r="I186" s="0" t="s">
        <v>255</v>
      </c>
      <c r="J186" s="0" t="s">
        <v>256</v>
      </c>
      <c r="K186" s="59" t="n">
        <v>45193</v>
      </c>
      <c r="L186" s="0" t="n">
        <v>27</v>
      </c>
      <c r="M186" s="0" t="str">
        <f aca="false">CONCATENATE(B186," ",C186)</f>
        <v>Anne Smythe</v>
      </c>
      <c r="N186" s="0" t="s">
        <v>5</v>
      </c>
      <c r="O186" s="0" t="n">
        <f aca="false">E186*24/45</f>
        <v>0.801111111111111</v>
      </c>
      <c r="P186" s="16" t="n">
        <f aca="false">O186*100</f>
        <v>80.1111111111111</v>
      </c>
    </row>
    <row r="187" customFormat="false" ht="15" hidden="false" customHeight="false" outlineLevel="0" collapsed="false">
      <c r="A187" s="0" t="n">
        <v>30</v>
      </c>
      <c r="B187" s="0" t="s">
        <v>184</v>
      </c>
      <c r="C187" s="0" t="s">
        <v>185</v>
      </c>
      <c r="D187" s="0" t="s">
        <v>474</v>
      </c>
      <c r="E187" s="61" t="n">
        <v>1.5125</v>
      </c>
      <c r="F187" s="0" t="n">
        <v>120</v>
      </c>
      <c r="G187" s="0" t="n">
        <v>120</v>
      </c>
      <c r="H187" s="0" t="n">
        <v>4.08</v>
      </c>
      <c r="I187" s="0" t="s">
        <v>257</v>
      </c>
      <c r="J187" s="0" t="s">
        <v>285</v>
      </c>
      <c r="K187" s="59" t="n">
        <v>45193</v>
      </c>
      <c r="L187" s="0" t="n">
        <v>9</v>
      </c>
      <c r="M187" s="0" t="str">
        <f aca="false">CONCATENATE(B187," ",C187)</f>
        <v>Jane Cockerton</v>
      </c>
      <c r="N187" s="0" t="s">
        <v>5</v>
      </c>
      <c r="O187" s="0" t="n">
        <f aca="false">E187*24/45</f>
        <v>0.806666666666667</v>
      </c>
      <c r="P187" s="16" t="n">
        <f aca="false">O187*100</f>
        <v>80.6666666666667</v>
      </c>
    </row>
    <row r="188" customFormat="false" ht="15" hidden="false" customHeight="false" outlineLevel="0" collapsed="false">
      <c r="A188" s="0" t="n">
        <v>31</v>
      </c>
      <c r="B188" s="0" t="s">
        <v>171</v>
      </c>
      <c r="C188" s="0" t="s">
        <v>172</v>
      </c>
      <c r="D188" s="0" t="s">
        <v>477</v>
      </c>
      <c r="E188" s="61" t="n">
        <v>1.01111111111111</v>
      </c>
      <c r="F188" s="0" t="n">
        <v>100</v>
      </c>
      <c r="G188" s="0" t="n">
        <v>100</v>
      </c>
      <c r="H188" s="0" t="n">
        <v>3.36</v>
      </c>
      <c r="I188" s="0" t="s">
        <v>190</v>
      </c>
      <c r="J188" s="0" t="s">
        <v>311</v>
      </c>
      <c r="K188" s="59" t="n">
        <v>45184</v>
      </c>
      <c r="L188" s="0" t="n">
        <v>33</v>
      </c>
      <c r="M188" s="0" t="str">
        <f aca="false">CONCATENATE(B188," ",C188)</f>
        <v>Stu Smith</v>
      </c>
      <c r="N188" s="0" t="s">
        <v>5</v>
      </c>
      <c r="O188" s="0" t="n">
        <f aca="false">E188*24/45</f>
        <v>0.539259259259259</v>
      </c>
      <c r="P188" s="16" t="n">
        <f aca="false">O188*100</f>
        <v>53.9259259259259</v>
      </c>
    </row>
    <row r="189" customFormat="false" ht="15" hidden="false" customHeight="false" outlineLevel="0" collapsed="false">
      <c r="A189" s="0" t="n">
        <v>32</v>
      </c>
      <c r="B189" s="0" t="s">
        <v>252</v>
      </c>
      <c r="C189" s="0" t="s">
        <v>253</v>
      </c>
      <c r="D189" s="0" t="s">
        <v>478</v>
      </c>
      <c r="E189" s="61" t="n">
        <v>1.50902777777778</v>
      </c>
      <c r="F189" s="0" t="n">
        <v>100</v>
      </c>
      <c r="G189" s="0" t="n">
        <v>100</v>
      </c>
      <c r="H189" s="0" t="n">
        <v>3.97</v>
      </c>
      <c r="I189" s="0" t="s">
        <v>282</v>
      </c>
      <c r="J189" s="0" t="s">
        <v>479</v>
      </c>
      <c r="K189" s="59" t="n">
        <v>45193</v>
      </c>
      <c r="L189" s="0" t="n">
        <v>21</v>
      </c>
      <c r="M189" s="0" t="str">
        <f aca="false">CONCATENATE(B189," ",C189)</f>
        <v>Jill Davis</v>
      </c>
      <c r="N189" s="0" t="s">
        <v>5</v>
      </c>
      <c r="O189" s="0" t="n">
        <f aca="false">E189*24/45</f>
        <v>0.804814814814815</v>
      </c>
      <c r="P189" s="16" t="n">
        <f aca="false">O189*100</f>
        <v>80.4814814814815</v>
      </c>
    </row>
    <row r="190" customFormat="false" ht="15" hidden="false" customHeight="false" outlineLevel="0" collapsed="false">
      <c r="A190" s="0" t="n">
        <v>33</v>
      </c>
      <c r="B190" s="0" t="s">
        <v>89</v>
      </c>
      <c r="C190" s="0" t="s">
        <v>176</v>
      </c>
      <c r="D190" s="0" t="s">
        <v>480</v>
      </c>
      <c r="E190" s="61" t="n">
        <v>1.02430555555556</v>
      </c>
      <c r="F190" s="0" t="n">
        <v>90</v>
      </c>
      <c r="G190" s="0" t="n">
        <v>90</v>
      </c>
      <c r="H190" s="0" t="n">
        <v>2.85</v>
      </c>
      <c r="I190" s="0" t="s">
        <v>192</v>
      </c>
      <c r="J190" s="0" t="s">
        <v>318</v>
      </c>
      <c r="K190" s="59" t="n">
        <v>45184</v>
      </c>
      <c r="L190" s="0" t="n">
        <v>14</v>
      </c>
      <c r="M190" s="0" t="str">
        <f aca="false">CONCATENATE(B190," ",C190)</f>
        <v>Steve Dommett</v>
      </c>
      <c r="N190" s="0" t="s">
        <v>5</v>
      </c>
      <c r="O190" s="0" t="n">
        <f aca="false">E190*24/45</f>
        <v>0.546296296296296</v>
      </c>
      <c r="P190" s="16" t="n">
        <f aca="false">O190*100</f>
        <v>54.6296296296296</v>
      </c>
    </row>
    <row r="191" customFormat="false" ht="15" hidden="false" customHeight="false" outlineLevel="0" collapsed="false">
      <c r="A191" s="0" t="n">
        <v>34</v>
      </c>
      <c r="B191" s="0" t="s">
        <v>481</v>
      </c>
      <c r="C191" s="0" t="s">
        <v>482</v>
      </c>
      <c r="D191" s="0" t="s">
        <v>483</v>
      </c>
      <c r="E191" s="58" t="n">
        <v>3.40833333333333</v>
      </c>
      <c r="F191" s="0" t="n">
        <v>250</v>
      </c>
      <c r="G191" s="0" t="n">
        <v>-120</v>
      </c>
      <c r="H191" s="0" t="n">
        <v>8.51</v>
      </c>
      <c r="I191" s="0" t="s">
        <v>197</v>
      </c>
      <c r="J191" s="0" t="s">
        <v>274</v>
      </c>
      <c r="K191" s="59" t="n">
        <v>45176</v>
      </c>
      <c r="L191" s="0" t="n">
        <v>3</v>
      </c>
      <c r="M191" s="0" t="str">
        <f aca="false">CONCATENATE(B191," ",C191)</f>
        <v>Rich Mackie</v>
      </c>
      <c r="N191" s="0" t="s">
        <v>5</v>
      </c>
      <c r="O191" s="0" t="n">
        <f aca="false">E191*24/45</f>
        <v>1.81777777777778</v>
      </c>
      <c r="P191" s="16" t="n">
        <f aca="false">O191*100</f>
        <v>181.777777777778</v>
      </c>
    </row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</sheetData>
  <autoFilter ref="A1:P14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31.77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3" min="13" style="24" width="10.16"/>
    <col collapsed="false" customWidth="true" hidden="false" outlineLevel="0" max="14" min="14" style="24" width="7.51"/>
    <col collapsed="false" customWidth="true" hidden="false" outlineLevel="0" max="15" min="15" style="24" width="14.74"/>
    <col collapsed="false" customWidth="true" hidden="false" outlineLevel="0" max="16" min="16" style="24" width="15.6"/>
    <col collapsed="false" customWidth="false" hidden="false" outlineLevel="0" max="1025" min="17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  <c r="N1" s="25" t="s">
        <v>0</v>
      </c>
      <c r="O1" s="24" t="s">
        <v>73</v>
      </c>
      <c r="P1" s="24" t="s">
        <v>74</v>
      </c>
    </row>
    <row r="2" customFormat="false" ht="15" hidden="false" customHeight="false" outlineLevel="0" collapsed="false">
      <c r="A2" s="24" t="n">
        <v>1</v>
      </c>
      <c r="B2" s="24" t="s">
        <v>75</v>
      </c>
      <c r="C2" s="24" t="s">
        <v>76</v>
      </c>
      <c r="D2" s="24" t="s">
        <v>77</v>
      </c>
      <c r="E2" s="26" t="n">
        <v>2.13263888888889</v>
      </c>
      <c r="F2" s="24" t="n">
        <v>250</v>
      </c>
      <c r="G2" s="24" t="n">
        <v>250</v>
      </c>
      <c r="H2" s="24" t="n">
        <v>11.35</v>
      </c>
      <c r="I2" s="24" t="s">
        <v>78</v>
      </c>
      <c r="J2" s="24" t="s">
        <v>79</v>
      </c>
      <c r="K2" s="27" t="n">
        <v>45025</v>
      </c>
      <c r="L2" s="24" t="n">
        <v>33</v>
      </c>
      <c r="N2" s="26" t="n">
        <v>2.13263888888889</v>
      </c>
      <c r="O2" s="24" t="n">
        <f aca="false">N2*24</f>
        <v>51.1833333333334</v>
      </c>
      <c r="P2" s="24" t="n">
        <f aca="false">O2/60</f>
        <v>0.853055555555556</v>
      </c>
    </row>
    <row r="3" customFormat="false" ht="15" hidden="false" customHeight="false" outlineLevel="0" collapsed="false">
      <c r="A3" s="24" t="n">
        <v>2</v>
      </c>
      <c r="B3" s="24" t="s">
        <v>80</v>
      </c>
      <c r="C3" s="24" t="s">
        <v>81</v>
      </c>
      <c r="D3" s="24" t="s">
        <v>82</v>
      </c>
      <c r="E3" s="26" t="n">
        <v>2.22430555555556</v>
      </c>
      <c r="F3" s="24" t="n">
        <v>250</v>
      </c>
      <c r="G3" s="24" t="n">
        <v>250</v>
      </c>
      <c r="H3" s="24" t="n">
        <v>11.01</v>
      </c>
      <c r="I3" s="24" t="s">
        <v>83</v>
      </c>
      <c r="J3" s="24" t="s">
        <v>84</v>
      </c>
      <c r="K3" s="27" t="n">
        <v>45023</v>
      </c>
      <c r="L3" s="24" t="n">
        <v>28</v>
      </c>
      <c r="N3" s="26" t="n">
        <v>2.22430555555556</v>
      </c>
      <c r="O3" s="24" t="n">
        <f aca="false">N3*24</f>
        <v>53.3833333333334</v>
      </c>
      <c r="P3" s="24" t="n">
        <f aca="false">O3/60</f>
        <v>0.889722222222224</v>
      </c>
    </row>
    <row r="4" customFormat="false" ht="15" hidden="false" customHeight="false" outlineLevel="0" collapsed="false">
      <c r="A4" s="24" t="n">
        <v>3</v>
      </c>
      <c r="B4" s="24" t="s">
        <v>85</v>
      </c>
      <c r="C4" s="24" t="s">
        <v>86</v>
      </c>
      <c r="D4" s="24" t="s">
        <v>82</v>
      </c>
      <c r="E4" s="26" t="n">
        <v>2.24027777777778</v>
      </c>
      <c r="F4" s="24" t="n">
        <v>250</v>
      </c>
      <c r="G4" s="24" t="n">
        <v>250</v>
      </c>
      <c r="H4" s="24" t="n">
        <v>10.57</v>
      </c>
      <c r="I4" s="24" t="s">
        <v>87</v>
      </c>
      <c r="J4" s="24" t="s">
        <v>88</v>
      </c>
      <c r="K4" s="27" t="n">
        <v>45022</v>
      </c>
      <c r="L4" s="24" t="n">
        <v>13</v>
      </c>
      <c r="N4" s="26" t="n">
        <v>2.24027777777778</v>
      </c>
      <c r="O4" s="24" t="n">
        <f aca="false">N4*24</f>
        <v>53.7666666666667</v>
      </c>
      <c r="P4" s="24" t="n">
        <f aca="false">O4/60</f>
        <v>0.896111111111112</v>
      </c>
    </row>
    <row r="5" customFormat="false" ht="15" hidden="false" customHeight="false" outlineLevel="0" collapsed="false">
      <c r="A5" s="24" t="n">
        <v>4</v>
      </c>
      <c r="B5" s="24" t="s">
        <v>89</v>
      </c>
      <c r="C5" s="24" t="s">
        <v>90</v>
      </c>
      <c r="D5" s="24" t="s">
        <v>91</v>
      </c>
      <c r="E5" s="26" t="n">
        <v>2.46527777777778</v>
      </c>
      <c r="F5" s="24" t="n">
        <v>250</v>
      </c>
      <c r="G5" s="24" t="n">
        <v>250</v>
      </c>
      <c r="H5" s="24" t="n">
        <v>10.87</v>
      </c>
      <c r="I5" s="24" t="s">
        <v>92</v>
      </c>
      <c r="J5" s="24" t="s">
        <v>93</v>
      </c>
      <c r="K5" s="27" t="n">
        <v>45028</v>
      </c>
      <c r="L5" s="24" t="n">
        <v>27</v>
      </c>
      <c r="N5" s="26" t="n">
        <v>2.46527777777778</v>
      </c>
      <c r="O5" s="24" t="n">
        <f aca="false">N5*24</f>
        <v>59.1666666666667</v>
      </c>
      <c r="P5" s="24" t="n">
        <f aca="false">O5/60</f>
        <v>0.986111111111112</v>
      </c>
    </row>
    <row r="6" customFormat="false" ht="15" hidden="false" customHeight="false" outlineLevel="0" collapsed="false">
      <c r="A6" s="24" t="n">
        <v>5</v>
      </c>
      <c r="B6" s="24" t="s">
        <v>94</v>
      </c>
      <c r="C6" s="24" t="s">
        <v>95</v>
      </c>
      <c r="D6" s="24" t="s">
        <v>96</v>
      </c>
      <c r="E6" s="26" t="n">
        <v>2.42222222222222</v>
      </c>
      <c r="F6" s="24" t="n">
        <v>230</v>
      </c>
      <c r="G6" s="24" t="n">
        <v>230</v>
      </c>
      <c r="H6" s="24" t="n">
        <v>10.4</v>
      </c>
      <c r="I6" s="24" t="s">
        <v>97</v>
      </c>
      <c r="J6" s="24" t="s">
        <v>98</v>
      </c>
      <c r="K6" s="27" t="n">
        <v>45021</v>
      </c>
      <c r="L6" s="24" t="n">
        <v>18</v>
      </c>
      <c r="N6" s="26" t="n">
        <v>2.42222222222222</v>
      </c>
      <c r="O6" s="24" t="n">
        <f aca="false">N6*24</f>
        <v>58.1333333333333</v>
      </c>
      <c r="P6" s="24" t="n">
        <f aca="false">O6/60</f>
        <v>0.968888888888888</v>
      </c>
    </row>
    <row r="7" customFormat="false" ht="15" hidden="false" customHeight="false" outlineLevel="0" collapsed="false">
      <c r="A7" s="24" t="n">
        <v>6</v>
      </c>
      <c r="B7" s="24" t="s">
        <v>94</v>
      </c>
      <c r="C7" s="24" t="s">
        <v>95</v>
      </c>
      <c r="D7" s="24" t="s">
        <v>99</v>
      </c>
      <c r="E7" s="26" t="n">
        <v>2.40694444444444</v>
      </c>
      <c r="F7" s="24" t="n">
        <v>220</v>
      </c>
      <c r="G7" s="24" t="n">
        <v>220</v>
      </c>
      <c r="H7" s="24" t="n">
        <v>10.27</v>
      </c>
      <c r="I7" s="24" t="s">
        <v>100</v>
      </c>
      <c r="J7" s="24" t="s">
        <v>101</v>
      </c>
      <c r="K7" s="27" t="n">
        <v>45020</v>
      </c>
      <c r="L7" s="24" t="n">
        <v>35</v>
      </c>
      <c r="N7" s="26" t="n">
        <v>2.40694444444444</v>
      </c>
      <c r="O7" s="24" t="n">
        <f aca="false">N7*24</f>
        <v>57.7666666666666</v>
      </c>
      <c r="P7" s="24" t="n">
        <f aca="false">O7/60</f>
        <v>0.962777777777776</v>
      </c>
    </row>
    <row r="8" customFormat="false" ht="15" hidden="false" customHeight="false" outlineLevel="0" collapsed="false">
      <c r="A8" s="24" t="n">
        <v>7</v>
      </c>
      <c r="B8" s="24" t="s">
        <v>102</v>
      </c>
      <c r="C8" s="24" t="s">
        <v>103</v>
      </c>
      <c r="D8" s="24" t="s">
        <v>99</v>
      </c>
      <c r="E8" s="26" t="n">
        <v>2.42152777777778</v>
      </c>
      <c r="F8" s="24" t="n">
        <v>220</v>
      </c>
      <c r="G8" s="24" t="n">
        <v>220</v>
      </c>
      <c r="H8" s="24" t="n">
        <v>10.55</v>
      </c>
      <c r="I8" s="24" t="s">
        <v>104</v>
      </c>
      <c r="J8" s="24" t="s">
        <v>105</v>
      </c>
      <c r="K8" s="27" t="n">
        <v>45020</v>
      </c>
      <c r="L8" s="24" t="n">
        <v>15</v>
      </c>
      <c r="N8" s="26" t="n">
        <v>2.42152777777778</v>
      </c>
      <c r="O8" s="24" t="n">
        <f aca="false">N8*24</f>
        <v>58.1166666666667</v>
      </c>
      <c r="P8" s="24" t="n">
        <f aca="false">O8/60</f>
        <v>0.968611111111112</v>
      </c>
    </row>
    <row r="9" customFormat="false" ht="15" hidden="false" customHeight="false" outlineLevel="0" collapsed="false">
      <c r="A9" s="24" t="n">
        <v>8</v>
      </c>
      <c r="B9" s="24" t="s">
        <v>85</v>
      </c>
      <c r="C9" s="24" t="s">
        <v>86</v>
      </c>
      <c r="D9" s="24" t="s">
        <v>106</v>
      </c>
      <c r="E9" s="26" t="n">
        <v>2.28125</v>
      </c>
      <c r="F9" s="24" t="n">
        <v>210</v>
      </c>
      <c r="G9" s="24" t="n">
        <v>210</v>
      </c>
      <c r="H9" s="24" t="n">
        <v>9.39</v>
      </c>
      <c r="I9" s="24" t="s">
        <v>107</v>
      </c>
      <c r="J9" s="24" t="s">
        <v>108</v>
      </c>
      <c r="K9" s="27" t="n">
        <v>45018</v>
      </c>
      <c r="L9" s="24" t="n">
        <v>21</v>
      </c>
      <c r="N9" s="26" t="n">
        <v>2.28125</v>
      </c>
      <c r="O9" s="24" t="n">
        <f aca="false">N9*24</f>
        <v>54.75</v>
      </c>
      <c r="P9" s="24" t="n">
        <f aca="false">O9/60</f>
        <v>0.9125</v>
      </c>
    </row>
    <row r="10" customFormat="false" ht="15" hidden="false" customHeight="false" outlineLevel="0" collapsed="false">
      <c r="A10" s="24" t="n">
        <v>9</v>
      </c>
      <c r="B10" s="24" t="s">
        <v>109</v>
      </c>
      <c r="C10" s="24" t="s">
        <v>110</v>
      </c>
      <c r="D10" s="24" t="s">
        <v>111</v>
      </c>
      <c r="E10" s="26" t="n">
        <v>2.26666666666667</v>
      </c>
      <c r="F10" s="24" t="n">
        <v>200</v>
      </c>
      <c r="G10" s="24" t="n">
        <v>200</v>
      </c>
      <c r="H10" s="24" t="n">
        <v>9.11</v>
      </c>
      <c r="I10" s="24" t="s">
        <v>112</v>
      </c>
      <c r="J10" s="24" t="s">
        <v>113</v>
      </c>
      <c r="K10" s="27" t="n">
        <v>45018</v>
      </c>
      <c r="L10" s="24" t="n">
        <v>20</v>
      </c>
      <c r="N10" s="26" t="n">
        <v>2.26666666666667</v>
      </c>
      <c r="O10" s="24" t="n">
        <f aca="false">N10*24</f>
        <v>54.4000000000001</v>
      </c>
      <c r="P10" s="24" t="n">
        <f aca="false">O10/60</f>
        <v>0.906666666666668</v>
      </c>
    </row>
    <row r="11" customFormat="false" ht="15" hidden="false" customHeight="false" outlineLevel="0" collapsed="false">
      <c r="A11" s="24" t="n">
        <v>10</v>
      </c>
      <c r="B11" s="24" t="s">
        <v>114</v>
      </c>
      <c r="C11" s="24" t="s">
        <v>115</v>
      </c>
      <c r="D11" s="24" t="s">
        <v>116</v>
      </c>
      <c r="E11" s="26" t="n">
        <v>2.34166666666667</v>
      </c>
      <c r="F11" s="24" t="n">
        <v>200</v>
      </c>
      <c r="G11" s="24" t="n">
        <v>200</v>
      </c>
      <c r="H11" s="24" t="n">
        <v>9.15</v>
      </c>
      <c r="I11" s="24" t="s">
        <v>117</v>
      </c>
      <c r="J11" s="24" t="s">
        <v>118</v>
      </c>
      <c r="K11" s="27" t="n">
        <v>45044</v>
      </c>
      <c r="L11" s="24" t="n">
        <v>9</v>
      </c>
      <c r="N11" s="26" t="n">
        <v>2.34166666666667</v>
      </c>
      <c r="O11" s="24" t="n">
        <f aca="false">N11*24</f>
        <v>56.2000000000001</v>
      </c>
      <c r="P11" s="24" t="n">
        <f aca="false">O11/60</f>
        <v>0.936666666666668</v>
      </c>
    </row>
    <row r="12" customFormat="false" ht="15" hidden="false" customHeight="false" outlineLevel="0" collapsed="false">
      <c r="A12" s="24" t="n">
        <v>11</v>
      </c>
      <c r="B12" s="24" t="s">
        <v>89</v>
      </c>
      <c r="C12" s="24" t="s">
        <v>119</v>
      </c>
      <c r="D12" s="24" t="s">
        <v>120</v>
      </c>
      <c r="E12" s="26" t="n">
        <v>2.37916666666667</v>
      </c>
      <c r="F12" s="24" t="n">
        <v>200</v>
      </c>
      <c r="G12" s="24" t="n">
        <v>200</v>
      </c>
      <c r="H12" s="24" t="n">
        <v>8.58</v>
      </c>
      <c r="I12" s="24" t="s">
        <v>121</v>
      </c>
      <c r="J12" s="24" t="s">
        <v>122</v>
      </c>
      <c r="K12" s="27" t="n">
        <v>45022</v>
      </c>
      <c r="L12" s="24" t="n">
        <v>11</v>
      </c>
      <c r="N12" s="26" t="n">
        <v>2.37916666666667</v>
      </c>
      <c r="O12" s="24" t="n">
        <f aca="false">N12*24</f>
        <v>57.1000000000001</v>
      </c>
      <c r="P12" s="24" t="n">
        <f aca="false">O12/60</f>
        <v>0.951666666666668</v>
      </c>
    </row>
    <row r="13" customFormat="false" ht="15" hidden="false" customHeight="false" outlineLevel="0" collapsed="false">
      <c r="A13" s="24" t="n">
        <v>12</v>
      </c>
      <c r="B13" s="24" t="s">
        <v>123</v>
      </c>
      <c r="C13" s="24" t="s">
        <v>124</v>
      </c>
      <c r="D13" s="24" t="s">
        <v>120</v>
      </c>
      <c r="E13" s="26" t="n">
        <v>2.39861111111111</v>
      </c>
      <c r="F13" s="24" t="n">
        <v>200</v>
      </c>
      <c r="G13" s="24" t="n">
        <v>200</v>
      </c>
      <c r="H13" s="24" t="n">
        <v>8.65</v>
      </c>
      <c r="I13" s="24" t="s">
        <v>125</v>
      </c>
      <c r="J13" s="24" t="s">
        <v>126</v>
      </c>
      <c r="K13" s="27" t="n">
        <v>45022</v>
      </c>
      <c r="L13" s="24" t="n">
        <v>30</v>
      </c>
      <c r="N13" s="26" t="n">
        <v>2.39861111111111</v>
      </c>
      <c r="O13" s="24" t="n">
        <f aca="false">N13*24</f>
        <v>57.5666666666666</v>
      </c>
      <c r="P13" s="24" t="n">
        <f aca="false">O13/60</f>
        <v>0.959444444444444</v>
      </c>
    </row>
    <row r="14" customFormat="false" ht="15" hidden="false" customHeight="false" outlineLevel="0" collapsed="false">
      <c r="A14" s="24" t="n">
        <v>13</v>
      </c>
      <c r="B14" s="24" t="s">
        <v>89</v>
      </c>
      <c r="C14" s="24" t="s">
        <v>119</v>
      </c>
      <c r="D14" s="24" t="s">
        <v>127</v>
      </c>
      <c r="E14" s="26" t="n">
        <v>2.25347222222222</v>
      </c>
      <c r="F14" s="24" t="n">
        <v>190</v>
      </c>
      <c r="G14" s="24" t="n">
        <v>190</v>
      </c>
      <c r="H14" s="24" t="n">
        <v>8.33</v>
      </c>
      <c r="I14" s="24" t="s">
        <v>128</v>
      </c>
      <c r="J14" s="24" t="s">
        <v>129</v>
      </c>
      <c r="K14" s="27" t="n">
        <v>45015</v>
      </c>
      <c r="L14" s="24" t="n">
        <v>26</v>
      </c>
      <c r="N14" s="26" t="n">
        <v>2.25347222222222</v>
      </c>
      <c r="O14" s="24" t="n">
        <f aca="false">N14*24</f>
        <v>54.0833333333333</v>
      </c>
      <c r="P14" s="24" t="n">
        <f aca="false">O14/60</f>
        <v>0.901388888888888</v>
      </c>
    </row>
    <row r="15" customFormat="false" ht="15" hidden="false" customHeight="false" outlineLevel="0" collapsed="false">
      <c r="A15" s="24" t="n">
        <v>14</v>
      </c>
      <c r="B15" s="24" t="s">
        <v>130</v>
      </c>
      <c r="C15" s="24" t="s">
        <v>131</v>
      </c>
      <c r="D15" s="24" t="s">
        <v>132</v>
      </c>
      <c r="E15" s="26" t="n">
        <v>2.25763888888889</v>
      </c>
      <c r="F15" s="24" t="n">
        <v>190</v>
      </c>
      <c r="G15" s="24" t="n">
        <v>190</v>
      </c>
      <c r="H15" s="24" t="n">
        <v>8.82</v>
      </c>
      <c r="I15" s="24" t="s">
        <v>133</v>
      </c>
      <c r="J15" s="24" t="s">
        <v>134</v>
      </c>
      <c r="K15" s="27" t="n">
        <v>45032</v>
      </c>
      <c r="L15" s="24" t="n">
        <v>3</v>
      </c>
      <c r="N15" s="26" t="n">
        <v>2.25763888888889</v>
      </c>
      <c r="O15" s="24" t="n">
        <f aca="false">N15*24</f>
        <v>54.1833333333334</v>
      </c>
      <c r="P15" s="24" t="n">
        <f aca="false">O15/60</f>
        <v>0.903055555555556</v>
      </c>
    </row>
    <row r="16" customFormat="false" ht="15" hidden="false" customHeight="false" outlineLevel="0" collapsed="false">
      <c r="A16" s="24" t="n">
        <v>15</v>
      </c>
      <c r="B16" s="24" t="s">
        <v>135</v>
      </c>
      <c r="C16" s="24" t="s">
        <v>136</v>
      </c>
      <c r="D16" s="24" t="s">
        <v>137</v>
      </c>
      <c r="E16" s="26" t="n">
        <v>2.19444444444444</v>
      </c>
      <c r="F16" s="24" t="n">
        <v>170</v>
      </c>
      <c r="G16" s="24" t="n">
        <v>170</v>
      </c>
      <c r="H16" s="24" t="n">
        <v>8.17</v>
      </c>
      <c r="I16" s="24" t="s">
        <v>138</v>
      </c>
      <c r="J16" s="24" t="s">
        <v>139</v>
      </c>
      <c r="K16" s="27" t="n">
        <v>45046</v>
      </c>
      <c r="L16" s="24" t="n">
        <v>17</v>
      </c>
      <c r="N16" s="26" t="n">
        <v>2.19444444444444</v>
      </c>
      <c r="O16" s="24" t="n">
        <f aca="false">N16*24</f>
        <v>52.6666666666666</v>
      </c>
      <c r="P16" s="24" t="n">
        <f aca="false">O16/60</f>
        <v>0.877777777777776</v>
      </c>
    </row>
    <row r="17" customFormat="false" ht="15" hidden="false" customHeight="false" outlineLevel="0" collapsed="false">
      <c r="A17" s="24" t="n">
        <v>16</v>
      </c>
      <c r="B17" s="24" t="s">
        <v>140</v>
      </c>
      <c r="C17" s="24" t="s">
        <v>81</v>
      </c>
      <c r="D17" s="24" t="s">
        <v>141</v>
      </c>
      <c r="E17" s="26" t="n">
        <v>2.40833333333333</v>
      </c>
      <c r="F17" s="24" t="n">
        <v>170</v>
      </c>
      <c r="G17" s="24" t="n">
        <v>170</v>
      </c>
      <c r="H17" s="24" t="n">
        <v>7.79</v>
      </c>
      <c r="I17" s="24" t="s">
        <v>142</v>
      </c>
      <c r="J17" s="24" t="s">
        <v>143</v>
      </c>
      <c r="K17" s="27" t="n">
        <v>45045</v>
      </c>
      <c r="L17" s="24" t="n">
        <v>23</v>
      </c>
      <c r="N17" s="26" t="n">
        <v>2.40833333333333</v>
      </c>
      <c r="O17" s="24" t="n">
        <f aca="false">N17*24</f>
        <v>57.7999999999999</v>
      </c>
      <c r="P17" s="24" t="n">
        <f aca="false">O17/60</f>
        <v>0.963333333333332</v>
      </c>
    </row>
    <row r="18" customFormat="false" ht="15" hidden="false" customHeight="false" outlineLevel="0" collapsed="false">
      <c r="A18" s="24" t="n">
        <v>17</v>
      </c>
      <c r="B18" s="24" t="s">
        <v>144</v>
      </c>
      <c r="C18" s="24" t="s">
        <v>81</v>
      </c>
      <c r="D18" s="24" t="s">
        <v>141</v>
      </c>
      <c r="E18" s="26" t="n">
        <v>2.4125</v>
      </c>
      <c r="F18" s="24" t="n">
        <v>170</v>
      </c>
      <c r="G18" s="24" t="n">
        <v>170</v>
      </c>
      <c r="H18" s="24" t="n">
        <v>7.9</v>
      </c>
      <c r="I18" s="24" t="s">
        <v>145</v>
      </c>
      <c r="J18" s="24" t="s">
        <v>146</v>
      </c>
      <c r="K18" s="27" t="n">
        <v>45045</v>
      </c>
      <c r="L18" s="24" t="n">
        <v>31</v>
      </c>
      <c r="N18" s="26" t="n">
        <v>2.4125</v>
      </c>
      <c r="O18" s="24" t="n">
        <f aca="false">N18*24</f>
        <v>57.9</v>
      </c>
      <c r="P18" s="24" t="n">
        <f aca="false">O18/60</f>
        <v>0.965</v>
      </c>
    </row>
    <row r="19" customFormat="false" ht="15" hidden="false" customHeight="false" outlineLevel="0" collapsed="false">
      <c r="A19" s="24" t="n">
        <v>18</v>
      </c>
      <c r="B19" s="24" t="s">
        <v>89</v>
      </c>
      <c r="C19" s="24" t="s">
        <v>119</v>
      </c>
      <c r="D19" s="24" t="s">
        <v>147</v>
      </c>
      <c r="E19" s="26" t="n">
        <v>2.0875</v>
      </c>
      <c r="F19" s="24" t="n">
        <v>160</v>
      </c>
      <c r="G19" s="24" t="n">
        <v>160</v>
      </c>
      <c r="H19" s="24" t="n">
        <v>7.16</v>
      </c>
      <c r="I19" s="24" t="s">
        <v>148</v>
      </c>
      <c r="J19" s="24" t="s">
        <v>149</v>
      </c>
      <c r="K19" s="27" t="n">
        <v>45008</v>
      </c>
      <c r="L19" s="24" t="n">
        <v>4</v>
      </c>
      <c r="N19" s="26" t="n">
        <v>2.0875</v>
      </c>
      <c r="O19" s="24" t="n">
        <f aca="false">N19*24</f>
        <v>50.1</v>
      </c>
      <c r="P19" s="24" t="n">
        <f aca="false">O19/60</f>
        <v>0.835</v>
      </c>
    </row>
    <row r="20" customFormat="false" ht="15" hidden="false" customHeight="false" outlineLevel="0" collapsed="false">
      <c r="A20" s="24" t="n">
        <v>19</v>
      </c>
      <c r="B20" s="24" t="s">
        <v>123</v>
      </c>
      <c r="C20" s="24" t="s">
        <v>124</v>
      </c>
      <c r="D20" s="24" t="s">
        <v>147</v>
      </c>
      <c r="E20" s="26" t="n">
        <v>2.09791666666667</v>
      </c>
      <c r="F20" s="24" t="n">
        <v>160</v>
      </c>
      <c r="G20" s="24" t="n">
        <v>160</v>
      </c>
      <c r="H20" s="24" t="n">
        <v>7.21</v>
      </c>
      <c r="I20" s="24" t="s">
        <v>150</v>
      </c>
      <c r="J20" s="24" t="s">
        <v>151</v>
      </c>
      <c r="K20" s="27" t="n">
        <v>45008</v>
      </c>
      <c r="L20" s="24" t="n">
        <v>7</v>
      </c>
      <c r="N20" s="26" t="n">
        <v>2.09791666666667</v>
      </c>
      <c r="O20" s="24" t="n">
        <f aca="false">N20*24</f>
        <v>50.3500000000001</v>
      </c>
      <c r="P20" s="24" t="n">
        <f aca="false">O20/60</f>
        <v>0.839166666666668</v>
      </c>
    </row>
    <row r="21" customFormat="false" ht="15" hidden="false" customHeight="false" outlineLevel="0" collapsed="false">
      <c r="A21" s="24" t="n">
        <v>20</v>
      </c>
      <c r="B21" s="24" t="s">
        <v>152</v>
      </c>
      <c r="C21" s="24" t="s">
        <v>153</v>
      </c>
      <c r="D21" s="24" t="s">
        <v>154</v>
      </c>
      <c r="E21" s="26" t="n">
        <v>2.13819444444444</v>
      </c>
      <c r="F21" s="24" t="n">
        <v>160</v>
      </c>
      <c r="G21" s="24" t="n">
        <v>160</v>
      </c>
      <c r="H21" s="24" t="n">
        <v>9.59</v>
      </c>
      <c r="I21" s="24" t="s">
        <v>155</v>
      </c>
      <c r="J21" s="24" t="s">
        <v>156</v>
      </c>
      <c r="K21" s="27" t="n">
        <v>45037</v>
      </c>
      <c r="L21" s="24" t="n">
        <v>10</v>
      </c>
      <c r="N21" s="26" t="n">
        <v>2.13819444444444</v>
      </c>
      <c r="O21" s="24" t="n">
        <f aca="false">N21*24</f>
        <v>51.3166666666666</v>
      </c>
      <c r="P21" s="24" t="n">
        <f aca="false">O21/60</f>
        <v>0.855277777777776</v>
      </c>
    </row>
    <row r="22" customFormat="false" ht="15" hidden="false" customHeight="false" outlineLevel="0" collapsed="false">
      <c r="A22" s="24" t="n">
        <v>21</v>
      </c>
      <c r="B22" s="24" t="s">
        <v>109</v>
      </c>
      <c r="C22" s="24" t="s">
        <v>157</v>
      </c>
      <c r="D22" s="24" t="s">
        <v>158</v>
      </c>
      <c r="E22" s="26" t="n">
        <v>2.27152777777778</v>
      </c>
      <c r="F22" s="24" t="n">
        <v>150</v>
      </c>
      <c r="G22" s="24" t="n">
        <v>150</v>
      </c>
      <c r="H22" s="24" t="n">
        <v>7.56</v>
      </c>
      <c r="I22" s="24" t="s">
        <v>159</v>
      </c>
      <c r="J22" s="24" t="s">
        <v>160</v>
      </c>
      <c r="K22" s="27" t="n">
        <v>45023</v>
      </c>
      <c r="L22" s="24" t="n">
        <v>19</v>
      </c>
      <c r="N22" s="26" t="n">
        <v>2.27152777777778</v>
      </c>
      <c r="O22" s="24" t="n">
        <f aca="false">N22*24</f>
        <v>54.5166666666667</v>
      </c>
      <c r="P22" s="24" t="n">
        <f aca="false">O22/60</f>
        <v>0.908611111111112</v>
      </c>
    </row>
    <row r="23" customFormat="false" ht="15" hidden="false" customHeight="false" outlineLevel="0" collapsed="false">
      <c r="A23" s="24" t="n">
        <v>22</v>
      </c>
      <c r="B23" s="24" t="s">
        <v>161</v>
      </c>
      <c r="C23" s="24" t="s">
        <v>162</v>
      </c>
      <c r="D23" s="24" t="s">
        <v>163</v>
      </c>
      <c r="E23" s="28" t="n">
        <v>0.0427314814814815</v>
      </c>
      <c r="F23" s="24" t="n">
        <v>170</v>
      </c>
      <c r="G23" s="24" t="n">
        <v>150</v>
      </c>
      <c r="H23" s="24" t="n">
        <v>8.45</v>
      </c>
      <c r="I23" s="24" t="s">
        <v>164</v>
      </c>
      <c r="J23" s="24" t="s">
        <v>165</v>
      </c>
      <c r="K23" s="27" t="n">
        <v>45019</v>
      </c>
      <c r="L23" s="24" t="n">
        <v>5</v>
      </c>
      <c r="N23" s="28" t="n">
        <v>2.54273148148148</v>
      </c>
      <c r="O23" s="24" t="n">
        <f aca="false">N23*24</f>
        <v>61.0255555555555</v>
      </c>
      <c r="P23" s="24" t="n">
        <f aca="false">O23/60</f>
        <v>1.01709259259259</v>
      </c>
    </row>
    <row r="24" customFormat="false" ht="15" hidden="false" customHeight="false" outlineLevel="0" collapsed="false">
      <c r="A24" s="24" t="n">
        <v>23</v>
      </c>
      <c r="B24" s="24" t="s">
        <v>166</v>
      </c>
      <c r="C24" s="24" t="s">
        <v>167</v>
      </c>
      <c r="D24" s="24" t="s">
        <v>168</v>
      </c>
      <c r="E24" s="28" t="n">
        <v>0.0442939814814815</v>
      </c>
      <c r="F24" s="24" t="n">
        <v>190</v>
      </c>
      <c r="G24" s="24" t="n">
        <v>150</v>
      </c>
      <c r="H24" s="24" t="n">
        <v>9.91</v>
      </c>
      <c r="I24" s="24" t="s">
        <v>169</v>
      </c>
      <c r="J24" s="24" t="s">
        <v>170</v>
      </c>
      <c r="K24" s="27" t="n">
        <v>45039</v>
      </c>
      <c r="L24" s="24" t="n">
        <v>6</v>
      </c>
      <c r="N24" s="28" t="n">
        <v>2.54429398148148</v>
      </c>
      <c r="O24" s="24" t="n">
        <f aca="false">N24*24</f>
        <v>61.0630555555555</v>
      </c>
      <c r="P24" s="24" t="n">
        <f aca="false">O24/60</f>
        <v>1.01771759259259</v>
      </c>
    </row>
    <row r="25" customFormat="false" ht="15" hidden="false" customHeight="false" outlineLevel="0" collapsed="false">
      <c r="A25" s="24" t="n">
        <v>24</v>
      </c>
      <c r="B25" s="24" t="s">
        <v>171</v>
      </c>
      <c r="C25" s="24" t="s">
        <v>172</v>
      </c>
      <c r="D25" s="24" t="s">
        <v>173</v>
      </c>
      <c r="E25" s="26" t="n">
        <v>2.08819444444444</v>
      </c>
      <c r="F25" s="24" t="n">
        <v>140</v>
      </c>
      <c r="G25" s="24" t="n">
        <v>140</v>
      </c>
      <c r="H25" s="24" t="n">
        <v>6.99</v>
      </c>
      <c r="I25" s="24" t="s">
        <v>174</v>
      </c>
      <c r="J25" s="24" t="s">
        <v>175</v>
      </c>
      <c r="K25" s="27" t="n">
        <v>45033</v>
      </c>
      <c r="L25" s="24" t="n">
        <v>24</v>
      </c>
      <c r="N25" s="26" t="n">
        <v>2.08819444444444</v>
      </c>
      <c r="O25" s="24" t="n">
        <f aca="false">N25*24</f>
        <v>50.1166666666666</v>
      </c>
      <c r="P25" s="24" t="n">
        <f aca="false">O25/60</f>
        <v>0.835277777777776</v>
      </c>
    </row>
    <row r="26" customFormat="false" ht="15" hidden="false" customHeight="false" outlineLevel="0" collapsed="false">
      <c r="A26" s="24" t="n">
        <v>25</v>
      </c>
      <c r="B26" s="24" t="s">
        <v>89</v>
      </c>
      <c r="C26" s="24" t="s">
        <v>176</v>
      </c>
      <c r="D26" s="24" t="s">
        <v>173</v>
      </c>
      <c r="E26" s="26" t="n">
        <v>2.10833333333333</v>
      </c>
      <c r="F26" s="24" t="n">
        <v>140</v>
      </c>
      <c r="G26" s="24" t="n">
        <v>140</v>
      </c>
      <c r="H26" s="24" t="n">
        <v>6.82</v>
      </c>
      <c r="I26" s="24" t="s">
        <v>177</v>
      </c>
      <c r="J26" s="24" t="s">
        <v>178</v>
      </c>
      <c r="K26" s="27" t="n">
        <v>45033</v>
      </c>
      <c r="L26" s="24" t="n">
        <v>8</v>
      </c>
      <c r="N26" s="26" t="n">
        <v>2.10833333333333</v>
      </c>
      <c r="O26" s="24" t="n">
        <f aca="false">N26*24</f>
        <v>50.5999999999999</v>
      </c>
      <c r="P26" s="24" t="n">
        <f aca="false">O26/60</f>
        <v>0.843333333333332</v>
      </c>
    </row>
    <row r="27" customFormat="false" ht="15" hidden="false" customHeight="false" outlineLevel="0" collapsed="false">
      <c r="A27" s="24" t="n">
        <v>26</v>
      </c>
      <c r="B27" s="24" t="s">
        <v>179</v>
      </c>
      <c r="C27" s="24" t="s">
        <v>180</v>
      </c>
      <c r="D27" s="24" t="s">
        <v>181</v>
      </c>
      <c r="E27" s="26" t="n">
        <v>2.15277777777778</v>
      </c>
      <c r="F27" s="24" t="n">
        <v>140</v>
      </c>
      <c r="G27" s="24" t="n">
        <v>140</v>
      </c>
      <c r="H27" s="24" t="n">
        <v>6.96</v>
      </c>
      <c r="I27" s="24" t="s">
        <v>182</v>
      </c>
      <c r="J27" s="24" t="s">
        <v>183</v>
      </c>
      <c r="K27" s="27" t="n">
        <v>45019</v>
      </c>
      <c r="L27" s="24" t="n">
        <v>29</v>
      </c>
      <c r="N27" s="26" t="n">
        <v>2.15277777777778</v>
      </c>
      <c r="O27" s="24" t="n">
        <f aca="false">N27*24</f>
        <v>51.6666666666667</v>
      </c>
      <c r="P27" s="24" t="n">
        <f aca="false">O27/60</f>
        <v>0.861111111111112</v>
      </c>
    </row>
    <row r="28" customFormat="false" ht="15" hidden="false" customHeight="false" outlineLevel="0" collapsed="false">
      <c r="A28" s="24" t="n">
        <v>27</v>
      </c>
      <c r="B28" s="24" t="s">
        <v>184</v>
      </c>
      <c r="C28" s="24" t="s">
        <v>185</v>
      </c>
      <c r="D28" s="24" t="s">
        <v>186</v>
      </c>
      <c r="E28" s="26" t="n">
        <v>2.38888888888889</v>
      </c>
      <c r="F28" s="24" t="n">
        <v>140</v>
      </c>
      <c r="G28" s="24" t="n">
        <v>140</v>
      </c>
      <c r="H28" s="24" t="n">
        <v>6.63</v>
      </c>
      <c r="I28" s="24" t="s">
        <v>187</v>
      </c>
      <c r="J28" s="24" t="s">
        <v>188</v>
      </c>
      <c r="K28" s="27" t="n">
        <v>45041</v>
      </c>
      <c r="L28" s="24" t="n">
        <v>16</v>
      </c>
      <c r="N28" s="26" t="n">
        <v>2.38888888888889</v>
      </c>
      <c r="O28" s="24" t="n">
        <f aca="false">N28*24</f>
        <v>57.3333333333334</v>
      </c>
      <c r="P28" s="24" t="n">
        <f aca="false">O28/60</f>
        <v>0.955555555555556</v>
      </c>
    </row>
    <row r="29" customFormat="false" ht="15" hidden="false" customHeight="false" outlineLevel="0" collapsed="false">
      <c r="A29" s="24" t="n">
        <v>28</v>
      </c>
      <c r="B29" s="24" t="s">
        <v>171</v>
      </c>
      <c r="C29" s="24" t="s">
        <v>172</v>
      </c>
      <c r="D29" s="24" t="s">
        <v>189</v>
      </c>
      <c r="E29" s="26" t="n">
        <v>2.23472222222222</v>
      </c>
      <c r="F29" s="24" t="n">
        <v>120</v>
      </c>
      <c r="G29" s="24" t="n">
        <v>120</v>
      </c>
      <c r="H29" s="24" t="n">
        <v>7.48</v>
      </c>
      <c r="I29" s="24" t="s">
        <v>190</v>
      </c>
      <c r="J29" s="24" t="s">
        <v>191</v>
      </c>
      <c r="K29" s="27" t="n">
        <v>45012</v>
      </c>
      <c r="L29" s="24" t="n">
        <v>34</v>
      </c>
      <c r="N29" s="26" t="n">
        <v>2.23472222222222</v>
      </c>
      <c r="O29" s="24" t="n">
        <f aca="false">N29*24</f>
        <v>53.6333333333333</v>
      </c>
      <c r="P29" s="24" t="n">
        <f aca="false">O29/60</f>
        <v>0.893888888888888</v>
      </c>
    </row>
    <row r="30" customFormat="false" ht="15" hidden="false" customHeight="false" outlineLevel="0" collapsed="false">
      <c r="A30" s="24" t="n">
        <v>29</v>
      </c>
      <c r="B30" s="24" t="s">
        <v>89</v>
      </c>
      <c r="C30" s="24" t="s">
        <v>176</v>
      </c>
      <c r="D30" s="24" t="s">
        <v>189</v>
      </c>
      <c r="E30" s="26" t="n">
        <v>2.23819444444444</v>
      </c>
      <c r="F30" s="24" t="n">
        <v>120</v>
      </c>
      <c r="G30" s="24" t="n">
        <v>120</v>
      </c>
      <c r="H30" s="24" t="n">
        <v>7.43</v>
      </c>
      <c r="I30" s="24" t="s">
        <v>192</v>
      </c>
      <c r="J30" s="24" t="s">
        <v>193</v>
      </c>
      <c r="K30" s="27" t="n">
        <v>45012</v>
      </c>
      <c r="L30" s="24" t="n">
        <v>2</v>
      </c>
      <c r="N30" s="26" t="n">
        <v>2.23819444444444</v>
      </c>
      <c r="O30" s="24" t="n">
        <f aca="false">N30*24</f>
        <v>53.7166666666666</v>
      </c>
      <c r="P30" s="24" t="n">
        <f aca="false">O30/60</f>
        <v>0.895277777777776</v>
      </c>
    </row>
    <row r="31" customFormat="false" ht="15" hidden="false" customHeight="false" outlineLevel="0" collapsed="false">
      <c r="A31" s="24" t="n">
        <v>30</v>
      </c>
      <c r="B31" s="24" t="s">
        <v>194</v>
      </c>
      <c r="C31" s="24" t="s">
        <v>195</v>
      </c>
      <c r="D31" s="24" t="s">
        <v>196</v>
      </c>
      <c r="E31" s="26" t="n">
        <v>2.39861111111111</v>
      </c>
      <c r="F31" s="24" t="n">
        <v>120</v>
      </c>
      <c r="G31" s="24" t="n">
        <v>120</v>
      </c>
      <c r="H31" s="24" t="n">
        <v>6.488</v>
      </c>
      <c r="I31" s="24" t="s">
        <v>197</v>
      </c>
      <c r="J31" s="24" t="s">
        <v>198</v>
      </c>
      <c r="K31" s="27" t="n">
        <v>45046</v>
      </c>
      <c r="L31" s="24" t="n">
        <v>32</v>
      </c>
      <c r="N31" s="26" t="n">
        <v>2.39861111111111</v>
      </c>
      <c r="O31" s="24" t="n">
        <f aca="false">N31*24</f>
        <v>57.5666666666666</v>
      </c>
      <c r="P31" s="24" t="n">
        <f aca="false">O31/60</f>
        <v>0.959444444444444</v>
      </c>
    </row>
    <row r="32" customFormat="false" ht="15" hidden="false" customHeight="false" outlineLevel="0" collapsed="false">
      <c r="A32" s="24" t="n">
        <v>31</v>
      </c>
      <c r="B32" s="24" t="s">
        <v>123</v>
      </c>
      <c r="C32" s="24" t="s">
        <v>124</v>
      </c>
      <c r="D32" s="24" t="s">
        <v>199</v>
      </c>
      <c r="E32" s="26" t="n">
        <v>2.37430555555556</v>
      </c>
      <c r="F32" s="24" t="n">
        <v>110</v>
      </c>
      <c r="G32" s="24" t="n">
        <v>110</v>
      </c>
      <c r="H32" s="24" t="n">
        <v>6.47</v>
      </c>
      <c r="I32" s="24" t="s">
        <v>200</v>
      </c>
      <c r="J32" s="24" t="s">
        <v>201</v>
      </c>
      <c r="K32" s="27" t="n">
        <v>45001</v>
      </c>
      <c r="L32" s="24" t="n">
        <v>25</v>
      </c>
      <c r="N32" s="26" t="n">
        <v>2.37430555555556</v>
      </c>
      <c r="O32" s="24" t="n">
        <f aca="false">N32*24</f>
        <v>56.9833333333334</v>
      </c>
      <c r="P32" s="24" t="n">
        <f aca="false">O32/60</f>
        <v>0.949722222222224</v>
      </c>
    </row>
    <row r="33" customFormat="false" ht="15" hidden="false" customHeight="false" outlineLevel="0" collapsed="false">
      <c r="A33" s="24" t="n">
        <v>32</v>
      </c>
      <c r="B33" s="24" t="s">
        <v>179</v>
      </c>
      <c r="C33" s="24" t="s">
        <v>180</v>
      </c>
      <c r="D33" s="24" t="s">
        <v>202</v>
      </c>
      <c r="E33" s="26" t="n">
        <v>2.00763888888889</v>
      </c>
      <c r="F33" s="24" t="n">
        <v>90</v>
      </c>
      <c r="G33" s="24" t="n">
        <v>90</v>
      </c>
      <c r="H33" s="24" t="n">
        <v>5.87</v>
      </c>
      <c r="I33" s="24" t="s">
        <v>203</v>
      </c>
      <c r="J33" s="24" t="s">
        <v>204</v>
      </c>
      <c r="K33" s="27" t="n">
        <v>45008</v>
      </c>
      <c r="L33" s="24" t="n">
        <v>14</v>
      </c>
      <c r="N33" s="26" t="n">
        <v>2.00763888888889</v>
      </c>
      <c r="O33" s="24" t="n">
        <f aca="false">N33*24</f>
        <v>48.1833333333334</v>
      </c>
      <c r="P33" s="24" t="n">
        <f aca="false">O33/60</f>
        <v>0.803055555555556</v>
      </c>
    </row>
    <row r="34" customFormat="false" ht="15" hidden="false" customHeight="false" outlineLevel="0" collapsed="false">
      <c r="A34" s="24" t="n">
        <v>33</v>
      </c>
      <c r="B34" s="24" t="s">
        <v>130</v>
      </c>
      <c r="C34" s="24" t="s">
        <v>131</v>
      </c>
      <c r="D34" s="24" t="s">
        <v>91</v>
      </c>
      <c r="E34" s="28" t="n">
        <v>0.0707523148148148</v>
      </c>
      <c r="F34" s="24" t="n">
        <v>250</v>
      </c>
      <c r="G34" s="24" t="n">
        <v>-170</v>
      </c>
      <c r="H34" s="24" t="n">
        <v>11.84</v>
      </c>
      <c r="I34" s="24" t="s">
        <v>205</v>
      </c>
      <c r="J34" s="24" t="s">
        <v>206</v>
      </c>
      <c r="K34" s="27" t="n">
        <v>45023</v>
      </c>
      <c r="L34" s="24" t="n">
        <v>22</v>
      </c>
      <c r="N34" s="28" t="n">
        <v>2.57075231481481</v>
      </c>
      <c r="O34" s="24" t="n">
        <f aca="false">N34*24</f>
        <v>61.6980555555554</v>
      </c>
      <c r="P34" s="24" t="n">
        <f aca="false">O34/60</f>
        <v>1.02830092592592</v>
      </c>
    </row>
    <row r="35" customFormat="false" ht="15" hidden="false" customHeight="false" outlineLevel="0" collapsed="false">
      <c r="A35" s="24" t="n">
        <v>34</v>
      </c>
      <c r="B35" s="24" t="s">
        <v>130</v>
      </c>
      <c r="C35" s="24" t="s">
        <v>131</v>
      </c>
      <c r="D35" s="24" t="s">
        <v>207</v>
      </c>
      <c r="E35" s="28" t="n">
        <v>0.0701851851851852</v>
      </c>
      <c r="F35" s="24" t="n">
        <v>240</v>
      </c>
      <c r="G35" s="24" t="n">
        <v>-180</v>
      </c>
      <c r="H35" s="24" t="n">
        <v>12.17</v>
      </c>
      <c r="I35" s="24" t="s">
        <v>208</v>
      </c>
      <c r="J35" s="24" t="s">
        <v>209</v>
      </c>
      <c r="K35" s="27" t="n">
        <v>45007</v>
      </c>
      <c r="L35" s="24" t="n">
        <v>12</v>
      </c>
      <c r="N35" s="28" t="n">
        <v>2.57018518518519</v>
      </c>
      <c r="O35" s="24" t="n">
        <f aca="false">N35*24</f>
        <v>61.6844444444446</v>
      </c>
      <c r="P35" s="24" t="n">
        <f aca="false">O35/60</f>
        <v>1.02807407407408</v>
      </c>
    </row>
    <row r="36" customFormat="false" ht="15" hidden="false" customHeight="false" outlineLevel="0" collapsed="false">
      <c r="N36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33.98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7.88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true" outlineLevel="0" max="13" min="13" style="24" width="10.16"/>
    <col collapsed="false" customWidth="true" hidden="true" outlineLevel="0" max="14" min="14" style="24" width="7.51"/>
    <col collapsed="false" customWidth="true" hidden="true" outlineLevel="0" max="15" min="15" style="24" width="14.74"/>
    <col collapsed="false" customWidth="true" hidden="false" outlineLevel="0" max="16" min="16" style="24" width="15.6"/>
    <col collapsed="false" customWidth="false" hidden="false" outlineLevel="0" max="1025" min="17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  <c r="P1" s="24" t="s">
        <v>74</v>
      </c>
    </row>
    <row r="2" customFormat="false" ht="15" hidden="false" customHeight="false" outlineLevel="0" collapsed="false">
      <c r="A2" s="24" t="n">
        <v>1</v>
      </c>
      <c r="B2" s="24" t="s">
        <v>75</v>
      </c>
      <c r="C2" s="24" t="s">
        <v>76</v>
      </c>
      <c r="D2" s="24" t="s">
        <v>210</v>
      </c>
      <c r="E2" s="26" t="n">
        <v>1.70555555555556</v>
      </c>
      <c r="F2" s="24" t="n">
        <v>250</v>
      </c>
      <c r="G2" s="24" t="n">
        <v>250</v>
      </c>
      <c r="H2" s="24" t="n">
        <v>9.17</v>
      </c>
      <c r="I2" s="24" t="s">
        <v>78</v>
      </c>
      <c r="J2" s="24" t="s">
        <v>79</v>
      </c>
      <c r="K2" s="27" t="n">
        <v>45030</v>
      </c>
      <c r="L2" s="24" t="n">
        <v>4</v>
      </c>
      <c r="N2" s="26" t="n">
        <v>1.70555555555556</v>
      </c>
      <c r="O2" s="24" t="n">
        <f aca="false">N2*24</f>
        <v>40.9333333333334</v>
      </c>
      <c r="P2" s="24" t="n">
        <f aca="false">O2/45</f>
        <v>0.909629629629632</v>
      </c>
    </row>
    <row r="3" customFormat="false" ht="15" hidden="false" customHeight="false" outlineLevel="0" collapsed="false">
      <c r="A3" s="24" t="n">
        <v>2</v>
      </c>
      <c r="B3" s="24" t="s">
        <v>80</v>
      </c>
      <c r="C3" s="24" t="s">
        <v>81</v>
      </c>
      <c r="D3" s="24" t="s">
        <v>211</v>
      </c>
      <c r="E3" s="26" t="n">
        <v>1.85625</v>
      </c>
      <c r="F3" s="24" t="n">
        <v>250</v>
      </c>
      <c r="G3" s="24" t="n">
        <v>250</v>
      </c>
      <c r="H3" s="24" t="n">
        <v>10.37</v>
      </c>
      <c r="I3" s="24" t="s">
        <v>83</v>
      </c>
      <c r="J3" s="24" t="s">
        <v>84</v>
      </c>
      <c r="K3" s="27" t="n">
        <v>45007</v>
      </c>
      <c r="L3" s="24" t="n">
        <v>37</v>
      </c>
      <c r="N3" s="26" t="n">
        <v>1.85625</v>
      </c>
      <c r="O3" s="24" t="n">
        <f aca="false">N3*24</f>
        <v>44.55</v>
      </c>
      <c r="P3" s="24" t="n">
        <f aca="false">O3/45</f>
        <v>0.99</v>
      </c>
    </row>
    <row r="4" customFormat="false" ht="15" hidden="false" customHeight="false" outlineLevel="0" collapsed="false">
      <c r="A4" s="24" t="n">
        <v>3</v>
      </c>
      <c r="B4" s="24" t="s">
        <v>212</v>
      </c>
      <c r="C4" s="24" t="s">
        <v>213</v>
      </c>
      <c r="D4" s="24" t="s">
        <v>214</v>
      </c>
      <c r="E4" s="26" t="n">
        <v>1.8375</v>
      </c>
      <c r="F4" s="24" t="n">
        <v>240</v>
      </c>
      <c r="G4" s="24" t="n">
        <v>240</v>
      </c>
      <c r="H4" s="24" t="n">
        <v>9.73</v>
      </c>
      <c r="I4" s="24" t="s">
        <v>87</v>
      </c>
      <c r="J4" s="24" t="s">
        <v>88</v>
      </c>
      <c r="K4" s="27" t="n">
        <v>45039</v>
      </c>
      <c r="L4" s="24" t="n">
        <v>33</v>
      </c>
      <c r="N4" s="26" t="n">
        <v>1.8375</v>
      </c>
      <c r="O4" s="24" t="n">
        <f aca="false">N4*24</f>
        <v>44.1</v>
      </c>
      <c r="P4" s="24" t="n">
        <f aca="false">O4/45</f>
        <v>0.98</v>
      </c>
    </row>
    <row r="5" customFormat="false" ht="15" hidden="false" customHeight="false" outlineLevel="0" collapsed="false">
      <c r="A5" s="24" t="n">
        <v>4</v>
      </c>
      <c r="B5" s="24" t="s">
        <v>89</v>
      </c>
      <c r="C5" s="24" t="s">
        <v>90</v>
      </c>
      <c r="D5" s="24" t="s">
        <v>215</v>
      </c>
      <c r="E5" s="26" t="n">
        <v>1.79583333333333</v>
      </c>
      <c r="F5" s="24" t="n">
        <v>230</v>
      </c>
      <c r="G5" s="24" t="n">
        <v>230</v>
      </c>
      <c r="H5" s="24" t="n">
        <v>9.12</v>
      </c>
      <c r="I5" s="24" t="s">
        <v>92</v>
      </c>
      <c r="J5" s="24" t="s">
        <v>93</v>
      </c>
      <c r="K5" s="27" t="n">
        <v>45038</v>
      </c>
      <c r="L5" s="24" t="n">
        <v>51</v>
      </c>
      <c r="N5" s="26" t="n">
        <v>1.79583333333333</v>
      </c>
      <c r="O5" s="24" t="n">
        <f aca="false">N5*24</f>
        <v>43.0999999999999</v>
      </c>
      <c r="P5" s="24" t="n">
        <f aca="false">O5/45</f>
        <v>0.957777777777776</v>
      </c>
    </row>
    <row r="6" customFormat="false" ht="15" hidden="false" customHeight="false" outlineLevel="0" collapsed="false">
      <c r="A6" s="24" t="n">
        <v>5</v>
      </c>
      <c r="B6" s="24" t="s">
        <v>85</v>
      </c>
      <c r="C6" s="24" t="s">
        <v>86</v>
      </c>
      <c r="D6" s="24" t="s">
        <v>216</v>
      </c>
      <c r="E6" s="26" t="n">
        <v>1.80972222222222</v>
      </c>
      <c r="F6" s="24" t="n">
        <v>220</v>
      </c>
      <c r="G6" s="24" t="n">
        <v>220</v>
      </c>
      <c r="H6" s="24" t="n">
        <v>8.42</v>
      </c>
      <c r="I6" s="24" t="s">
        <v>97</v>
      </c>
      <c r="J6" s="24" t="s">
        <v>105</v>
      </c>
      <c r="K6" s="27" t="n">
        <v>45028</v>
      </c>
      <c r="L6" s="24" t="n">
        <v>20</v>
      </c>
      <c r="N6" s="26" t="n">
        <v>1.80972222222222</v>
      </c>
      <c r="O6" s="24" t="n">
        <f aca="false">N6*24</f>
        <v>43.4333333333333</v>
      </c>
      <c r="P6" s="24" t="n">
        <f aca="false">O6/45</f>
        <v>0.965185185185184</v>
      </c>
    </row>
    <row r="7" customFormat="false" ht="15" hidden="false" customHeight="false" outlineLevel="0" collapsed="false">
      <c r="A7" s="24" t="n">
        <v>6</v>
      </c>
      <c r="B7" s="24" t="s">
        <v>75</v>
      </c>
      <c r="C7" s="24" t="s">
        <v>76</v>
      </c>
      <c r="D7" s="24" t="s">
        <v>217</v>
      </c>
      <c r="E7" s="26" t="n">
        <v>1.81111111111111</v>
      </c>
      <c r="F7" s="24" t="n">
        <v>210</v>
      </c>
      <c r="G7" s="24" t="n">
        <v>210</v>
      </c>
      <c r="H7" s="24" t="n">
        <v>9.51</v>
      </c>
      <c r="I7" s="24" t="s">
        <v>100</v>
      </c>
      <c r="J7" s="24" t="s">
        <v>218</v>
      </c>
      <c r="K7" s="27" t="n">
        <v>45021</v>
      </c>
      <c r="L7" s="24" t="n">
        <v>21</v>
      </c>
      <c r="N7" s="26" t="n">
        <v>1.81111111111111</v>
      </c>
      <c r="O7" s="24" t="n">
        <f aca="false">N7*24</f>
        <v>43.4666666666666</v>
      </c>
      <c r="P7" s="24" t="n">
        <f aca="false">O7/45</f>
        <v>0.965925925925925</v>
      </c>
    </row>
    <row r="8" customFormat="false" ht="15" hidden="false" customHeight="false" outlineLevel="0" collapsed="false">
      <c r="A8" s="24" t="n">
        <v>7</v>
      </c>
      <c r="B8" s="24" t="s">
        <v>109</v>
      </c>
      <c r="C8" s="24" t="s">
        <v>110</v>
      </c>
      <c r="D8" s="24" t="s">
        <v>219</v>
      </c>
      <c r="E8" s="26" t="n">
        <v>1.74236111111111</v>
      </c>
      <c r="F8" s="24" t="n">
        <v>200</v>
      </c>
      <c r="G8" s="24" t="n">
        <v>200</v>
      </c>
      <c r="H8" s="24" t="n">
        <v>8</v>
      </c>
      <c r="I8" s="24" t="s">
        <v>104</v>
      </c>
      <c r="J8" s="24" t="s">
        <v>113</v>
      </c>
      <c r="K8" s="27" t="n">
        <v>45046</v>
      </c>
      <c r="L8" s="24" t="n">
        <v>41</v>
      </c>
      <c r="N8" s="26" t="n">
        <v>1.74236111111111</v>
      </c>
      <c r="O8" s="24" t="n">
        <f aca="false">N8*24</f>
        <v>41.8166666666666</v>
      </c>
      <c r="P8" s="24" t="n">
        <f aca="false">O8/45</f>
        <v>0.929259259259259</v>
      </c>
    </row>
    <row r="9" customFormat="false" ht="15" hidden="false" customHeight="false" outlineLevel="0" collapsed="false">
      <c r="A9" s="24" t="n">
        <v>8</v>
      </c>
      <c r="B9" s="24" t="s">
        <v>94</v>
      </c>
      <c r="C9" s="24" t="s">
        <v>220</v>
      </c>
      <c r="D9" s="24" t="s">
        <v>221</v>
      </c>
      <c r="E9" s="26" t="n">
        <v>1.81666666666667</v>
      </c>
      <c r="F9" s="24" t="n">
        <v>200</v>
      </c>
      <c r="G9" s="24" t="n">
        <v>200</v>
      </c>
      <c r="H9" s="24" t="n">
        <v>8.24</v>
      </c>
      <c r="I9" s="24" t="s">
        <v>107</v>
      </c>
      <c r="J9" s="24" t="s">
        <v>98</v>
      </c>
      <c r="K9" s="27" t="n">
        <v>45012</v>
      </c>
      <c r="L9" s="24" t="n">
        <v>26</v>
      </c>
      <c r="N9" s="26" t="n">
        <v>1.81666666666667</v>
      </c>
      <c r="O9" s="24" t="n">
        <f aca="false">N9*24</f>
        <v>43.6000000000001</v>
      </c>
      <c r="P9" s="24" t="n">
        <f aca="false">O9/45</f>
        <v>0.968888888888891</v>
      </c>
    </row>
    <row r="10" customFormat="false" ht="15" hidden="false" customHeight="false" outlineLevel="0" collapsed="false">
      <c r="A10" s="24" t="n">
        <v>9</v>
      </c>
      <c r="B10" s="24" t="s">
        <v>102</v>
      </c>
      <c r="C10" s="24" t="s">
        <v>103</v>
      </c>
      <c r="D10" s="24" t="s">
        <v>221</v>
      </c>
      <c r="E10" s="26" t="n">
        <v>1.82083333333333</v>
      </c>
      <c r="F10" s="24" t="n">
        <v>200</v>
      </c>
      <c r="G10" s="24" t="n">
        <v>200</v>
      </c>
      <c r="H10" s="24" t="n">
        <v>8.37</v>
      </c>
      <c r="I10" s="24" t="s">
        <v>112</v>
      </c>
      <c r="J10" s="24" t="s">
        <v>108</v>
      </c>
      <c r="K10" s="27" t="n">
        <v>45012</v>
      </c>
      <c r="L10" s="24" t="n">
        <v>47</v>
      </c>
      <c r="N10" s="26" t="n">
        <v>1.82083333333333</v>
      </c>
      <c r="O10" s="24" t="n">
        <f aca="false">N10*24</f>
        <v>43.6999999999999</v>
      </c>
      <c r="P10" s="24" t="n">
        <f aca="false">O10/45</f>
        <v>0.971111111111109</v>
      </c>
    </row>
    <row r="11" customFormat="false" ht="15" hidden="false" customHeight="false" outlineLevel="0" collapsed="false">
      <c r="A11" s="24" t="n">
        <v>10</v>
      </c>
      <c r="B11" s="24" t="s">
        <v>114</v>
      </c>
      <c r="C11" s="24" t="s">
        <v>115</v>
      </c>
      <c r="D11" s="24" t="s">
        <v>222</v>
      </c>
      <c r="E11" s="26" t="n">
        <v>1.66458333333333</v>
      </c>
      <c r="F11" s="24" t="n">
        <v>190</v>
      </c>
      <c r="G11" s="24" t="n">
        <v>190</v>
      </c>
      <c r="H11" s="24" t="n">
        <v>8.32</v>
      </c>
      <c r="I11" s="24" t="s">
        <v>117</v>
      </c>
      <c r="J11" s="24" t="s">
        <v>118</v>
      </c>
      <c r="K11" s="27" t="n">
        <v>45041</v>
      </c>
      <c r="L11" s="24" t="n">
        <v>30</v>
      </c>
      <c r="N11" s="26" t="n">
        <v>1.66458333333333</v>
      </c>
      <c r="O11" s="24" t="n">
        <f aca="false">N11*24</f>
        <v>39.9499999999999</v>
      </c>
      <c r="P11" s="24" t="n">
        <f aca="false">O11/45</f>
        <v>0.887777777777776</v>
      </c>
    </row>
    <row r="12" customFormat="false" ht="15" hidden="false" customHeight="false" outlineLevel="0" collapsed="false">
      <c r="A12" s="24" t="n">
        <v>11</v>
      </c>
      <c r="B12" s="24" t="s">
        <v>94</v>
      </c>
      <c r="C12" s="24" t="s">
        <v>95</v>
      </c>
      <c r="D12" s="24" t="s">
        <v>222</v>
      </c>
      <c r="E12" s="26" t="n">
        <v>1.66736111111111</v>
      </c>
      <c r="F12" s="24" t="n">
        <v>190</v>
      </c>
      <c r="G12" s="24" t="n">
        <v>190</v>
      </c>
      <c r="H12" s="24" t="n">
        <v>7.68</v>
      </c>
      <c r="I12" s="24" t="s">
        <v>121</v>
      </c>
      <c r="J12" s="24" t="s">
        <v>101</v>
      </c>
      <c r="K12" s="27" t="n">
        <v>45041</v>
      </c>
      <c r="L12" s="24" t="n">
        <v>5</v>
      </c>
      <c r="N12" s="26" t="n">
        <v>1.66736111111111</v>
      </c>
      <c r="O12" s="24" t="n">
        <f aca="false">N12*24</f>
        <v>40.0166666666666</v>
      </c>
      <c r="P12" s="24" t="n">
        <f aca="false">O12/45</f>
        <v>0.889259259259259</v>
      </c>
    </row>
    <row r="13" customFormat="false" ht="15" hidden="false" customHeight="false" outlineLevel="0" collapsed="false">
      <c r="A13" s="24" t="n">
        <v>12</v>
      </c>
      <c r="B13" s="24" t="s">
        <v>89</v>
      </c>
      <c r="C13" s="24" t="s">
        <v>119</v>
      </c>
      <c r="D13" s="24" t="s">
        <v>223</v>
      </c>
      <c r="E13" s="26" t="n">
        <v>1.84861111111111</v>
      </c>
      <c r="F13" s="24" t="n">
        <v>190</v>
      </c>
      <c r="G13" s="24" t="n">
        <v>190</v>
      </c>
      <c r="H13" s="24" t="n">
        <v>7.68</v>
      </c>
      <c r="I13" s="24" t="s">
        <v>125</v>
      </c>
      <c r="J13" s="24" t="s">
        <v>122</v>
      </c>
      <c r="K13" s="27" t="n">
        <v>45020</v>
      </c>
      <c r="L13" s="24" t="n">
        <v>42</v>
      </c>
      <c r="N13" s="26" t="n">
        <v>1.84861111111111</v>
      </c>
      <c r="O13" s="24" t="n">
        <f aca="false">N13*24</f>
        <v>44.3666666666666</v>
      </c>
      <c r="P13" s="24" t="n">
        <f aca="false">O13/45</f>
        <v>0.985925925925925</v>
      </c>
    </row>
    <row r="14" customFormat="false" ht="15" hidden="false" customHeight="false" outlineLevel="0" collapsed="false">
      <c r="A14" s="24" t="n">
        <v>13</v>
      </c>
      <c r="B14" s="24" t="s">
        <v>123</v>
      </c>
      <c r="C14" s="24" t="s">
        <v>124</v>
      </c>
      <c r="D14" s="24" t="s">
        <v>223</v>
      </c>
      <c r="E14" s="26" t="n">
        <v>1.86875</v>
      </c>
      <c r="F14" s="24" t="n">
        <v>190</v>
      </c>
      <c r="G14" s="24" t="n">
        <v>190</v>
      </c>
      <c r="H14" s="24" t="n">
        <v>7.69</v>
      </c>
      <c r="I14" s="24" t="s">
        <v>128</v>
      </c>
      <c r="J14" s="24" t="s">
        <v>126</v>
      </c>
      <c r="K14" s="27" t="n">
        <v>45020</v>
      </c>
      <c r="L14" s="24" t="n">
        <v>17</v>
      </c>
      <c r="N14" s="26" t="n">
        <v>1.86875</v>
      </c>
      <c r="O14" s="24" t="n">
        <f aca="false">N14*24</f>
        <v>44.85</v>
      </c>
      <c r="P14" s="24" t="n">
        <f aca="false">O14/45</f>
        <v>0.996666666666667</v>
      </c>
    </row>
    <row r="15" customFormat="false" ht="15" hidden="false" customHeight="false" outlineLevel="0" collapsed="false">
      <c r="A15" s="24" t="n">
        <v>14</v>
      </c>
      <c r="B15" s="24" t="s">
        <v>152</v>
      </c>
      <c r="C15" s="24" t="s">
        <v>153</v>
      </c>
      <c r="D15" s="24" t="s">
        <v>224</v>
      </c>
      <c r="E15" s="26" t="n">
        <v>1.925</v>
      </c>
      <c r="F15" s="24" t="n">
        <v>210</v>
      </c>
      <c r="G15" s="24" t="n">
        <v>190</v>
      </c>
      <c r="H15" s="24" t="n">
        <v>9.1</v>
      </c>
      <c r="I15" s="24" t="s">
        <v>138</v>
      </c>
      <c r="J15" s="24" t="s">
        <v>156</v>
      </c>
      <c r="K15" s="27" t="n">
        <v>45032</v>
      </c>
      <c r="L15" s="24" t="n">
        <v>8</v>
      </c>
      <c r="N15" s="26" t="n">
        <v>1.925</v>
      </c>
      <c r="O15" s="24" t="n">
        <f aca="false">N15*24</f>
        <v>46.2</v>
      </c>
      <c r="P15" s="24" t="n">
        <f aca="false">O15/45</f>
        <v>1.02666666666667</v>
      </c>
    </row>
    <row r="16" customFormat="false" ht="15" hidden="false" customHeight="false" outlineLevel="0" collapsed="false">
      <c r="A16" s="24" t="n">
        <v>15</v>
      </c>
      <c r="B16" s="24" t="s">
        <v>109</v>
      </c>
      <c r="C16" s="24" t="s">
        <v>110</v>
      </c>
      <c r="D16" s="24" t="s">
        <v>225</v>
      </c>
      <c r="E16" s="26" t="n">
        <v>1.71666666666667</v>
      </c>
      <c r="F16" s="24" t="n">
        <v>180</v>
      </c>
      <c r="G16" s="24" t="n">
        <v>180</v>
      </c>
      <c r="H16" s="24" t="n">
        <v>7.93</v>
      </c>
      <c r="I16" s="24" t="s">
        <v>145</v>
      </c>
      <c r="J16" s="24" t="s">
        <v>160</v>
      </c>
      <c r="K16" s="27" t="n">
        <v>45039</v>
      </c>
      <c r="L16" s="24" t="n">
        <v>48</v>
      </c>
      <c r="N16" s="26" t="n">
        <v>1.71666666666667</v>
      </c>
      <c r="O16" s="24" t="n">
        <f aca="false">N16*24</f>
        <v>41.2000000000001</v>
      </c>
      <c r="P16" s="24" t="n">
        <f aca="false">O16/45</f>
        <v>0.915555555555557</v>
      </c>
    </row>
    <row r="17" customFormat="false" ht="15" hidden="false" customHeight="false" outlineLevel="0" collapsed="false">
      <c r="A17" s="24" t="n">
        <v>16</v>
      </c>
      <c r="B17" s="24" t="s">
        <v>166</v>
      </c>
      <c r="C17" s="24" t="s">
        <v>167</v>
      </c>
      <c r="D17" s="24" t="s">
        <v>226</v>
      </c>
      <c r="E17" s="26" t="n">
        <v>1.73263888888889</v>
      </c>
      <c r="F17" s="24" t="n">
        <v>180</v>
      </c>
      <c r="G17" s="24" t="n">
        <v>180</v>
      </c>
      <c r="H17" s="24" t="n">
        <v>23737.21</v>
      </c>
      <c r="I17" s="24" t="s">
        <v>169</v>
      </c>
      <c r="J17" s="24" t="s">
        <v>170</v>
      </c>
      <c r="K17" s="27" t="n">
        <v>45044</v>
      </c>
      <c r="L17" s="24" t="n">
        <v>23</v>
      </c>
      <c r="N17" s="26" t="n">
        <v>1.73263888888889</v>
      </c>
      <c r="O17" s="24" t="n">
        <f aca="false">N17*24</f>
        <v>41.5833333333334</v>
      </c>
      <c r="P17" s="24" t="n">
        <f aca="false">O17/45</f>
        <v>0.924074074074075</v>
      </c>
    </row>
    <row r="18" customFormat="false" ht="15" hidden="false" customHeight="false" outlineLevel="0" collapsed="false">
      <c r="A18" s="24" t="n">
        <v>17</v>
      </c>
      <c r="B18" s="24" t="s">
        <v>109</v>
      </c>
      <c r="C18" s="24" t="s">
        <v>110</v>
      </c>
      <c r="D18" s="24" t="s">
        <v>227</v>
      </c>
      <c r="E18" s="26" t="n">
        <v>1.73611111111111</v>
      </c>
      <c r="F18" s="24" t="n">
        <v>180</v>
      </c>
      <c r="G18" s="24" t="n">
        <v>180</v>
      </c>
      <c r="H18" s="24" t="n">
        <v>8.01</v>
      </c>
      <c r="I18" s="24" t="s">
        <v>148</v>
      </c>
      <c r="J18" s="24" t="s">
        <v>178</v>
      </c>
      <c r="K18" s="27" t="n">
        <v>45046</v>
      </c>
      <c r="L18" s="24" t="n">
        <v>18</v>
      </c>
      <c r="N18" s="26" t="n">
        <v>1.73611111111111</v>
      </c>
      <c r="O18" s="24" t="n">
        <f aca="false">N18*24</f>
        <v>41.6666666666666</v>
      </c>
      <c r="P18" s="24" t="n">
        <f aca="false">O18/45</f>
        <v>0.925925925925925</v>
      </c>
    </row>
    <row r="19" customFormat="false" ht="15" hidden="false" customHeight="false" outlineLevel="0" collapsed="false">
      <c r="A19" s="24" t="n">
        <v>18</v>
      </c>
      <c r="B19" s="24" t="s">
        <v>85</v>
      </c>
      <c r="C19" s="24" t="s">
        <v>86</v>
      </c>
      <c r="D19" s="24" t="s">
        <v>228</v>
      </c>
      <c r="E19" s="26" t="n">
        <v>1.78125</v>
      </c>
      <c r="F19" s="24" t="n">
        <v>180</v>
      </c>
      <c r="G19" s="24" t="n">
        <v>180</v>
      </c>
      <c r="H19" s="24" t="n">
        <v>8.11</v>
      </c>
      <c r="I19" s="24" t="s">
        <v>150</v>
      </c>
      <c r="J19" s="24" t="s">
        <v>229</v>
      </c>
      <c r="K19" s="27" t="n">
        <v>45026</v>
      </c>
      <c r="L19" s="24" t="n">
        <v>38</v>
      </c>
      <c r="N19" s="26" t="n">
        <v>1.78125</v>
      </c>
      <c r="O19" s="24" t="n">
        <f aca="false">N19*24</f>
        <v>42.75</v>
      </c>
      <c r="P19" s="24" t="n">
        <f aca="false">O19/45</f>
        <v>0.95</v>
      </c>
    </row>
    <row r="20" customFormat="false" ht="15" hidden="false" customHeight="false" outlineLevel="0" collapsed="false">
      <c r="A20" s="24" t="n">
        <v>19</v>
      </c>
      <c r="B20" s="24" t="s">
        <v>140</v>
      </c>
      <c r="C20" s="24" t="s">
        <v>81</v>
      </c>
      <c r="D20" s="24" t="s">
        <v>230</v>
      </c>
      <c r="E20" s="26" t="n">
        <v>1.79444444444444</v>
      </c>
      <c r="F20" s="24" t="n">
        <v>170</v>
      </c>
      <c r="G20" s="24" t="n">
        <v>170</v>
      </c>
      <c r="H20" s="24" t="n">
        <v>6.73</v>
      </c>
      <c r="I20" s="24" t="s">
        <v>133</v>
      </c>
      <c r="J20" s="24" t="s">
        <v>143</v>
      </c>
      <c r="K20" s="27" t="n">
        <v>45046</v>
      </c>
      <c r="L20" s="24" t="n">
        <v>15</v>
      </c>
      <c r="N20" s="26" t="n">
        <v>1.79444444444444</v>
      </c>
      <c r="O20" s="24" t="n">
        <f aca="false">N20*24</f>
        <v>43.0666666666666</v>
      </c>
      <c r="P20" s="24" t="n">
        <f aca="false">O20/45</f>
        <v>0.957037037037035</v>
      </c>
    </row>
    <row r="21" customFormat="false" ht="15" hidden="false" customHeight="false" outlineLevel="0" collapsed="false">
      <c r="A21" s="24" t="n">
        <v>20</v>
      </c>
      <c r="B21" s="24" t="s">
        <v>144</v>
      </c>
      <c r="C21" s="24" t="s">
        <v>81</v>
      </c>
      <c r="D21" s="24" t="s">
        <v>230</v>
      </c>
      <c r="E21" s="26" t="n">
        <v>1.79583333333333</v>
      </c>
      <c r="F21" s="24" t="n">
        <v>170</v>
      </c>
      <c r="G21" s="24" t="n">
        <v>170</v>
      </c>
      <c r="H21" s="24" t="n">
        <v>6.77</v>
      </c>
      <c r="I21" s="24" t="s">
        <v>155</v>
      </c>
      <c r="J21" s="24" t="s">
        <v>129</v>
      </c>
      <c r="K21" s="27" t="n">
        <v>45046</v>
      </c>
      <c r="L21" s="24" t="n">
        <v>39</v>
      </c>
      <c r="N21" s="26" t="n">
        <v>1.79583333333333</v>
      </c>
      <c r="O21" s="24" t="n">
        <f aca="false">N21*24</f>
        <v>43.0999999999999</v>
      </c>
      <c r="P21" s="24" t="n">
        <f aca="false">O21/45</f>
        <v>0.957777777777776</v>
      </c>
    </row>
    <row r="22" customFormat="false" ht="15" hidden="false" customHeight="false" outlineLevel="0" collapsed="false">
      <c r="A22" s="24" t="n">
        <v>21</v>
      </c>
      <c r="B22" s="24" t="s">
        <v>130</v>
      </c>
      <c r="C22" s="24" t="s">
        <v>131</v>
      </c>
      <c r="D22" s="24" t="s">
        <v>231</v>
      </c>
      <c r="E22" s="26" t="n">
        <v>1.81180555555556</v>
      </c>
      <c r="F22" s="24" t="n">
        <v>170</v>
      </c>
      <c r="G22" s="24" t="n">
        <v>170</v>
      </c>
      <c r="H22" s="24" t="n">
        <v>7.25</v>
      </c>
      <c r="I22" s="24" t="s">
        <v>142</v>
      </c>
      <c r="J22" s="24" t="s">
        <v>134</v>
      </c>
      <c r="K22" s="27" t="n">
        <v>45009</v>
      </c>
      <c r="L22" s="24" t="n">
        <v>10</v>
      </c>
      <c r="N22" s="26" t="n">
        <v>1.81180555555556</v>
      </c>
      <c r="O22" s="24" t="n">
        <f aca="false">N22*24</f>
        <v>43.4833333333334</v>
      </c>
      <c r="P22" s="24" t="n">
        <f aca="false">O22/45</f>
        <v>0.966296296296299</v>
      </c>
    </row>
    <row r="23" customFormat="false" ht="15" hidden="false" customHeight="false" outlineLevel="0" collapsed="false">
      <c r="A23" s="24" t="n">
        <v>22</v>
      </c>
      <c r="B23" s="24" t="s">
        <v>135</v>
      </c>
      <c r="C23" s="24" t="s">
        <v>136</v>
      </c>
      <c r="D23" s="24" t="s">
        <v>232</v>
      </c>
      <c r="E23" s="26" t="n">
        <v>1.82222222222222</v>
      </c>
      <c r="F23" s="24" t="n">
        <v>170</v>
      </c>
      <c r="G23" s="24" t="n">
        <v>170</v>
      </c>
      <c r="H23" s="24" t="n">
        <v>8.15</v>
      </c>
      <c r="I23" s="24" t="s">
        <v>159</v>
      </c>
      <c r="J23" s="24" t="s">
        <v>139</v>
      </c>
      <c r="K23" s="27" t="n">
        <v>45044</v>
      </c>
      <c r="L23" s="24" t="n">
        <v>11</v>
      </c>
      <c r="N23" s="26" t="n">
        <v>1.82222222222222</v>
      </c>
      <c r="O23" s="24" t="n">
        <f aca="false">N23*24</f>
        <v>43.7333333333333</v>
      </c>
      <c r="P23" s="24" t="n">
        <f aca="false">O23/45</f>
        <v>0.971851851851851</v>
      </c>
    </row>
    <row r="24" customFormat="false" ht="15" hidden="false" customHeight="false" outlineLevel="0" collapsed="false">
      <c r="A24" s="24" t="n">
        <v>23</v>
      </c>
      <c r="B24" s="24" t="s">
        <v>233</v>
      </c>
      <c r="C24" s="24" t="s">
        <v>234</v>
      </c>
      <c r="D24" s="24" t="s">
        <v>235</v>
      </c>
      <c r="E24" s="26" t="n">
        <v>1.83958333333333</v>
      </c>
      <c r="F24" s="24" t="n">
        <v>170</v>
      </c>
      <c r="G24" s="24" t="n">
        <v>170</v>
      </c>
      <c r="H24" s="24" t="n">
        <v>7.74</v>
      </c>
      <c r="I24" s="24" t="s">
        <v>236</v>
      </c>
      <c r="J24" s="24" t="s">
        <v>237</v>
      </c>
      <c r="K24" s="27" t="n">
        <v>45046</v>
      </c>
      <c r="L24" s="24" t="n">
        <v>9</v>
      </c>
      <c r="N24" s="26" t="n">
        <v>1.83958333333333</v>
      </c>
      <c r="O24" s="24" t="n">
        <f aca="false">N24*24</f>
        <v>44.1499999999999</v>
      </c>
      <c r="P24" s="24" t="n">
        <f aca="false">O24/45</f>
        <v>0.981111111111109</v>
      </c>
    </row>
    <row r="25" customFormat="false" ht="15" hidden="false" customHeight="false" outlineLevel="0" collapsed="false">
      <c r="A25" s="24" t="n">
        <v>24</v>
      </c>
      <c r="B25" s="24" t="s">
        <v>238</v>
      </c>
      <c r="C25" s="24" t="s">
        <v>239</v>
      </c>
      <c r="D25" s="24" t="s">
        <v>235</v>
      </c>
      <c r="E25" s="26" t="n">
        <v>1.85763888888889</v>
      </c>
      <c r="F25" s="24" t="n">
        <v>170</v>
      </c>
      <c r="G25" s="24" t="n">
        <v>170</v>
      </c>
      <c r="H25" s="24" t="n">
        <v>7.85</v>
      </c>
      <c r="I25" s="24" t="s">
        <v>187</v>
      </c>
      <c r="J25" s="24" t="s">
        <v>240</v>
      </c>
      <c r="K25" s="27" t="n">
        <v>45046</v>
      </c>
      <c r="L25" s="24" t="n">
        <v>40</v>
      </c>
      <c r="N25" s="26" t="n">
        <v>1.85763888888889</v>
      </c>
      <c r="O25" s="24" t="n">
        <f aca="false">N25*24</f>
        <v>44.5833333333334</v>
      </c>
      <c r="P25" s="24" t="n">
        <f aca="false">O25/45</f>
        <v>0.990740740740741</v>
      </c>
    </row>
    <row r="26" customFormat="false" ht="15" hidden="false" customHeight="false" outlineLevel="0" collapsed="false">
      <c r="A26" s="24" t="n">
        <v>25</v>
      </c>
      <c r="B26" s="24" t="s">
        <v>140</v>
      </c>
      <c r="C26" s="24" t="s">
        <v>241</v>
      </c>
      <c r="D26" s="24" t="s">
        <v>242</v>
      </c>
      <c r="E26" s="26" t="n">
        <v>1.80694444444444</v>
      </c>
      <c r="F26" s="24" t="n">
        <v>160</v>
      </c>
      <c r="G26" s="24" t="n">
        <v>160</v>
      </c>
      <c r="H26" s="24" t="n">
        <v>7.53</v>
      </c>
      <c r="I26" s="24" t="s">
        <v>205</v>
      </c>
      <c r="J26" s="24" t="s">
        <v>243</v>
      </c>
      <c r="K26" s="27" t="n">
        <v>45043</v>
      </c>
      <c r="L26" s="24" t="n">
        <v>32</v>
      </c>
      <c r="N26" s="26" t="n">
        <v>1.80694444444444</v>
      </c>
      <c r="O26" s="24" t="n">
        <f aca="false">N26*24</f>
        <v>43.3666666666666</v>
      </c>
      <c r="P26" s="24" t="n">
        <f aca="false">O26/45</f>
        <v>0.963703703703701</v>
      </c>
    </row>
    <row r="27" customFormat="false" ht="15" hidden="false" customHeight="false" outlineLevel="0" collapsed="false">
      <c r="A27" s="24" t="n">
        <v>26</v>
      </c>
      <c r="B27" s="24" t="s">
        <v>161</v>
      </c>
      <c r="C27" s="24" t="s">
        <v>162</v>
      </c>
      <c r="D27" s="24" t="s">
        <v>230</v>
      </c>
      <c r="E27" s="26" t="n">
        <v>1.91527777777778</v>
      </c>
      <c r="F27" s="24" t="n">
        <v>170</v>
      </c>
      <c r="G27" s="24" t="n">
        <v>160</v>
      </c>
      <c r="H27" s="24" t="n">
        <v>7.22</v>
      </c>
      <c r="I27" s="24" t="s">
        <v>164</v>
      </c>
      <c r="J27" s="24" t="s">
        <v>165</v>
      </c>
      <c r="K27" s="27" t="n">
        <v>45032</v>
      </c>
      <c r="L27" s="24" t="n">
        <v>14</v>
      </c>
      <c r="N27" s="26" t="n">
        <v>1.91527777777778</v>
      </c>
      <c r="O27" s="24" t="n">
        <f aca="false">N27*24</f>
        <v>45.9666666666667</v>
      </c>
      <c r="P27" s="24" t="n">
        <f aca="false">O27/45</f>
        <v>1.02148148148148</v>
      </c>
    </row>
    <row r="28" customFormat="false" ht="15" hidden="false" customHeight="false" outlineLevel="0" collapsed="false">
      <c r="A28" s="24" t="n">
        <v>27</v>
      </c>
      <c r="B28" s="24" t="s">
        <v>123</v>
      </c>
      <c r="C28" s="24" t="s">
        <v>124</v>
      </c>
      <c r="D28" s="24" t="s">
        <v>244</v>
      </c>
      <c r="E28" s="26" t="n">
        <v>1.77708333333333</v>
      </c>
      <c r="F28" s="24" t="n">
        <v>150</v>
      </c>
      <c r="G28" s="24" t="n">
        <v>150</v>
      </c>
      <c r="H28" s="24" t="n">
        <v>6.56</v>
      </c>
      <c r="I28" s="24" t="s">
        <v>174</v>
      </c>
      <c r="J28" s="24" t="s">
        <v>151</v>
      </c>
      <c r="K28" s="27" t="n">
        <v>45005</v>
      </c>
      <c r="L28" s="24" t="n">
        <v>27</v>
      </c>
      <c r="N28" s="26" t="n">
        <v>1.77708333333333</v>
      </c>
      <c r="O28" s="24" t="n">
        <f aca="false">N28*24</f>
        <v>42.6499999999999</v>
      </c>
      <c r="P28" s="24" t="n">
        <f aca="false">O28/45</f>
        <v>0.947777777777776</v>
      </c>
    </row>
    <row r="29" customFormat="false" ht="15" hidden="false" customHeight="false" outlineLevel="0" collapsed="false">
      <c r="A29" s="24" t="n">
        <v>28</v>
      </c>
      <c r="B29" s="24" t="s">
        <v>89</v>
      </c>
      <c r="C29" s="24" t="s">
        <v>119</v>
      </c>
      <c r="D29" s="24" t="s">
        <v>244</v>
      </c>
      <c r="E29" s="26" t="n">
        <v>1.78402777777778</v>
      </c>
      <c r="F29" s="24" t="n">
        <v>150</v>
      </c>
      <c r="G29" s="24" t="n">
        <v>150</v>
      </c>
      <c r="H29" s="24" t="n">
        <v>6.52</v>
      </c>
      <c r="I29" s="24" t="s">
        <v>177</v>
      </c>
      <c r="J29" s="24" t="s">
        <v>146</v>
      </c>
      <c r="K29" s="27" t="n">
        <v>45005</v>
      </c>
      <c r="L29" s="24" t="n">
        <v>2</v>
      </c>
      <c r="N29" s="26" t="n">
        <v>1.78402777777778</v>
      </c>
      <c r="O29" s="24" t="n">
        <f aca="false">N29*24</f>
        <v>42.8166666666667</v>
      </c>
      <c r="P29" s="24" t="n">
        <f aca="false">O29/45</f>
        <v>0.951481481481483</v>
      </c>
    </row>
    <row r="30" customFormat="false" ht="15" hidden="false" customHeight="false" outlineLevel="0" collapsed="false">
      <c r="A30" s="24" t="n">
        <v>29</v>
      </c>
      <c r="B30" s="24" t="s">
        <v>109</v>
      </c>
      <c r="C30" s="24" t="s">
        <v>157</v>
      </c>
      <c r="D30" s="24" t="s">
        <v>245</v>
      </c>
      <c r="E30" s="26" t="n">
        <v>1.675</v>
      </c>
      <c r="F30" s="24" t="n">
        <v>160</v>
      </c>
      <c r="G30" s="24" t="n">
        <v>160</v>
      </c>
      <c r="H30" s="24" t="n">
        <v>5.96</v>
      </c>
      <c r="I30" s="24" t="s">
        <v>182</v>
      </c>
      <c r="J30" s="24" t="s">
        <v>193</v>
      </c>
      <c r="K30" s="27" t="n">
        <v>45018</v>
      </c>
      <c r="L30" s="24" t="n">
        <v>29</v>
      </c>
      <c r="N30" s="26" t="n">
        <v>1.675</v>
      </c>
      <c r="O30" s="24" t="n">
        <f aca="false">N30*24</f>
        <v>40.2</v>
      </c>
      <c r="P30" s="24" t="n">
        <f aca="false">O30/45</f>
        <v>0.893333333333333</v>
      </c>
    </row>
    <row r="31" customFormat="false" ht="15" hidden="false" customHeight="false" outlineLevel="0" collapsed="false">
      <c r="A31" s="24" t="n">
        <v>30</v>
      </c>
      <c r="B31" s="24" t="s">
        <v>171</v>
      </c>
      <c r="C31" s="24" t="s">
        <v>172</v>
      </c>
      <c r="D31" s="24" t="s">
        <v>245</v>
      </c>
      <c r="E31" s="26" t="n">
        <v>1.71180555555556</v>
      </c>
      <c r="F31" s="24" t="n">
        <v>140</v>
      </c>
      <c r="G31" s="24" t="n">
        <v>140</v>
      </c>
      <c r="H31" s="24" t="n">
        <v>6.18</v>
      </c>
      <c r="I31" s="24" t="s">
        <v>190</v>
      </c>
      <c r="J31" s="24" t="s">
        <v>175</v>
      </c>
      <c r="K31" s="27" t="n">
        <v>45030</v>
      </c>
      <c r="L31" s="24" t="n">
        <v>28</v>
      </c>
      <c r="N31" s="26" t="n">
        <v>1.71180555555556</v>
      </c>
      <c r="O31" s="24" t="n">
        <f aca="false">N31*24</f>
        <v>41.0833333333334</v>
      </c>
      <c r="P31" s="24" t="n">
        <f aca="false">O31/45</f>
        <v>0.912962962962965</v>
      </c>
    </row>
    <row r="32" customFormat="false" ht="15" hidden="false" customHeight="false" outlineLevel="0" collapsed="false">
      <c r="A32" s="24" t="n">
        <v>31</v>
      </c>
      <c r="B32" s="24" t="s">
        <v>89</v>
      </c>
      <c r="C32" s="24" t="s">
        <v>176</v>
      </c>
      <c r="D32" s="24" t="s">
        <v>245</v>
      </c>
      <c r="E32" s="26" t="n">
        <v>1.72916666666667</v>
      </c>
      <c r="F32" s="24" t="n">
        <v>140</v>
      </c>
      <c r="G32" s="24" t="n">
        <v>140</v>
      </c>
      <c r="H32" s="24" t="n">
        <v>6.08</v>
      </c>
      <c r="I32" s="24" t="s">
        <v>192</v>
      </c>
      <c r="J32" s="24" t="s">
        <v>246</v>
      </c>
      <c r="K32" s="27" t="n">
        <v>45030</v>
      </c>
      <c r="L32" s="24" t="n">
        <v>25</v>
      </c>
      <c r="N32" s="26" t="n">
        <v>1.72916666666667</v>
      </c>
      <c r="O32" s="24" t="n">
        <f aca="false">N32*24</f>
        <v>41.5000000000001</v>
      </c>
      <c r="P32" s="24" t="n">
        <f aca="false">O32/45</f>
        <v>0.922222222222224</v>
      </c>
    </row>
    <row r="33" customFormat="false" ht="15" hidden="false" customHeight="false" outlineLevel="0" collapsed="false">
      <c r="A33" s="24" t="n">
        <v>32</v>
      </c>
      <c r="B33" s="24" t="s">
        <v>179</v>
      </c>
      <c r="C33" s="24" t="s">
        <v>180</v>
      </c>
      <c r="D33" s="24" t="s">
        <v>247</v>
      </c>
      <c r="E33" s="26" t="n">
        <v>1.7875</v>
      </c>
      <c r="F33" s="24" t="n">
        <v>140</v>
      </c>
      <c r="G33" s="24" t="n">
        <v>140</v>
      </c>
      <c r="H33" s="24" t="n">
        <v>6.27</v>
      </c>
      <c r="I33" s="24" t="s">
        <v>197</v>
      </c>
      <c r="J33" s="24" t="s">
        <v>183</v>
      </c>
      <c r="K33" s="27" t="n">
        <v>45046</v>
      </c>
      <c r="L33" s="24" t="n">
        <v>45</v>
      </c>
      <c r="N33" s="26" t="n">
        <v>1.7875</v>
      </c>
      <c r="O33" s="24" t="n">
        <f aca="false">N33*24</f>
        <v>42.9</v>
      </c>
      <c r="P33" s="24" t="n">
        <f aca="false">O33/45</f>
        <v>0.953333333333334</v>
      </c>
    </row>
    <row r="34" customFormat="false" ht="15" hidden="false" customHeight="false" outlineLevel="0" collapsed="false">
      <c r="A34" s="24" t="n">
        <v>33</v>
      </c>
      <c r="B34" s="24" t="s">
        <v>179</v>
      </c>
      <c r="C34" s="24" t="s">
        <v>180</v>
      </c>
      <c r="D34" s="24" t="s">
        <v>248</v>
      </c>
      <c r="E34" s="26" t="n">
        <v>1.72708333333333</v>
      </c>
      <c r="F34" s="24" t="n">
        <v>130</v>
      </c>
      <c r="G34" s="24" t="n">
        <v>130</v>
      </c>
      <c r="H34" s="24" t="n">
        <v>5.74</v>
      </c>
      <c r="I34" s="24" t="s">
        <v>200</v>
      </c>
      <c r="J34" s="24" t="s">
        <v>204</v>
      </c>
      <c r="K34" s="27" t="n">
        <v>45023</v>
      </c>
      <c r="L34" s="24" t="n">
        <v>6</v>
      </c>
      <c r="N34" s="26" t="n">
        <v>1.72708333333333</v>
      </c>
      <c r="O34" s="24" t="n">
        <f aca="false">N34*24</f>
        <v>41.4499999999999</v>
      </c>
      <c r="P34" s="24" t="n">
        <f aca="false">O34/45</f>
        <v>0.921111111111109</v>
      </c>
    </row>
    <row r="35" customFormat="false" ht="15" hidden="false" customHeight="false" outlineLevel="0" collapsed="false">
      <c r="A35" s="24" t="n">
        <v>34</v>
      </c>
      <c r="B35" s="24" t="s">
        <v>179</v>
      </c>
      <c r="C35" s="24" t="s">
        <v>180</v>
      </c>
      <c r="D35" s="24" t="s">
        <v>248</v>
      </c>
      <c r="E35" s="26" t="n">
        <v>1.73680555555556</v>
      </c>
      <c r="F35" s="24" t="n">
        <v>130</v>
      </c>
      <c r="G35" s="24" t="n">
        <v>130</v>
      </c>
      <c r="H35" s="24" t="n">
        <v>5.91</v>
      </c>
      <c r="I35" s="24" t="s">
        <v>203</v>
      </c>
      <c r="J35" s="24" t="s">
        <v>249</v>
      </c>
      <c r="K35" s="27" t="n">
        <v>45041</v>
      </c>
      <c r="L35" s="24" t="n">
        <v>35</v>
      </c>
      <c r="N35" s="26" t="n">
        <v>1.73680555555556</v>
      </c>
      <c r="O35" s="24" t="n">
        <f aca="false">N35*24</f>
        <v>41.6833333333334</v>
      </c>
      <c r="P35" s="24" t="n">
        <f aca="false">O35/45</f>
        <v>0.926296296296299</v>
      </c>
    </row>
    <row r="36" customFormat="false" ht="15" hidden="false" customHeight="false" outlineLevel="0" collapsed="false">
      <c r="A36" s="24" t="n">
        <v>35</v>
      </c>
      <c r="B36" s="24" t="s">
        <v>140</v>
      </c>
      <c r="C36" s="24" t="s">
        <v>241</v>
      </c>
      <c r="D36" s="24" t="s">
        <v>250</v>
      </c>
      <c r="E36" s="26" t="n">
        <v>2.04097222222222</v>
      </c>
      <c r="F36" s="24" t="n">
        <v>170</v>
      </c>
      <c r="G36" s="24" t="n">
        <v>130</v>
      </c>
      <c r="H36" s="24" t="n">
        <v>8.44</v>
      </c>
      <c r="I36" s="24" t="s">
        <v>208</v>
      </c>
      <c r="J36" s="24" t="s">
        <v>251</v>
      </c>
      <c r="K36" s="27" t="n">
        <v>45041</v>
      </c>
      <c r="L36" s="24" t="n">
        <v>7</v>
      </c>
      <c r="N36" s="26" t="n">
        <v>2.04097222222222</v>
      </c>
      <c r="O36" s="24" t="n">
        <f aca="false">N36*24</f>
        <v>48.9833333333333</v>
      </c>
      <c r="P36" s="24" t="n">
        <f aca="false">O36/45</f>
        <v>1.08851851851852</v>
      </c>
    </row>
    <row r="37" customFormat="false" ht="15" hidden="false" customHeight="false" outlineLevel="0" collapsed="false">
      <c r="A37" s="24" t="n">
        <v>36</v>
      </c>
      <c r="B37" s="24" t="s">
        <v>252</v>
      </c>
      <c r="C37" s="24" t="s">
        <v>253</v>
      </c>
      <c r="D37" s="24" t="s">
        <v>254</v>
      </c>
      <c r="E37" s="26" t="n">
        <v>1.77361111111111</v>
      </c>
      <c r="F37" s="24" t="n">
        <v>120</v>
      </c>
      <c r="G37" s="24" t="n">
        <v>120</v>
      </c>
      <c r="H37" s="24" t="n">
        <v>5.16</v>
      </c>
      <c r="I37" s="24" t="s">
        <v>255</v>
      </c>
      <c r="J37" s="24" t="s">
        <v>256</v>
      </c>
      <c r="K37" s="27" t="n">
        <v>45023</v>
      </c>
      <c r="L37" s="24" t="n">
        <v>3</v>
      </c>
      <c r="N37" s="26" t="n">
        <v>1.77361111111111</v>
      </c>
      <c r="O37" s="24" t="n">
        <f aca="false">N37*24</f>
        <v>42.5666666666666</v>
      </c>
      <c r="P37" s="24" t="n">
        <f aca="false">O37/45</f>
        <v>0.945925925925925</v>
      </c>
    </row>
    <row r="38" customFormat="false" ht="15" hidden="false" customHeight="false" outlineLevel="0" collapsed="false">
      <c r="A38" s="24" t="n">
        <v>37</v>
      </c>
      <c r="B38" s="24" t="s">
        <v>184</v>
      </c>
      <c r="C38" s="24" t="s">
        <v>185</v>
      </c>
      <c r="D38" s="24" t="s">
        <v>254</v>
      </c>
      <c r="E38" s="26" t="n">
        <v>1.77638888888889</v>
      </c>
      <c r="F38" s="24" t="n">
        <v>120</v>
      </c>
      <c r="G38" s="24" t="n">
        <v>120</v>
      </c>
      <c r="H38" s="24" t="n">
        <v>5.21</v>
      </c>
      <c r="I38" s="24" t="s">
        <v>257</v>
      </c>
      <c r="J38" s="24" t="s">
        <v>188</v>
      </c>
      <c r="K38" s="27" t="n">
        <v>45023</v>
      </c>
      <c r="L38" s="24" t="n">
        <v>12</v>
      </c>
      <c r="N38" s="26" t="n">
        <v>1.77638888888889</v>
      </c>
      <c r="O38" s="24" t="n">
        <f aca="false">N38*24</f>
        <v>42.6333333333334</v>
      </c>
      <c r="P38" s="24" t="n">
        <f aca="false">O38/45</f>
        <v>0.947407407407408</v>
      </c>
    </row>
    <row r="39" customFormat="false" ht="15" hidden="false" customHeight="false" outlineLevel="0" collapsed="false">
      <c r="A39" s="24" t="n">
        <v>38</v>
      </c>
      <c r="B39" s="24" t="s">
        <v>194</v>
      </c>
      <c r="C39" s="24" t="s">
        <v>195</v>
      </c>
      <c r="D39" s="24" t="s">
        <v>258</v>
      </c>
      <c r="E39" s="26" t="n">
        <v>1.59305555555556</v>
      </c>
      <c r="F39" s="24" t="n">
        <v>110</v>
      </c>
      <c r="G39" s="24" t="n">
        <v>110</v>
      </c>
      <c r="H39" s="24" t="n">
        <v>4.627</v>
      </c>
      <c r="I39" s="24" t="s">
        <v>259</v>
      </c>
      <c r="J39" s="24" t="s">
        <v>198</v>
      </c>
      <c r="K39" s="27" t="n">
        <v>45020</v>
      </c>
      <c r="L39" s="24" t="n">
        <v>43</v>
      </c>
      <c r="N39" s="26" t="n">
        <v>1.59305555555556</v>
      </c>
      <c r="O39" s="24" t="n">
        <f aca="false">N39*24</f>
        <v>38.2333333333334</v>
      </c>
      <c r="P39" s="24" t="n">
        <f aca="false">O39/45</f>
        <v>0.849629629629632</v>
      </c>
    </row>
    <row r="40" customFormat="false" ht="15" hidden="false" customHeight="false" outlineLevel="0" collapsed="false">
      <c r="A40" s="24" t="n">
        <v>39</v>
      </c>
      <c r="B40" s="24" t="s">
        <v>166</v>
      </c>
      <c r="C40" s="24" t="s">
        <v>167</v>
      </c>
      <c r="D40" s="24" t="s">
        <v>260</v>
      </c>
      <c r="E40" s="26" t="n">
        <v>2.14930555555556</v>
      </c>
      <c r="F40" s="24" t="n">
        <v>180</v>
      </c>
      <c r="G40" s="24" t="n">
        <v>110</v>
      </c>
      <c r="H40" s="24" t="n">
        <v>8.2</v>
      </c>
      <c r="I40" s="24" t="s">
        <v>261</v>
      </c>
      <c r="J40" s="24" t="s">
        <v>262</v>
      </c>
      <c r="K40" s="27" t="n">
        <v>45028</v>
      </c>
      <c r="L40" s="24" t="n">
        <v>13</v>
      </c>
      <c r="N40" s="26" t="n">
        <v>2.14930555555556</v>
      </c>
      <c r="O40" s="24" t="n">
        <f aca="false">N40*24</f>
        <v>51.5833333333334</v>
      </c>
      <c r="P40" s="24" t="n">
        <f aca="false">O40/45</f>
        <v>1.1462962962963</v>
      </c>
    </row>
    <row r="41" customFormat="false" ht="15" hidden="false" customHeight="false" outlineLevel="0" collapsed="false">
      <c r="A41" s="24" t="n">
        <v>40</v>
      </c>
      <c r="B41" s="24" t="s">
        <v>263</v>
      </c>
      <c r="C41" s="24" t="s">
        <v>264</v>
      </c>
      <c r="D41" s="24" t="s">
        <v>265</v>
      </c>
      <c r="E41" s="26" t="n">
        <v>1.55486111111111</v>
      </c>
      <c r="F41" s="24" t="n">
        <v>100</v>
      </c>
      <c r="G41" s="24" t="n">
        <v>100</v>
      </c>
      <c r="H41" s="24" t="n">
        <v>5.3</v>
      </c>
      <c r="I41" s="24" t="s">
        <v>266</v>
      </c>
      <c r="J41" s="24" t="s">
        <v>267</v>
      </c>
      <c r="K41" s="27" t="n">
        <v>45009</v>
      </c>
      <c r="L41" s="24" t="n">
        <v>31</v>
      </c>
      <c r="N41" s="26" t="n">
        <v>1.55486111111111</v>
      </c>
      <c r="O41" s="24" t="n">
        <f aca="false">N41*24</f>
        <v>37.3166666666666</v>
      </c>
      <c r="P41" s="24" t="n">
        <f aca="false">O41/45</f>
        <v>0.829259259259259</v>
      </c>
    </row>
    <row r="42" customFormat="false" ht="15" hidden="false" customHeight="false" outlineLevel="0" collapsed="false">
      <c r="A42" s="24" t="n">
        <v>41</v>
      </c>
      <c r="B42" s="24" t="s">
        <v>89</v>
      </c>
      <c r="C42" s="24" t="s">
        <v>90</v>
      </c>
      <c r="D42" s="24" t="s">
        <v>268</v>
      </c>
      <c r="E42" s="26" t="n">
        <v>1.96180555555556</v>
      </c>
      <c r="F42" s="24" t="n">
        <v>130</v>
      </c>
      <c r="G42" s="24" t="n">
        <v>100</v>
      </c>
      <c r="H42" s="24" t="n">
        <v>6.66</v>
      </c>
      <c r="I42" s="24" t="s">
        <v>269</v>
      </c>
      <c r="J42" s="24" t="s">
        <v>270</v>
      </c>
      <c r="K42" s="27" t="n">
        <v>45013</v>
      </c>
      <c r="L42" s="24" t="n">
        <v>19</v>
      </c>
      <c r="N42" s="26" t="n">
        <v>1.96180555555556</v>
      </c>
      <c r="O42" s="24" t="n">
        <f aca="false">N42*24</f>
        <v>47.0833333333334</v>
      </c>
      <c r="P42" s="24" t="n">
        <f aca="false">O42/45</f>
        <v>1.0462962962963</v>
      </c>
    </row>
    <row r="43" customFormat="false" ht="15" hidden="false" customHeight="false" outlineLevel="0" collapsed="false">
      <c r="A43" s="24" t="n">
        <v>42</v>
      </c>
      <c r="B43" s="24" t="s">
        <v>271</v>
      </c>
      <c r="C43" s="24" t="s">
        <v>272</v>
      </c>
      <c r="D43" s="24" t="s">
        <v>268</v>
      </c>
      <c r="E43" s="26" t="n">
        <v>1.97777777777778</v>
      </c>
      <c r="F43" s="24" t="n">
        <v>130</v>
      </c>
      <c r="G43" s="24" t="n">
        <v>100</v>
      </c>
      <c r="H43" s="24" t="n">
        <v>6.89</v>
      </c>
      <c r="I43" s="24" t="s">
        <v>273</v>
      </c>
      <c r="J43" s="24" t="s">
        <v>274</v>
      </c>
      <c r="K43" s="27" t="n">
        <v>45013</v>
      </c>
      <c r="L43" s="24" t="n">
        <v>22</v>
      </c>
      <c r="N43" s="26" t="n">
        <v>1.97777777777778</v>
      </c>
      <c r="O43" s="24" t="n">
        <f aca="false">N43*24</f>
        <v>47.4666666666667</v>
      </c>
      <c r="P43" s="24" t="n">
        <f aca="false">O43/45</f>
        <v>1.05481481481482</v>
      </c>
    </row>
    <row r="44" customFormat="false" ht="15" hidden="false" customHeight="false" outlineLevel="0" collapsed="false">
      <c r="A44" s="24" t="n">
        <v>43</v>
      </c>
      <c r="B44" s="24" t="s">
        <v>75</v>
      </c>
      <c r="C44" s="24" t="s">
        <v>76</v>
      </c>
      <c r="D44" s="24" t="s">
        <v>268</v>
      </c>
      <c r="E44" s="26" t="n">
        <v>1.99375</v>
      </c>
      <c r="F44" s="24" t="n">
        <v>130</v>
      </c>
      <c r="G44" s="24" t="n">
        <v>100</v>
      </c>
      <c r="H44" s="24" t="n">
        <v>6.26</v>
      </c>
      <c r="I44" s="24" t="s">
        <v>275</v>
      </c>
      <c r="J44" s="24" t="s">
        <v>276</v>
      </c>
      <c r="K44" s="27" t="n">
        <v>45013</v>
      </c>
      <c r="L44" s="24" t="n">
        <v>36</v>
      </c>
      <c r="N44" s="26" t="n">
        <v>1.99375</v>
      </c>
      <c r="O44" s="24" t="n">
        <f aca="false">N44*24</f>
        <v>47.85</v>
      </c>
      <c r="P44" s="24" t="n">
        <f aca="false">O44/45</f>
        <v>1.06333333333333</v>
      </c>
    </row>
    <row r="45" customFormat="false" ht="15" hidden="false" customHeight="false" outlineLevel="0" collapsed="false">
      <c r="A45" s="24" t="n">
        <v>44</v>
      </c>
      <c r="B45" s="24" t="s">
        <v>161</v>
      </c>
      <c r="C45" s="24" t="s">
        <v>162</v>
      </c>
      <c r="D45" s="24" t="s">
        <v>277</v>
      </c>
      <c r="E45" s="26" t="n">
        <v>1.93333333333333</v>
      </c>
      <c r="F45" s="24" t="n">
        <v>100</v>
      </c>
      <c r="G45" s="24" t="n">
        <v>80</v>
      </c>
      <c r="H45" s="24" t="n">
        <v>5.07</v>
      </c>
      <c r="I45" s="24" t="s">
        <v>278</v>
      </c>
      <c r="J45" s="24" t="s">
        <v>191</v>
      </c>
      <c r="K45" s="27" t="n">
        <v>45013</v>
      </c>
      <c r="L45" s="24" t="n">
        <v>49</v>
      </c>
      <c r="N45" s="26" t="n">
        <v>1.93333333333333</v>
      </c>
      <c r="O45" s="24" t="n">
        <f aca="false">N45*24</f>
        <v>46.3999999999999</v>
      </c>
      <c r="P45" s="24" t="n">
        <f aca="false">O45/45</f>
        <v>1.03111111111111</v>
      </c>
    </row>
    <row r="46" customFormat="false" ht="15" hidden="false" customHeight="false" outlineLevel="0" collapsed="false">
      <c r="A46" s="24" t="n">
        <v>45</v>
      </c>
      <c r="B46" s="24" t="s">
        <v>89</v>
      </c>
      <c r="C46" s="24" t="s">
        <v>119</v>
      </c>
      <c r="D46" s="24" t="s">
        <v>277</v>
      </c>
      <c r="E46" s="26" t="n">
        <v>2.03055555555556</v>
      </c>
      <c r="F46" s="24" t="n">
        <v>100</v>
      </c>
      <c r="G46" s="24" t="n">
        <v>60</v>
      </c>
      <c r="H46" s="24" t="n">
        <v>5.01</v>
      </c>
      <c r="I46" s="24" t="s">
        <v>279</v>
      </c>
      <c r="J46" s="24" t="s">
        <v>149</v>
      </c>
      <c r="K46" s="27" t="n">
        <v>45013</v>
      </c>
      <c r="L46" s="24" t="n">
        <v>46</v>
      </c>
      <c r="N46" s="26" t="n">
        <v>2.03055555555556</v>
      </c>
      <c r="O46" s="24" t="n">
        <f aca="false">N46*24</f>
        <v>48.7333333333334</v>
      </c>
      <c r="P46" s="24" t="n">
        <f aca="false">O46/45</f>
        <v>1.08296296296297</v>
      </c>
    </row>
    <row r="47" customFormat="false" ht="15" hidden="false" customHeight="false" outlineLevel="0" collapsed="false">
      <c r="A47" s="24" t="n">
        <v>46</v>
      </c>
      <c r="B47" s="24" t="s">
        <v>280</v>
      </c>
      <c r="C47" s="24" t="s">
        <v>281</v>
      </c>
      <c r="D47" s="24" t="s">
        <v>277</v>
      </c>
      <c r="E47" s="26" t="n">
        <v>2.03680555555556</v>
      </c>
      <c r="F47" s="24" t="n">
        <v>100</v>
      </c>
      <c r="G47" s="24" t="n">
        <v>60</v>
      </c>
      <c r="H47" s="24" t="n">
        <v>5.2</v>
      </c>
      <c r="I47" s="24" t="s">
        <v>282</v>
      </c>
      <c r="J47" s="24" t="s">
        <v>206</v>
      </c>
      <c r="K47" s="27" t="n">
        <v>45013</v>
      </c>
      <c r="L47" s="24" t="n">
        <v>44</v>
      </c>
      <c r="N47" s="26" t="n">
        <v>2.03680555555556</v>
      </c>
      <c r="O47" s="24" t="n">
        <f aca="false">N47*24</f>
        <v>48.8833333333334</v>
      </c>
      <c r="P47" s="24" t="n">
        <f aca="false">O47/45</f>
        <v>1.0862962962963</v>
      </c>
    </row>
    <row r="48" customFormat="false" ht="15" hidden="false" customHeight="false" outlineLevel="0" collapsed="false">
      <c r="A48" s="24" t="n">
        <v>47</v>
      </c>
      <c r="B48" s="24" t="s">
        <v>184</v>
      </c>
      <c r="C48" s="24" t="s">
        <v>283</v>
      </c>
      <c r="D48" s="24" t="s">
        <v>277</v>
      </c>
      <c r="E48" s="26" t="n">
        <v>2.04027777777778</v>
      </c>
      <c r="F48" s="24" t="n">
        <v>100</v>
      </c>
      <c r="G48" s="24" t="n">
        <v>60</v>
      </c>
      <c r="H48" s="24" t="n">
        <v>5.09</v>
      </c>
      <c r="I48" s="24" t="s">
        <v>284</v>
      </c>
      <c r="J48" s="24" t="s">
        <v>285</v>
      </c>
      <c r="K48" s="27" t="n">
        <v>45013</v>
      </c>
      <c r="L48" s="24" t="n">
        <v>34</v>
      </c>
      <c r="N48" s="26" t="n">
        <v>2.04027777777778</v>
      </c>
      <c r="O48" s="24" t="n">
        <f aca="false">N48*24</f>
        <v>48.9666666666667</v>
      </c>
      <c r="P48" s="24" t="n">
        <f aca="false">O48/45</f>
        <v>1.08814814814815</v>
      </c>
    </row>
    <row r="49" customFormat="false" ht="15" hidden="false" customHeight="false" outlineLevel="0" collapsed="false">
      <c r="A49" s="24" t="n">
        <v>48</v>
      </c>
      <c r="B49" s="24" t="s">
        <v>194</v>
      </c>
      <c r="C49" s="24" t="s">
        <v>195</v>
      </c>
      <c r="D49" s="24" t="s">
        <v>286</v>
      </c>
      <c r="E49" s="26" t="n">
        <v>1.65625</v>
      </c>
      <c r="F49" s="24" t="n">
        <v>40</v>
      </c>
      <c r="G49" s="24" t="n">
        <v>40</v>
      </c>
      <c r="H49" s="24" t="n">
        <v>5.051</v>
      </c>
      <c r="I49" s="24" t="s">
        <v>287</v>
      </c>
      <c r="J49" s="24" t="s">
        <v>201</v>
      </c>
      <c r="K49" s="27" t="n">
        <v>45023</v>
      </c>
      <c r="L49" s="24" t="n">
        <v>24</v>
      </c>
      <c r="N49" s="26" t="n">
        <v>1.65625</v>
      </c>
      <c r="O49" s="24" t="n">
        <f aca="false">N49*24</f>
        <v>39.75</v>
      </c>
      <c r="P49" s="24" t="n">
        <f aca="false">O49/45</f>
        <v>0.883333333333333</v>
      </c>
    </row>
    <row r="50" customFormat="false" ht="15" hidden="false" customHeight="false" outlineLevel="0" collapsed="false">
      <c r="A50" s="24" t="n">
        <v>49</v>
      </c>
      <c r="B50" s="24" t="s">
        <v>179</v>
      </c>
      <c r="C50" s="24" t="s">
        <v>180</v>
      </c>
      <c r="E50" s="30" t="n">
        <v>0</v>
      </c>
      <c r="F50" s="24" t="n">
        <v>0</v>
      </c>
      <c r="G50" s="24" t="n">
        <v>0</v>
      </c>
      <c r="H50" s="24" t="n">
        <v>0.2</v>
      </c>
      <c r="I50" s="24" t="s">
        <v>288</v>
      </c>
      <c r="J50" s="24" t="s">
        <v>289</v>
      </c>
      <c r="K50" s="27" t="n">
        <v>45041</v>
      </c>
      <c r="L50" s="24" t="n">
        <v>16</v>
      </c>
      <c r="N50" s="30" t="n">
        <v>0</v>
      </c>
      <c r="O50" s="24" t="n">
        <f aca="false">N50*24</f>
        <v>0</v>
      </c>
      <c r="P50" s="24" t="n">
        <f aca="false">O50/45</f>
        <v>0</v>
      </c>
    </row>
    <row r="51" customFormat="false" ht="15" hidden="false" customHeight="false" outlineLevel="0" collapsed="false">
      <c r="A51" s="24" t="n">
        <v>50</v>
      </c>
      <c r="B51" s="24" t="s">
        <v>130</v>
      </c>
      <c r="C51" s="24" t="s">
        <v>131</v>
      </c>
      <c r="D51" s="24" t="s">
        <v>211</v>
      </c>
      <c r="E51" s="28" t="n">
        <v>0.0591203703703704</v>
      </c>
      <c r="F51" s="24" t="n">
        <v>250</v>
      </c>
      <c r="G51" s="24" t="n">
        <v>-160</v>
      </c>
      <c r="H51" s="24" t="n">
        <v>11.07</v>
      </c>
      <c r="I51" s="24" t="s">
        <v>290</v>
      </c>
      <c r="J51" s="24" t="s">
        <v>209</v>
      </c>
      <c r="K51" s="27" t="n">
        <v>45004</v>
      </c>
      <c r="L51" s="24" t="n">
        <v>50</v>
      </c>
      <c r="N51" s="28" t="n">
        <v>2.55912037037037</v>
      </c>
      <c r="O51" s="24" t="n">
        <f aca="false">N51*24</f>
        <v>61.4188888888889</v>
      </c>
      <c r="P51" s="24" t="n">
        <f aca="false">O51/45</f>
        <v>1.36486419753086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47.33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3" min="13" style="24" width="10.16"/>
    <col collapsed="false" customWidth="true" hidden="false" outlineLevel="0" max="14" min="14" style="24" width="7.51"/>
    <col collapsed="false" customWidth="true" hidden="false" outlineLevel="0" max="15" min="15" style="24" width="14.74"/>
    <col collapsed="false" customWidth="true" hidden="false" outlineLevel="0" max="16" min="16" style="24" width="15.6"/>
    <col collapsed="false" customWidth="false" hidden="false" outlineLevel="0" max="1025" min="17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  <c r="N1" s="25" t="s">
        <v>0</v>
      </c>
      <c r="O1" s="24" t="s">
        <v>73</v>
      </c>
      <c r="P1" s="24" t="s">
        <v>74</v>
      </c>
    </row>
    <row r="2" customFormat="false" ht="15" hidden="false" customHeight="false" outlineLevel="0" collapsed="false">
      <c r="A2" s="24" t="n">
        <v>1</v>
      </c>
      <c r="B2" s="24" t="s">
        <v>85</v>
      </c>
      <c r="C2" s="24" t="s">
        <v>86</v>
      </c>
      <c r="D2" s="24" t="s">
        <v>291</v>
      </c>
      <c r="E2" s="26" t="n">
        <v>2.47708333333333</v>
      </c>
      <c r="F2" s="24" t="n">
        <v>220</v>
      </c>
      <c r="G2" s="24" t="n">
        <v>220</v>
      </c>
      <c r="H2" s="24" t="n">
        <v>11.03</v>
      </c>
      <c r="I2" s="24" t="s">
        <v>78</v>
      </c>
      <c r="J2" s="24" t="s">
        <v>88</v>
      </c>
      <c r="K2" s="27" t="n">
        <v>45061</v>
      </c>
      <c r="L2" s="24" t="n">
        <v>8</v>
      </c>
      <c r="N2" s="26" t="n">
        <v>2.47708333333333</v>
      </c>
      <c r="O2" s="24" t="n">
        <f aca="false">N2*24</f>
        <v>59.4499999999999</v>
      </c>
      <c r="P2" s="24" t="n">
        <f aca="false">O2/60</f>
        <v>0.990833333333332</v>
      </c>
    </row>
    <row r="3" customFormat="false" ht="15" hidden="false" customHeight="false" outlineLevel="0" collapsed="false">
      <c r="A3" s="24" t="n">
        <v>2</v>
      </c>
      <c r="B3" s="24" t="s">
        <v>80</v>
      </c>
      <c r="C3" s="24" t="s">
        <v>81</v>
      </c>
      <c r="D3" s="24" t="s">
        <v>291</v>
      </c>
      <c r="E3" s="28" t="n">
        <v>0.042025462962963</v>
      </c>
      <c r="F3" s="24" t="n">
        <v>220</v>
      </c>
      <c r="G3" s="24" t="n">
        <v>210</v>
      </c>
      <c r="H3" s="24" t="n">
        <v>12.72</v>
      </c>
      <c r="I3" s="24" t="s">
        <v>83</v>
      </c>
      <c r="J3" s="24" t="s">
        <v>84</v>
      </c>
      <c r="K3" s="27" t="n">
        <v>45103</v>
      </c>
      <c r="L3" s="24" t="n">
        <v>17</v>
      </c>
      <c r="N3" s="28" t="n">
        <v>2.54202546296296</v>
      </c>
    </row>
    <row r="4" customFormat="false" ht="15" hidden="false" customHeight="false" outlineLevel="0" collapsed="false">
      <c r="A4" s="24" t="n">
        <v>3</v>
      </c>
      <c r="B4" s="24" t="s">
        <v>89</v>
      </c>
      <c r="C4" s="24" t="s">
        <v>90</v>
      </c>
      <c r="D4" s="24" t="s">
        <v>292</v>
      </c>
      <c r="E4" s="28" t="n">
        <v>0.0426041666666667</v>
      </c>
      <c r="F4" s="24" t="n">
        <v>230</v>
      </c>
      <c r="G4" s="24" t="n">
        <v>210</v>
      </c>
      <c r="H4" s="24" t="n">
        <v>11.76</v>
      </c>
      <c r="I4" s="24" t="s">
        <v>87</v>
      </c>
      <c r="J4" s="24" t="s">
        <v>93</v>
      </c>
      <c r="K4" s="27" t="n">
        <v>45085</v>
      </c>
      <c r="L4" s="24" t="n">
        <v>6</v>
      </c>
      <c r="N4" s="28" t="n">
        <v>2.54260416666667</v>
      </c>
    </row>
    <row r="5" customFormat="false" ht="15" hidden="false" customHeight="false" outlineLevel="0" collapsed="false">
      <c r="A5" s="24" t="n">
        <v>4</v>
      </c>
      <c r="B5" s="24" t="s">
        <v>135</v>
      </c>
      <c r="C5" s="24" t="s">
        <v>136</v>
      </c>
      <c r="D5" s="24" t="s">
        <v>293</v>
      </c>
      <c r="E5" s="26" t="n">
        <v>2.38541666666667</v>
      </c>
      <c r="F5" s="24" t="n">
        <v>200</v>
      </c>
      <c r="G5" s="24" t="n">
        <v>200</v>
      </c>
      <c r="H5" s="24" t="n">
        <v>10.06</v>
      </c>
      <c r="I5" s="24" t="s">
        <v>92</v>
      </c>
      <c r="J5" s="24" t="s">
        <v>98</v>
      </c>
      <c r="K5" s="27" t="n">
        <v>45063</v>
      </c>
      <c r="L5" s="24" t="n">
        <v>5</v>
      </c>
      <c r="N5" s="26" t="n">
        <v>2.38541666666667</v>
      </c>
    </row>
    <row r="6" customFormat="false" ht="15" hidden="false" customHeight="false" outlineLevel="0" collapsed="false">
      <c r="A6" s="24" t="n">
        <v>5</v>
      </c>
      <c r="B6" s="24" t="s">
        <v>109</v>
      </c>
      <c r="C6" s="24" t="s">
        <v>110</v>
      </c>
      <c r="D6" s="24" t="s">
        <v>294</v>
      </c>
      <c r="E6" s="26" t="n">
        <v>2.43055555555556</v>
      </c>
      <c r="F6" s="24" t="n">
        <v>200</v>
      </c>
      <c r="G6" s="24" t="n">
        <v>200</v>
      </c>
      <c r="H6" s="24" t="n">
        <v>10.06</v>
      </c>
      <c r="I6" s="24" t="s">
        <v>97</v>
      </c>
      <c r="J6" s="24" t="s">
        <v>113</v>
      </c>
      <c r="K6" s="27" t="n">
        <v>45100</v>
      </c>
      <c r="L6" s="24" t="n">
        <v>15</v>
      </c>
      <c r="N6" s="26" t="n">
        <v>2.43055555555556</v>
      </c>
    </row>
    <row r="7" customFormat="false" ht="15" hidden="false" customHeight="false" outlineLevel="0" collapsed="false">
      <c r="A7" s="24" t="n">
        <v>6</v>
      </c>
      <c r="B7" s="24" t="s">
        <v>123</v>
      </c>
      <c r="C7" s="24" t="s">
        <v>124</v>
      </c>
      <c r="D7" s="24" t="s">
        <v>295</v>
      </c>
      <c r="E7" s="28" t="n">
        <v>0.0424768518518519</v>
      </c>
      <c r="F7" s="24" t="n">
        <v>200</v>
      </c>
      <c r="G7" s="24" t="n">
        <v>180</v>
      </c>
      <c r="H7" s="24" t="n">
        <v>10.13</v>
      </c>
      <c r="I7" s="24" t="s">
        <v>100</v>
      </c>
      <c r="J7" s="24" t="s">
        <v>126</v>
      </c>
      <c r="K7" s="27" t="n">
        <v>45097</v>
      </c>
      <c r="L7" s="24" t="n">
        <v>31</v>
      </c>
      <c r="N7" s="28" t="n">
        <v>2.54247685185185</v>
      </c>
    </row>
    <row r="8" customFormat="false" ht="15" hidden="false" customHeight="false" outlineLevel="0" collapsed="false">
      <c r="A8" s="24" t="n">
        <v>7</v>
      </c>
      <c r="B8" s="24" t="s">
        <v>85</v>
      </c>
      <c r="C8" s="24" t="s">
        <v>86</v>
      </c>
      <c r="D8" s="24" t="s">
        <v>296</v>
      </c>
      <c r="E8" s="26" t="n">
        <v>2.45277777777778</v>
      </c>
      <c r="F8" s="24" t="n">
        <v>170</v>
      </c>
      <c r="G8" s="24" t="n">
        <v>170</v>
      </c>
      <c r="H8" s="24" t="n">
        <v>9.86</v>
      </c>
      <c r="I8" s="24" t="s">
        <v>104</v>
      </c>
      <c r="J8" s="24" t="s">
        <v>105</v>
      </c>
      <c r="K8" s="27" t="n">
        <v>45056</v>
      </c>
      <c r="L8" s="24" t="n">
        <v>29</v>
      </c>
      <c r="N8" s="26" t="n">
        <v>2.45277777777778</v>
      </c>
    </row>
    <row r="9" customFormat="false" ht="15" hidden="false" customHeight="false" outlineLevel="0" collapsed="false">
      <c r="A9" s="24" t="n">
        <v>8</v>
      </c>
      <c r="B9" s="24" t="s">
        <v>144</v>
      </c>
      <c r="C9" s="24" t="s">
        <v>81</v>
      </c>
      <c r="D9" s="24" t="s">
        <v>297</v>
      </c>
      <c r="E9" s="28" t="n">
        <v>0.0416898148148148</v>
      </c>
      <c r="F9" s="24" t="n">
        <v>180</v>
      </c>
      <c r="G9" s="24" t="n">
        <v>170</v>
      </c>
      <c r="H9" s="24" t="n">
        <v>9.88</v>
      </c>
      <c r="I9" s="24" t="s">
        <v>107</v>
      </c>
      <c r="J9" s="24" t="s">
        <v>122</v>
      </c>
      <c r="K9" s="27" t="n">
        <v>45103</v>
      </c>
      <c r="L9" s="24" t="n">
        <v>9</v>
      </c>
      <c r="N9" s="28" t="n">
        <v>2.54168981481481</v>
      </c>
    </row>
    <row r="10" customFormat="false" ht="15" hidden="false" customHeight="false" outlineLevel="0" collapsed="false">
      <c r="A10" s="24" t="n">
        <v>9</v>
      </c>
      <c r="B10" s="24" t="s">
        <v>130</v>
      </c>
      <c r="C10" s="24" t="s">
        <v>131</v>
      </c>
      <c r="D10" s="24" t="s">
        <v>298</v>
      </c>
      <c r="E10" s="26" t="n">
        <v>2.32222222222222</v>
      </c>
      <c r="F10" s="24" t="n">
        <v>160</v>
      </c>
      <c r="G10" s="24" t="n">
        <v>160</v>
      </c>
      <c r="H10" s="24" t="n">
        <v>8.12</v>
      </c>
      <c r="I10" s="24" t="s">
        <v>117</v>
      </c>
      <c r="J10" s="24" t="s">
        <v>134</v>
      </c>
      <c r="K10" s="27" t="n">
        <v>45097</v>
      </c>
      <c r="L10" s="24" t="n">
        <v>40</v>
      </c>
      <c r="N10" s="26" t="n">
        <v>2.32222222222222</v>
      </c>
    </row>
    <row r="11" customFormat="false" ht="15" hidden="false" customHeight="false" outlineLevel="0" collapsed="false">
      <c r="A11" s="24" t="n">
        <v>10</v>
      </c>
      <c r="B11" s="24" t="s">
        <v>144</v>
      </c>
      <c r="C11" s="24" t="s">
        <v>81</v>
      </c>
      <c r="D11" s="24" t="s">
        <v>299</v>
      </c>
      <c r="E11" s="26" t="n">
        <v>2.38472222222222</v>
      </c>
      <c r="F11" s="24" t="n">
        <v>160</v>
      </c>
      <c r="G11" s="24" t="n">
        <v>160</v>
      </c>
      <c r="H11" s="24" t="n">
        <v>8.16</v>
      </c>
      <c r="I11" s="24" t="s">
        <v>112</v>
      </c>
      <c r="J11" s="24" t="s">
        <v>129</v>
      </c>
      <c r="K11" s="27" t="n">
        <v>45052</v>
      </c>
      <c r="L11" s="24" t="n">
        <v>4</v>
      </c>
      <c r="N11" s="26" t="n">
        <v>2.38472222222222</v>
      </c>
    </row>
    <row r="12" customFormat="false" ht="15" hidden="false" customHeight="false" outlineLevel="0" collapsed="false">
      <c r="A12" s="24" t="n">
        <v>11</v>
      </c>
      <c r="B12" s="24" t="s">
        <v>140</v>
      </c>
      <c r="C12" s="24" t="s">
        <v>81</v>
      </c>
      <c r="D12" s="24" t="s">
        <v>299</v>
      </c>
      <c r="E12" s="26" t="n">
        <v>2.39027777777778</v>
      </c>
      <c r="F12" s="24" t="n">
        <v>160</v>
      </c>
      <c r="G12" s="24" t="n">
        <v>160</v>
      </c>
      <c r="H12" s="24" t="n">
        <v>8.03</v>
      </c>
      <c r="I12" s="24" t="s">
        <v>133</v>
      </c>
      <c r="J12" s="24" t="s">
        <v>143</v>
      </c>
      <c r="K12" s="27" t="n">
        <v>45052</v>
      </c>
      <c r="L12" s="24" t="n">
        <v>18</v>
      </c>
      <c r="N12" s="26" t="n">
        <v>2.39027777777778</v>
      </c>
    </row>
    <row r="13" customFormat="false" ht="15" hidden="false" customHeight="false" outlineLevel="0" collapsed="false">
      <c r="A13" s="24" t="n">
        <v>12</v>
      </c>
      <c r="B13" s="24" t="s">
        <v>109</v>
      </c>
      <c r="C13" s="24" t="s">
        <v>110</v>
      </c>
      <c r="D13" s="24" t="s">
        <v>300</v>
      </c>
      <c r="E13" s="26" t="n">
        <v>2.40763888888889</v>
      </c>
      <c r="F13" s="24" t="n">
        <v>160</v>
      </c>
      <c r="G13" s="24" t="n">
        <v>160</v>
      </c>
      <c r="H13" s="24" t="n">
        <v>10.15</v>
      </c>
      <c r="I13" s="24" t="s">
        <v>121</v>
      </c>
      <c r="J13" s="24" t="s">
        <v>160</v>
      </c>
      <c r="K13" s="27" t="n">
        <v>45050</v>
      </c>
      <c r="L13" s="24" t="n">
        <v>35</v>
      </c>
      <c r="N13" s="26" t="n">
        <v>2.40763888888889</v>
      </c>
    </row>
    <row r="14" customFormat="false" ht="15" hidden="false" customHeight="false" outlineLevel="0" collapsed="false">
      <c r="A14" s="24" t="n">
        <v>13</v>
      </c>
      <c r="B14" s="24" t="s">
        <v>75</v>
      </c>
      <c r="C14" s="24" t="s">
        <v>76</v>
      </c>
      <c r="D14" s="24" t="s">
        <v>301</v>
      </c>
      <c r="E14" s="28" t="n">
        <v>0.0419328703703704</v>
      </c>
      <c r="F14" s="24" t="n">
        <v>170</v>
      </c>
      <c r="G14" s="24" t="n">
        <v>160</v>
      </c>
      <c r="H14" s="24" t="n">
        <v>12.22</v>
      </c>
      <c r="I14" s="24" t="s">
        <v>125</v>
      </c>
      <c r="J14" s="24" t="s">
        <v>79</v>
      </c>
      <c r="K14" s="27" t="n">
        <v>45097</v>
      </c>
      <c r="L14" s="24" t="n">
        <v>27</v>
      </c>
      <c r="N14" s="28" t="n">
        <v>0.0419328703703704</v>
      </c>
    </row>
    <row r="15" customFormat="false" ht="15" hidden="false" customHeight="false" outlineLevel="0" collapsed="false">
      <c r="A15" s="24" t="n">
        <v>14</v>
      </c>
      <c r="B15" s="24" t="s">
        <v>102</v>
      </c>
      <c r="C15" s="24" t="s">
        <v>103</v>
      </c>
      <c r="D15" s="24" t="s">
        <v>302</v>
      </c>
      <c r="E15" s="26" t="n">
        <v>2.25</v>
      </c>
      <c r="F15" s="24" t="n">
        <v>150</v>
      </c>
      <c r="G15" s="24" t="n">
        <v>150</v>
      </c>
      <c r="H15" s="24" t="n">
        <v>8.95</v>
      </c>
      <c r="I15" s="24" t="s">
        <v>128</v>
      </c>
      <c r="J15" s="24" t="s">
        <v>108</v>
      </c>
      <c r="K15" s="27" t="n">
        <v>45051</v>
      </c>
      <c r="L15" s="24" t="n">
        <v>22</v>
      </c>
      <c r="N15" s="26" t="n">
        <v>2.25</v>
      </c>
    </row>
    <row r="16" customFormat="false" ht="15" hidden="false" customHeight="false" outlineLevel="0" collapsed="false">
      <c r="A16" s="24" t="n">
        <v>15</v>
      </c>
      <c r="B16" s="24" t="s">
        <v>171</v>
      </c>
      <c r="C16" s="24" t="s">
        <v>172</v>
      </c>
      <c r="D16" s="24" t="s">
        <v>303</v>
      </c>
      <c r="E16" s="26" t="n">
        <v>2.36319444444444</v>
      </c>
      <c r="F16" s="24" t="n">
        <v>150</v>
      </c>
      <c r="G16" s="24" t="n">
        <v>150</v>
      </c>
      <c r="H16" s="24" t="n">
        <v>8.16</v>
      </c>
      <c r="I16" s="24" t="s">
        <v>138</v>
      </c>
      <c r="J16" s="24" t="s">
        <v>165</v>
      </c>
      <c r="K16" s="27" t="n">
        <v>45096</v>
      </c>
      <c r="L16" s="24" t="n">
        <v>16</v>
      </c>
      <c r="N16" s="26" t="n">
        <v>2.36319444444444</v>
      </c>
    </row>
    <row r="17" customFormat="false" ht="15" hidden="false" customHeight="false" outlineLevel="0" collapsed="false">
      <c r="A17" s="24" t="n">
        <v>16</v>
      </c>
      <c r="B17" s="24" t="s">
        <v>179</v>
      </c>
      <c r="C17" s="24" t="s">
        <v>180</v>
      </c>
      <c r="D17" s="24" t="s">
        <v>304</v>
      </c>
      <c r="E17" s="26" t="n">
        <v>2.38263888888889</v>
      </c>
      <c r="F17" s="24" t="n">
        <v>150</v>
      </c>
      <c r="G17" s="24" t="n">
        <v>150</v>
      </c>
      <c r="H17" s="24" t="n">
        <v>8.02</v>
      </c>
      <c r="I17" s="24" t="s">
        <v>145</v>
      </c>
      <c r="J17" s="24" t="s">
        <v>183</v>
      </c>
      <c r="K17" s="27" t="n">
        <v>45092</v>
      </c>
      <c r="L17" s="24" t="n">
        <v>21</v>
      </c>
      <c r="N17" s="26" t="n">
        <v>2.38263888888889</v>
      </c>
    </row>
    <row r="18" customFormat="false" ht="15" hidden="false" customHeight="false" outlineLevel="0" collapsed="false">
      <c r="A18" s="24" t="n">
        <v>17</v>
      </c>
      <c r="B18" s="24" t="s">
        <v>89</v>
      </c>
      <c r="C18" s="24" t="s">
        <v>176</v>
      </c>
      <c r="D18" s="24" t="s">
        <v>303</v>
      </c>
      <c r="E18" s="26" t="n">
        <v>2.44375</v>
      </c>
      <c r="F18" s="24" t="n">
        <v>150</v>
      </c>
      <c r="G18" s="24" t="n">
        <v>150</v>
      </c>
      <c r="H18" s="24" t="n">
        <v>9.1</v>
      </c>
      <c r="I18" s="24" t="s">
        <v>148</v>
      </c>
      <c r="J18" s="24" t="s">
        <v>178</v>
      </c>
      <c r="K18" s="27" t="n">
        <v>45078</v>
      </c>
      <c r="L18" s="24" t="n">
        <v>36</v>
      </c>
      <c r="N18" s="26" t="n">
        <v>2.44375</v>
      </c>
    </row>
    <row r="19" customFormat="false" ht="15" hidden="false" customHeight="false" outlineLevel="0" collapsed="false">
      <c r="A19" s="24" t="n">
        <v>18</v>
      </c>
      <c r="B19" s="24" t="s">
        <v>89</v>
      </c>
      <c r="C19" s="24" t="s">
        <v>119</v>
      </c>
      <c r="D19" s="24" t="s">
        <v>305</v>
      </c>
      <c r="E19" s="26" t="n">
        <v>2.48611111111111</v>
      </c>
      <c r="F19" s="24" t="n">
        <v>150</v>
      </c>
      <c r="G19" s="24" t="n">
        <v>150</v>
      </c>
      <c r="H19" s="24" t="n">
        <v>8.21</v>
      </c>
      <c r="I19" s="24" t="s">
        <v>150</v>
      </c>
      <c r="J19" s="24" t="s">
        <v>146</v>
      </c>
      <c r="K19" s="27" t="n">
        <v>45056</v>
      </c>
      <c r="L19" s="24" t="n">
        <v>13</v>
      </c>
      <c r="N19" s="26" t="n">
        <v>2.48611111111111</v>
      </c>
    </row>
    <row r="20" customFormat="false" ht="15" hidden="false" customHeight="false" outlineLevel="0" collapsed="false">
      <c r="A20" s="24" t="n">
        <v>19</v>
      </c>
      <c r="B20" s="24" t="s">
        <v>123</v>
      </c>
      <c r="C20" s="24" t="s">
        <v>124</v>
      </c>
      <c r="D20" s="24" t="s">
        <v>305</v>
      </c>
      <c r="E20" s="26" t="n">
        <v>2.49305555555556</v>
      </c>
      <c r="F20" s="24" t="n">
        <v>150</v>
      </c>
      <c r="G20" s="24" t="n">
        <v>150</v>
      </c>
      <c r="H20" s="24" t="n">
        <v>8.24</v>
      </c>
      <c r="I20" s="24" t="s">
        <v>155</v>
      </c>
      <c r="J20" s="24" t="s">
        <v>151</v>
      </c>
      <c r="K20" s="27" t="n">
        <v>45056</v>
      </c>
      <c r="L20" s="24" t="n">
        <v>24</v>
      </c>
      <c r="N20" s="26" t="n">
        <v>2.49305555555556</v>
      </c>
    </row>
    <row r="21" customFormat="false" ht="15" hidden="false" customHeight="false" outlineLevel="0" collapsed="false">
      <c r="A21" s="24" t="n">
        <v>20</v>
      </c>
      <c r="B21" s="24" t="s">
        <v>238</v>
      </c>
      <c r="C21" s="24" t="s">
        <v>239</v>
      </c>
      <c r="D21" s="24" t="s">
        <v>306</v>
      </c>
      <c r="E21" s="28" t="n">
        <v>0.0425231481481482</v>
      </c>
      <c r="F21" s="24" t="n">
        <v>170</v>
      </c>
      <c r="G21" s="24" t="n">
        <v>150</v>
      </c>
      <c r="H21" s="24" t="n">
        <v>9.9</v>
      </c>
      <c r="I21" s="24" t="s">
        <v>142</v>
      </c>
      <c r="J21" s="24" t="s">
        <v>240</v>
      </c>
      <c r="K21" s="27" t="n">
        <v>45107</v>
      </c>
      <c r="L21" s="24" t="n">
        <v>25</v>
      </c>
      <c r="N21" s="28" t="n">
        <v>0.0425231481481482</v>
      </c>
    </row>
    <row r="22" customFormat="false" ht="15" hidden="false" customHeight="false" outlineLevel="0" collapsed="false">
      <c r="A22" s="24" t="n">
        <v>21</v>
      </c>
      <c r="B22" s="24" t="s">
        <v>102</v>
      </c>
      <c r="C22" s="24" t="s">
        <v>103</v>
      </c>
      <c r="D22" s="24" t="s">
        <v>306</v>
      </c>
      <c r="E22" s="28" t="n">
        <v>0.0427662037037037</v>
      </c>
      <c r="F22" s="24" t="n">
        <v>170</v>
      </c>
      <c r="G22" s="24" t="n">
        <v>150</v>
      </c>
      <c r="H22" s="24" t="n">
        <v>10.54</v>
      </c>
      <c r="I22" s="24" t="s">
        <v>159</v>
      </c>
      <c r="J22" s="24" t="s">
        <v>229</v>
      </c>
      <c r="K22" s="27" t="n">
        <v>45107</v>
      </c>
      <c r="L22" s="24" t="n">
        <v>12</v>
      </c>
      <c r="N22" s="28" t="n">
        <v>0.0427662037037037</v>
      </c>
    </row>
    <row r="23" customFormat="false" ht="15" hidden="false" customHeight="false" outlineLevel="0" collapsed="false">
      <c r="A23" s="24" t="n">
        <v>22</v>
      </c>
      <c r="B23" s="24" t="s">
        <v>179</v>
      </c>
      <c r="C23" s="24" t="s">
        <v>180</v>
      </c>
      <c r="D23" s="24" t="s">
        <v>307</v>
      </c>
      <c r="E23" s="26" t="n">
        <v>2.35763888888889</v>
      </c>
      <c r="F23" s="24" t="n">
        <v>140</v>
      </c>
      <c r="G23" s="24" t="n">
        <v>140</v>
      </c>
      <c r="H23" s="24" t="n">
        <v>7.64</v>
      </c>
      <c r="I23" s="24" t="s">
        <v>164</v>
      </c>
      <c r="J23" s="24" t="s">
        <v>204</v>
      </c>
      <c r="K23" s="27" t="n">
        <v>45072</v>
      </c>
      <c r="L23" s="24" t="n">
        <v>3</v>
      </c>
      <c r="N23" s="26" t="n">
        <v>2.35763888888889</v>
      </c>
    </row>
    <row r="24" customFormat="false" ht="15" hidden="false" customHeight="false" outlineLevel="0" collapsed="false">
      <c r="A24" s="24" t="n">
        <v>23</v>
      </c>
      <c r="B24" s="24" t="s">
        <v>89</v>
      </c>
      <c r="C24" s="24" t="s">
        <v>176</v>
      </c>
      <c r="D24" s="24" t="s">
        <v>307</v>
      </c>
      <c r="E24" s="26" t="n">
        <v>2.43541666666667</v>
      </c>
      <c r="F24" s="24" t="n">
        <v>140</v>
      </c>
      <c r="G24" s="24" t="n">
        <v>140</v>
      </c>
      <c r="H24" s="24" t="n">
        <v>8.15</v>
      </c>
      <c r="I24" s="24" t="s">
        <v>174</v>
      </c>
      <c r="J24" s="24" t="s">
        <v>193</v>
      </c>
      <c r="K24" s="27" t="n">
        <v>45096</v>
      </c>
      <c r="L24" s="24" t="n">
        <v>23</v>
      </c>
      <c r="N24" s="26" t="n">
        <v>2.43541666666667</v>
      </c>
    </row>
    <row r="25" customFormat="false" ht="15" hidden="false" customHeight="false" outlineLevel="0" collapsed="false">
      <c r="A25" s="24" t="n">
        <v>24</v>
      </c>
      <c r="B25" s="24" t="s">
        <v>89</v>
      </c>
      <c r="C25" s="24" t="s">
        <v>176</v>
      </c>
      <c r="D25" s="24" t="s">
        <v>308</v>
      </c>
      <c r="E25" s="26" t="n">
        <v>2.45208333333333</v>
      </c>
      <c r="F25" s="24" t="n">
        <v>140</v>
      </c>
      <c r="G25" s="24" t="n">
        <v>140</v>
      </c>
      <c r="H25" s="24" t="n">
        <v>7.79</v>
      </c>
      <c r="I25" s="24" t="s">
        <v>177</v>
      </c>
      <c r="J25" s="24" t="s">
        <v>246</v>
      </c>
      <c r="K25" s="27" t="n">
        <v>45068</v>
      </c>
      <c r="L25" s="24" t="n">
        <v>34</v>
      </c>
      <c r="N25" s="26" t="n">
        <v>2.45208333333333</v>
      </c>
    </row>
    <row r="26" customFormat="false" ht="15" hidden="false" customHeight="false" outlineLevel="0" collapsed="false">
      <c r="A26" s="24" t="n">
        <v>25</v>
      </c>
      <c r="B26" s="24" t="s">
        <v>171</v>
      </c>
      <c r="C26" s="24" t="s">
        <v>172</v>
      </c>
      <c r="D26" s="24" t="s">
        <v>308</v>
      </c>
      <c r="E26" s="26" t="n">
        <v>2.45208333333333</v>
      </c>
      <c r="F26" s="24" t="n">
        <v>140</v>
      </c>
      <c r="G26" s="24" t="n">
        <v>140</v>
      </c>
      <c r="H26" s="24" t="n">
        <v>7.79</v>
      </c>
      <c r="I26" s="24" t="s">
        <v>182</v>
      </c>
      <c r="J26" s="24" t="s">
        <v>175</v>
      </c>
      <c r="K26" s="27" t="n">
        <v>45068</v>
      </c>
      <c r="L26" s="24" t="n">
        <v>41</v>
      </c>
      <c r="N26" s="26" t="n">
        <v>2.45208333333333</v>
      </c>
    </row>
    <row r="27" customFormat="false" ht="15" hidden="false" customHeight="false" outlineLevel="0" collapsed="false">
      <c r="A27" s="24" t="n">
        <v>26</v>
      </c>
      <c r="B27" s="24" t="s">
        <v>171</v>
      </c>
      <c r="C27" s="24" t="s">
        <v>172</v>
      </c>
      <c r="D27" s="24" t="s">
        <v>309</v>
      </c>
      <c r="E27" s="28" t="n">
        <v>0.0420833333333333</v>
      </c>
      <c r="F27" s="24" t="n">
        <v>150</v>
      </c>
      <c r="G27" s="24" t="n">
        <v>140</v>
      </c>
      <c r="H27" s="24" t="n">
        <v>8.57</v>
      </c>
      <c r="I27" s="24" t="s">
        <v>190</v>
      </c>
      <c r="J27" s="24" t="s">
        <v>191</v>
      </c>
      <c r="K27" s="27" t="n">
        <v>45105</v>
      </c>
      <c r="L27" s="24" t="n">
        <v>10</v>
      </c>
      <c r="N27" s="28" t="n">
        <v>0.0420833333333333</v>
      </c>
    </row>
    <row r="28" customFormat="false" ht="15" hidden="false" customHeight="false" outlineLevel="0" collapsed="false">
      <c r="A28" s="24" t="n">
        <v>27</v>
      </c>
      <c r="B28" s="24" t="s">
        <v>161</v>
      </c>
      <c r="C28" s="24" t="s">
        <v>162</v>
      </c>
      <c r="D28" s="24" t="s">
        <v>310</v>
      </c>
      <c r="E28" s="28" t="n">
        <v>0.0422800925925926</v>
      </c>
      <c r="F28" s="24" t="n">
        <v>150</v>
      </c>
      <c r="G28" s="24" t="n">
        <v>140</v>
      </c>
      <c r="H28" s="24" t="n">
        <v>8.91</v>
      </c>
      <c r="I28" s="24" t="s">
        <v>192</v>
      </c>
      <c r="J28" s="24" t="s">
        <v>311</v>
      </c>
      <c r="K28" s="27" t="n">
        <v>45104</v>
      </c>
      <c r="L28" s="24" t="n">
        <v>26</v>
      </c>
      <c r="N28" s="28" t="n">
        <v>0.0422800925925926</v>
      </c>
    </row>
    <row r="29" customFormat="false" ht="15" hidden="false" customHeight="false" outlineLevel="0" collapsed="false">
      <c r="A29" s="24" t="n">
        <v>28</v>
      </c>
      <c r="B29" s="24" t="s">
        <v>135</v>
      </c>
      <c r="C29" s="24" t="s">
        <v>136</v>
      </c>
      <c r="D29" s="24" t="s">
        <v>312</v>
      </c>
      <c r="E29" s="28" t="n">
        <v>0.0443518518518519</v>
      </c>
      <c r="F29" s="24" t="n">
        <v>180</v>
      </c>
      <c r="G29" s="24" t="n">
        <v>140</v>
      </c>
      <c r="H29" s="24" t="n">
        <v>10.4</v>
      </c>
      <c r="I29" s="24" t="s">
        <v>197</v>
      </c>
      <c r="J29" s="24" t="s">
        <v>101</v>
      </c>
      <c r="K29" s="27" t="n">
        <v>45060</v>
      </c>
      <c r="L29" s="24" t="n">
        <v>20</v>
      </c>
      <c r="N29" s="28" t="n">
        <v>0.0443518518518519</v>
      </c>
    </row>
    <row r="30" customFormat="false" ht="15" hidden="false" customHeight="false" outlineLevel="0" collapsed="false">
      <c r="A30" s="24" t="n">
        <v>29</v>
      </c>
      <c r="B30" s="24" t="s">
        <v>114</v>
      </c>
      <c r="C30" s="24" t="s">
        <v>115</v>
      </c>
      <c r="D30" s="24" t="s">
        <v>313</v>
      </c>
      <c r="E30" s="26" t="n">
        <v>2.45416666666667</v>
      </c>
      <c r="F30" s="24" t="n">
        <v>130</v>
      </c>
      <c r="G30" s="24" t="n">
        <v>130</v>
      </c>
      <c r="H30" s="24" t="n">
        <v>7.92</v>
      </c>
      <c r="I30" s="24" t="s">
        <v>187</v>
      </c>
      <c r="J30" s="24" t="s">
        <v>118</v>
      </c>
      <c r="K30" s="27" t="n">
        <v>45095</v>
      </c>
      <c r="L30" s="24" t="n">
        <v>2</v>
      </c>
      <c r="N30" s="26" t="n">
        <v>2.45416666666667</v>
      </c>
    </row>
    <row r="31" customFormat="false" ht="15" hidden="false" customHeight="false" outlineLevel="0" collapsed="false">
      <c r="A31" s="24" t="n">
        <v>30</v>
      </c>
      <c r="B31" s="24" t="s">
        <v>94</v>
      </c>
      <c r="C31" s="24" t="s">
        <v>95</v>
      </c>
      <c r="D31" s="24" t="s">
        <v>314</v>
      </c>
      <c r="E31" s="26" t="n">
        <v>2.42777777777778</v>
      </c>
      <c r="F31" s="24" t="n">
        <v>120</v>
      </c>
      <c r="G31" s="24" t="n">
        <v>120</v>
      </c>
      <c r="H31" s="24" t="n">
        <v>8.43</v>
      </c>
      <c r="I31" s="24" t="s">
        <v>200</v>
      </c>
      <c r="J31" s="24" t="s">
        <v>139</v>
      </c>
      <c r="K31" s="27" t="n">
        <v>45095</v>
      </c>
      <c r="L31" s="24" t="n">
        <v>28</v>
      </c>
      <c r="N31" s="26" t="n">
        <v>2.42777777777778</v>
      </c>
    </row>
    <row r="32" customFormat="false" ht="15" hidden="false" customHeight="false" outlineLevel="0" collapsed="false">
      <c r="A32" s="24" t="n">
        <v>31</v>
      </c>
      <c r="B32" s="24" t="s">
        <v>89</v>
      </c>
      <c r="C32" s="24" t="s">
        <v>176</v>
      </c>
      <c r="D32" s="24" t="s">
        <v>315</v>
      </c>
      <c r="E32" s="28" t="n">
        <v>0.0422222222222222</v>
      </c>
      <c r="F32" s="24" t="n">
        <v>130</v>
      </c>
      <c r="G32" s="24" t="n">
        <v>120</v>
      </c>
      <c r="H32" s="24" t="n">
        <v>7.97</v>
      </c>
      <c r="I32" s="24" t="s">
        <v>203</v>
      </c>
      <c r="J32" s="24" t="s">
        <v>267</v>
      </c>
      <c r="K32" s="27" t="n">
        <v>45105</v>
      </c>
      <c r="L32" s="24" t="n">
        <v>39</v>
      </c>
      <c r="N32" s="28" t="n">
        <v>0.0422222222222222</v>
      </c>
    </row>
    <row r="33" customFormat="false" ht="15" hidden="false" customHeight="false" outlineLevel="0" collapsed="false">
      <c r="A33" s="24" t="n">
        <v>32</v>
      </c>
      <c r="B33" s="24" t="s">
        <v>179</v>
      </c>
      <c r="C33" s="24" t="s">
        <v>180</v>
      </c>
      <c r="D33" s="24" t="s">
        <v>316</v>
      </c>
      <c r="E33" s="26" t="n">
        <v>2.16458333333333</v>
      </c>
      <c r="F33" s="24" t="n">
        <v>110</v>
      </c>
      <c r="G33" s="24" t="n">
        <v>110</v>
      </c>
      <c r="H33" s="24" t="n">
        <v>6.38</v>
      </c>
      <c r="I33" s="24" t="s">
        <v>259</v>
      </c>
      <c r="J33" s="24" t="s">
        <v>249</v>
      </c>
      <c r="K33" s="27" t="n">
        <v>45063</v>
      </c>
      <c r="L33" s="24" t="n">
        <v>38</v>
      </c>
      <c r="N33" s="26" t="n">
        <v>2.16458333333333</v>
      </c>
    </row>
    <row r="34" customFormat="false" ht="15" hidden="false" customHeight="false" outlineLevel="0" collapsed="false">
      <c r="A34" s="24" t="n">
        <v>33</v>
      </c>
      <c r="B34" s="24" t="s">
        <v>109</v>
      </c>
      <c r="C34" s="24" t="s">
        <v>157</v>
      </c>
      <c r="D34" s="24" t="s">
        <v>317</v>
      </c>
      <c r="E34" s="28" t="n">
        <v>0.0431712962962963</v>
      </c>
      <c r="F34" s="24" t="n">
        <v>140</v>
      </c>
      <c r="G34" s="24" t="n">
        <v>110</v>
      </c>
      <c r="H34" s="24" t="n">
        <v>7.87</v>
      </c>
      <c r="I34" s="24" t="s">
        <v>266</v>
      </c>
      <c r="J34" s="24" t="s">
        <v>318</v>
      </c>
      <c r="K34" s="27" t="n">
        <v>45085</v>
      </c>
      <c r="L34" s="24" t="n">
        <v>37</v>
      </c>
      <c r="N34" s="28" t="n">
        <v>0.0431712962962963</v>
      </c>
    </row>
    <row r="35" customFormat="false" ht="15" hidden="false" customHeight="false" outlineLevel="0" collapsed="false">
      <c r="A35" s="24" t="n">
        <v>34</v>
      </c>
      <c r="B35" s="24" t="s">
        <v>319</v>
      </c>
      <c r="C35" s="24" t="s">
        <v>320</v>
      </c>
      <c r="D35" s="24" t="s">
        <v>321</v>
      </c>
      <c r="E35" s="26" t="n">
        <v>2.20347222222222</v>
      </c>
      <c r="F35" s="24" t="n">
        <v>100</v>
      </c>
      <c r="G35" s="24" t="n">
        <v>100</v>
      </c>
      <c r="H35" s="24" t="n">
        <v>8.82</v>
      </c>
      <c r="I35" s="24" t="s">
        <v>269</v>
      </c>
      <c r="J35" s="24" t="s">
        <v>322</v>
      </c>
      <c r="K35" s="27" t="n">
        <v>45104</v>
      </c>
      <c r="L35" s="24" t="n">
        <v>7</v>
      </c>
      <c r="N35" s="26" t="n">
        <v>2.20347222222222</v>
      </c>
    </row>
    <row r="36" customFormat="false" ht="15" hidden="false" customHeight="false" outlineLevel="0" collapsed="false">
      <c r="A36" s="24" t="n">
        <v>35</v>
      </c>
      <c r="B36" s="24" t="s">
        <v>263</v>
      </c>
      <c r="C36" s="24" t="s">
        <v>264</v>
      </c>
      <c r="D36" s="24" t="s">
        <v>323</v>
      </c>
      <c r="E36" s="26" t="n">
        <v>2.40625</v>
      </c>
      <c r="F36" s="24" t="n">
        <v>90</v>
      </c>
      <c r="G36" s="24" t="n">
        <v>90</v>
      </c>
      <c r="H36" s="24" t="n">
        <v>7.02</v>
      </c>
      <c r="I36" s="24" t="s">
        <v>273</v>
      </c>
      <c r="J36" s="24" t="s">
        <v>324</v>
      </c>
      <c r="K36" s="27" t="n">
        <v>45055</v>
      </c>
      <c r="L36" s="24" t="n">
        <v>14</v>
      </c>
      <c r="N36" s="26" t="n">
        <v>2.40625</v>
      </c>
    </row>
    <row r="37" customFormat="false" ht="15" hidden="false" customHeight="false" outlineLevel="0" collapsed="false">
      <c r="A37" s="24" t="n">
        <v>36</v>
      </c>
      <c r="B37" s="24" t="s">
        <v>130</v>
      </c>
      <c r="C37" s="24" t="s">
        <v>131</v>
      </c>
      <c r="D37" s="24" t="s">
        <v>325</v>
      </c>
      <c r="E37" s="28" t="n">
        <v>0.0438541666666667</v>
      </c>
      <c r="F37" s="24" t="n">
        <v>110</v>
      </c>
      <c r="G37" s="24" t="n">
        <v>70</v>
      </c>
      <c r="H37" s="24" t="n">
        <v>8.31</v>
      </c>
      <c r="I37" s="24" t="s">
        <v>205</v>
      </c>
      <c r="J37" s="24" t="s">
        <v>206</v>
      </c>
      <c r="K37" s="27" t="n">
        <v>45095</v>
      </c>
      <c r="L37" s="24" t="n">
        <v>19</v>
      </c>
      <c r="N37" s="28" t="n">
        <v>0.0438541666666667</v>
      </c>
    </row>
    <row r="38" customFormat="false" ht="15" hidden="false" customHeight="false" outlineLevel="0" collapsed="false">
      <c r="A38" s="24" t="n">
        <v>37</v>
      </c>
      <c r="B38" s="24" t="s">
        <v>161</v>
      </c>
      <c r="C38" s="24" t="s">
        <v>162</v>
      </c>
      <c r="D38" s="24" t="s">
        <v>326</v>
      </c>
      <c r="E38" s="26" t="n">
        <v>2.06319444444444</v>
      </c>
      <c r="F38" s="24" t="n">
        <v>50</v>
      </c>
      <c r="G38" s="24" t="n">
        <v>50</v>
      </c>
      <c r="H38" s="24" t="n">
        <v>6.15</v>
      </c>
      <c r="I38" s="24" t="s">
        <v>275</v>
      </c>
      <c r="J38" s="24" t="s">
        <v>327</v>
      </c>
      <c r="K38" s="27" t="n">
        <v>45099</v>
      </c>
      <c r="L38" s="24" t="n">
        <v>30</v>
      </c>
      <c r="N38" s="26" t="n">
        <v>2.06319444444444</v>
      </c>
    </row>
    <row r="39" customFormat="false" ht="15" hidden="false" customHeight="false" outlineLevel="0" collapsed="false">
      <c r="A39" s="24" t="n">
        <v>38</v>
      </c>
      <c r="B39" s="24" t="s">
        <v>89</v>
      </c>
      <c r="C39" s="24" t="s">
        <v>119</v>
      </c>
      <c r="D39" s="24" t="s">
        <v>328</v>
      </c>
      <c r="E39" s="26" t="n">
        <v>1.31111111111111</v>
      </c>
      <c r="F39" s="24" t="n">
        <v>40</v>
      </c>
      <c r="G39" s="24" t="n">
        <v>40</v>
      </c>
      <c r="H39" s="24" t="n">
        <v>4.2</v>
      </c>
      <c r="I39" s="24" t="s">
        <v>278</v>
      </c>
      <c r="J39" s="24" t="s">
        <v>149</v>
      </c>
      <c r="K39" s="27" t="n">
        <v>45076</v>
      </c>
      <c r="L39" s="24" t="n">
        <v>11</v>
      </c>
      <c r="N39" s="26" t="n">
        <v>1.31111111111111</v>
      </c>
    </row>
    <row r="40" customFormat="false" ht="15" hidden="false" customHeight="false" outlineLevel="0" collapsed="false">
      <c r="A40" s="24" t="n">
        <v>39</v>
      </c>
      <c r="B40" s="24" t="s">
        <v>123</v>
      </c>
      <c r="C40" s="24" t="s">
        <v>124</v>
      </c>
      <c r="D40" s="24" t="s">
        <v>329</v>
      </c>
      <c r="E40" s="26" t="n">
        <v>1.31805555555556</v>
      </c>
      <c r="F40" s="24" t="n">
        <v>20</v>
      </c>
      <c r="G40" s="24" t="n">
        <v>20</v>
      </c>
      <c r="H40" s="24" t="n">
        <v>4.27</v>
      </c>
      <c r="I40" s="24" t="s">
        <v>279</v>
      </c>
      <c r="J40" s="24" t="s">
        <v>198</v>
      </c>
      <c r="K40" s="27" t="n">
        <v>45076</v>
      </c>
      <c r="L40" s="24" t="n">
        <v>33</v>
      </c>
      <c r="N40" s="26" t="n">
        <v>1.31805555555556</v>
      </c>
    </row>
    <row r="41" customFormat="false" ht="15" hidden="false" customHeight="false" outlineLevel="0" collapsed="false">
      <c r="A41" s="24" t="n">
        <v>40</v>
      </c>
      <c r="B41" s="24" t="s">
        <v>179</v>
      </c>
      <c r="C41" s="24" t="s">
        <v>180</v>
      </c>
      <c r="D41" s="24" t="s">
        <v>298</v>
      </c>
      <c r="E41" s="28" t="n">
        <v>0.0552314814814815</v>
      </c>
      <c r="F41" s="24" t="n">
        <v>160</v>
      </c>
      <c r="G41" s="24" t="n">
        <v>-40</v>
      </c>
      <c r="H41" s="24" t="n">
        <v>9.25</v>
      </c>
      <c r="I41" s="24" t="s">
        <v>287</v>
      </c>
      <c r="J41" s="24" t="s">
        <v>289</v>
      </c>
      <c r="K41" s="27" t="n">
        <v>45081</v>
      </c>
      <c r="L41" s="24" t="n">
        <v>32</v>
      </c>
      <c r="N41" s="28" t="n">
        <v>0.0552314814814815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42.18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025" min="13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</row>
    <row r="2" customFormat="false" ht="15" hidden="false" customHeight="false" outlineLevel="0" collapsed="false">
      <c r="A2" s="24" t="n">
        <v>1</v>
      </c>
      <c r="B2" s="24" t="s">
        <v>85</v>
      </c>
      <c r="C2" s="24" t="s">
        <v>86</v>
      </c>
      <c r="D2" s="24" t="s">
        <v>330</v>
      </c>
      <c r="E2" s="28" t="n">
        <v>0.0506944444444444</v>
      </c>
      <c r="F2" s="24" t="n">
        <v>210</v>
      </c>
      <c r="G2" s="24" t="n">
        <v>210</v>
      </c>
      <c r="H2" s="24" t="n">
        <v>12.99</v>
      </c>
      <c r="I2" s="24" t="s">
        <v>78</v>
      </c>
      <c r="J2" s="24" t="s">
        <v>88</v>
      </c>
      <c r="K2" s="27" t="n">
        <v>45085</v>
      </c>
      <c r="L2" s="24" t="n">
        <v>8</v>
      </c>
    </row>
    <row r="3" customFormat="false" ht="15" hidden="false" customHeight="false" outlineLevel="0" collapsed="false">
      <c r="A3" s="24" t="n">
        <v>2</v>
      </c>
      <c r="B3" s="24" t="s">
        <v>80</v>
      </c>
      <c r="C3" s="24" t="s">
        <v>81</v>
      </c>
      <c r="D3" s="24" t="s">
        <v>331</v>
      </c>
      <c r="E3" s="28" t="n">
        <v>0.0513425925925926</v>
      </c>
      <c r="F3" s="24" t="n">
        <v>210</v>
      </c>
      <c r="G3" s="24" t="n">
        <v>210</v>
      </c>
      <c r="H3" s="24" t="n">
        <v>14.31</v>
      </c>
      <c r="I3" s="24" t="s">
        <v>83</v>
      </c>
      <c r="J3" s="24" t="s">
        <v>84</v>
      </c>
      <c r="K3" s="27" t="n">
        <v>45102</v>
      </c>
      <c r="L3" s="24" t="n">
        <v>21</v>
      </c>
    </row>
    <row r="4" customFormat="false" ht="15" hidden="false" customHeight="false" outlineLevel="0" collapsed="false">
      <c r="A4" s="24" t="n">
        <v>3</v>
      </c>
      <c r="B4" s="24" t="s">
        <v>109</v>
      </c>
      <c r="C4" s="24" t="s">
        <v>110</v>
      </c>
      <c r="D4" s="24" t="s">
        <v>332</v>
      </c>
      <c r="E4" s="28" t="n">
        <v>0.0470949074074074</v>
      </c>
      <c r="F4" s="24" t="n">
        <v>190</v>
      </c>
      <c r="G4" s="24" t="n">
        <v>190</v>
      </c>
      <c r="H4" s="24" t="n">
        <v>11.63</v>
      </c>
      <c r="I4" s="24" t="s">
        <v>87</v>
      </c>
      <c r="J4" s="24" t="s">
        <v>113</v>
      </c>
      <c r="K4" s="27" t="n">
        <v>45078</v>
      </c>
      <c r="L4" s="24" t="n">
        <v>19</v>
      </c>
    </row>
    <row r="5" customFormat="false" ht="15" hidden="false" customHeight="false" outlineLevel="0" collapsed="false">
      <c r="A5" s="24" t="n">
        <v>4</v>
      </c>
      <c r="B5" s="24" t="s">
        <v>109</v>
      </c>
      <c r="C5" s="24" t="s">
        <v>110</v>
      </c>
      <c r="D5" s="24" t="s">
        <v>333</v>
      </c>
      <c r="E5" s="28" t="n">
        <v>0.0424421296296296</v>
      </c>
      <c r="F5" s="24" t="n">
        <v>180</v>
      </c>
      <c r="G5" s="24" t="n">
        <v>180</v>
      </c>
      <c r="H5" s="24" t="n">
        <v>10.07</v>
      </c>
      <c r="I5" s="24" t="s">
        <v>92</v>
      </c>
      <c r="J5" s="24" t="s">
        <v>160</v>
      </c>
      <c r="K5" s="27" t="n">
        <v>45064</v>
      </c>
      <c r="L5" s="24" t="n">
        <v>20</v>
      </c>
    </row>
    <row r="6" customFormat="false" ht="15" hidden="false" customHeight="false" outlineLevel="0" collapsed="false">
      <c r="A6" s="24" t="n">
        <v>5</v>
      </c>
      <c r="B6" s="24" t="s">
        <v>85</v>
      </c>
      <c r="C6" s="24" t="s">
        <v>86</v>
      </c>
      <c r="D6" s="24" t="s">
        <v>334</v>
      </c>
      <c r="E6" s="28" t="n">
        <v>0.04625</v>
      </c>
      <c r="F6" s="24" t="n">
        <v>180</v>
      </c>
      <c r="G6" s="24" t="n">
        <v>180</v>
      </c>
      <c r="H6" s="24" t="n">
        <v>10.23</v>
      </c>
      <c r="I6" s="24" t="s">
        <v>97</v>
      </c>
      <c r="J6" s="24" t="s">
        <v>105</v>
      </c>
      <c r="K6" s="27" t="n">
        <v>45078</v>
      </c>
      <c r="L6" s="24" t="n">
        <v>14</v>
      </c>
    </row>
    <row r="7" customFormat="false" ht="15" hidden="false" customHeight="false" outlineLevel="0" collapsed="false">
      <c r="A7" s="24" t="n">
        <v>6</v>
      </c>
      <c r="B7" s="24" t="s">
        <v>89</v>
      </c>
      <c r="C7" s="24" t="s">
        <v>119</v>
      </c>
      <c r="D7" s="24" t="s">
        <v>334</v>
      </c>
      <c r="E7" s="28" t="n">
        <v>0.0475578703703704</v>
      </c>
      <c r="F7" s="24" t="n">
        <v>180</v>
      </c>
      <c r="G7" s="24" t="n">
        <v>180</v>
      </c>
      <c r="H7" s="24" t="n">
        <v>10.39</v>
      </c>
      <c r="I7" s="24" t="s">
        <v>100</v>
      </c>
      <c r="J7" s="24" t="s">
        <v>122</v>
      </c>
      <c r="K7" s="27" t="n">
        <v>45062</v>
      </c>
      <c r="L7" s="24" t="n">
        <v>23</v>
      </c>
    </row>
    <row r="8" customFormat="false" ht="15" hidden="false" customHeight="false" outlineLevel="0" collapsed="false">
      <c r="A8" s="24" t="n">
        <v>7</v>
      </c>
      <c r="B8" s="24" t="s">
        <v>123</v>
      </c>
      <c r="C8" s="24" t="s">
        <v>124</v>
      </c>
      <c r="D8" s="24" t="s">
        <v>334</v>
      </c>
      <c r="E8" s="28" t="n">
        <v>0.0476736111111111</v>
      </c>
      <c r="F8" s="24" t="n">
        <v>180</v>
      </c>
      <c r="G8" s="24" t="n">
        <v>180</v>
      </c>
      <c r="H8" s="24" t="n">
        <v>10.28</v>
      </c>
      <c r="I8" s="24" t="s">
        <v>104</v>
      </c>
      <c r="J8" s="24" t="s">
        <v>126</v>
      </c>
      <c r="K8" s="27" t="n">
        <v>45062</v>
      </c>
      <c r="L8" s="24" t="n">
        <v>3</v>
      </c>
    </row>
    <row r="9" customFormat="false" ht="15" hidden="false" customHeight="false" outlineLevel="0" collapsed="false">
      <c r="A9" s="24" t="n">
        <v>8</v>
      </c>
      <c r="B9" s="24" t="s">
        <v>144</v>
      </c>
      <c r="C9" s="24" t="s">
        <v>81</v>
      </c>
      <c r="D9" s="24" t="s">
        <v>334</v>
      </c>
      <c r="E9" s="28" t="n">
        <v>0.0484259259259259</v>
      </c>
      <c r="F9" s="24" t="n">
        <v>180</v>
      </c>
      <c r="G9" s="24" t="n">
        <v>180</v>
      </c>
      <c r="H9" s="24" t="n">
        <v>9.88</v>
      </c>
      <c r="I9" s="24" t="s">
        <v>107</v>
      </c>
      <c r="J9" s="24" t="s">
        <v>129</v>
      </c>
      <c r="K9" s="27" t="n">
        <v>45102</v>
      </c>
      <c r="L9" s="24" t="n">
        <v>4</v>
      </c>
    </row>
    <row r="10" customFormat="false" ht="15" hidden="false" customHeight="false" outlineLevel="0" collapsed="false">
      <c r="A10" s="24" t="n">
        <v>9</v>
      </c>
      <c r="B10" s="24" t="s">
        <v>75</v>
      </c>
      <c r="C10" s="24" t="s">
        <v>76</v>
      </c>
      <c r="D10" s="24" t="s">
        <v>335</v>
      </c>
      <c r="E10" s="28" t="n">
        <v>0.0547569444444444</v>
      </c>
      <c r="F10" s="24" t="n">
        <v>220</v>
      </c>
      <c r="G10" s="24" t="n">
        <v>180</v>
      </c>
      <c r="H10" s="24" t="n">
        <v>15.79</v>
      </c>
      <c r="I10" s="24" t="s">
        <v>112</v>
      </c>
      <c r="J10" s="24" t="s">
        <v>79</v>
      </c>
      <c r="K10" s="27" t="n">
        <v>45079</v>
      </c>
      <c r="L10" s="24" t="n">
        <v>18</v>
      </c>
    </row>
    <row r="11" customFormat="false" ht="15" hidden="false" customHeight="false" outlineLevel="0" collapsed="false">
      <c r="A11" s="24" t="n">
        <v>10</v>
      </c>
      <c r="B11" s="24" t="s">
        <v>130</v>
      </c>
      <c r="C11" s="24" t="s">
        <v>131</v>
      </c>
      <c r="D11" s="24" t="s">
        <v>336</v>
      </c>
      <c r="E11" s="28" t="n">
        <v>0.043275462962963</v>
      </c>
      <c r="F11" s="24" t="n">
        <v>150</v>
      </c>
      <c r="G11" s="24" t="n">
        <v>150</v>
      </c>
      <c r="H11" s="24" t="n">
        <v>9.03</v>
      </c>
      <c r="I11" s="24" t="s">
        <v>117</v>
      </c>
      <c r="J11" s="24" t="s">
        <v>134</v>
      </c>
      <c r="K11" s="27" t="n">
        <v>45107</v>
      </c>
      <c r="L11" s="24" t="n">
        <v>27</v>
      </c>
    </row>
    <row r="12" customFormat="false" ht="15" hidden="false" customHeight="false" outlineLevel="0" collapsed="false">
      <c r="A12" s="24" t="n">
        <v>11</v>
      </c>
      <c r="B12" s="24" t="s">
        <v>161</v>
      </c>
      <c r="C12" s="24" t="s">
        <v>162</v>
      </c>
      <c r="D12" s="24" t="s">
        <v>337</v>
      </c>
      <c r="E12" s="28" t="n">
        <v>0.0478703703703704</v>
      </c>
      <c r="F12" s="24" t="n">
        <v>150</v>
      </c>
      <c r="G12" s="24" t="n">
        <v>150</v>
      </c>
      <c r="H12" s="24" t="n">
        <v>9.7</v>
      </c>
      <c r="I12" s="24" t="s">
        <v>121</v>
      </c>
      <c r="J12" s="24" t="s">
        <v>165</v>
      </c>
      <c r="K12" s="27" t="n">
        <v>45106</v>
      </c>
      <c r="L12" s="24" t="n">
        <v>26</v>
      </c>
    </row>
    <row r="13" customFormat="false" ht="15" hidden="false" customHeight="false" outlineLevel="0" collapsed="false">
      <c r="A13" s="24" t="n">
        <v>12</v>
      </c>
      <c r="B13" s="24" t="s">
        <v>319</v>
      </c>
      <c r="C13" s="24" t="s">
        <v>320</v>
      </c>
      <c r="D13" s="24" t="s">
        <v>336</v>
      </c>
      <c r="E13" s="28" t="n">
        <v>0.0482523148148148</v>
      </c>
      <c r="F13" s="24" t="n">
        <v>150</v>
      </c>
      <c r="G13" s="24" t="n">
        <v>150</v>
      </c>
      <c r="H13" s="24" t="n">
        <v>9.57</v>
      </c>
      <c r="I13" s="24" t="s">
        <v>125</v>
      </c>
      <c r="J13" s="24" t="s">
        <v>322</v>
      </c>
      <c r="K13" s="27" t="n">
        <v>45105</v>
      </c>
      <c r="L13" s="24" t="n">
        <v>28</v>
      </c>
    </row>
    <row r="14" customFormat="false" ht="15" hidden="false" customHeight="false" outlineLevel="0" collapsed="false">
      <c r="A14" s="24" t="n">
        <v>13</v>
      </c>
      <c r="B14" s="24" t="s">
        <v>171</v>
      </c>
      <c r="C14" s="24" t="s">
        <v>172</v>
      </c>
      <c r="D14" s="24" t="s">
        <v>338</v>
      </c>
      <c r="E14" s="28" t="n">
        <v>0.0490972222222222</v>
      </c>
      <c r="F14" s="24" t="n">
        <v>150</v>
      </c>
      <c r="G14" s="24" t="n">
        <v>150</v>
      </c>
      <c r="H14" s="24" t="n">
        <v>9.4</v>
      </c>
      <c r="I14" s="24" t="s">
        <v>128</v>
      </c>
      <c r="J14" s="24" t="s">
        <v>175</v>
      </c>
      <c r="K14" s="27" t="n">
        <v>45089</v>
      </c>
      <c r="L14" s="24" t="n">
        <v>10</v>
      </c>
    </row>
    <row r="15" customFormat="false" ht="15" hidden="false" customHeight="false" outlineLevel="0" collapsed="false">
      <c r="A15" s="24" t="n">
        <v>14</v>
      </c>
      <c r="B15" s="24" t="s">
        <v>89</v>
      </c>
      <c r="C15" s="24" t="s">
        <v>176</v>
      </c>
      <c r="D15" s="24" t="s">
        <v>336</v>
      </c>
      <c r="E15" s="28" t="n">
        <v>0.049212962962963</v>
      </c>
      <c r="F15" s="24" t="n">
        <v>150</v>
      </c>
      <c r="G15" s="24" t="n">
        <v>150</v>
      </c>
      <c r="H15" s="24" t="n">
        <v>7.6</v>
      </c>
      <c r="I15" s="24" t="s">
        <v>138</v>
      </c>
      <c r="J15" s="24" t="s">
        <v>178</v>
      </c>
      <c r="K15" s="27" t="n">
        <v>45089</v>
      </c>
      <c r="L15" s="24" t="n">
        <v>12</v>
      </c>
    </row>
    <row r="16" customFormat="false" ht="15" hidden="false" customHeight="false" outlineLevel="0" collapsed="false">
      <c r="A16" s="24" t="n">
        <v>15</v>
      </c>
      <c r="B16" s="24" t="s">
        <v>179</v>
      </c>
      <c r="C16" s="24" t="s">
        <v>180</v>
      </c>
      <c r="D16" s="24" t="s">
        <v>339</v>
      </c>
      <c r="E16" s="28" t="n">
        <v>0.0503356481481482</v>
      </c>
      <c r="F16" s="24" t="n">
        <v>150</v>
      </c>
      <c r="G16" s="24" t="n">
        <v>150</v>
      </c>
      <c r="H16" s="24" t="n">
        <v>9.52</v>
      </c>
      <c r="I16" s="24" t="s">
        <v>145</v>
      </c>
      <c r="J16" s="24" t="s">
        <v>183</v>
      </c>
      <c r="K16" s="27" t="n">
        <v>45104</v>
      </c>
      <c r="L16" s="24" t="n">
        <v>5</v>
      </c>
    </row>
    <row r="17" customFormat="false" ht="15" hidden="false" customHeight="false" outlineLevel="0" collapsed="false">
      <c r="A17" s="24" t="n">
        <v>16</v>
      </c>
      <c r="B17" s="24" t="s">
        <v>144</v>
      </c>
      <c r="C17" s="24" t="s">
        <v>81</v>
      </c>
      <c r="D17" s="24" t="s">
        <v>336</v>
      </c>
      <c r="E17" s="28" t="n">
        <v>0.0505092592592593</v>
      </c>
      <c r="F17" s="24" t="n">
        <v>150</v>
      </c>
      <c r="G17" s="24" t="n">
        <v>150</v>
      </c>
      <c r="H17" s="24" t="n">
        <v>9.34</v>
      </c>
      <c r="I17" s="24" t="s">
        <v>148</v>
      </c>
      <c r="J17" s="24" t="s">
        <v>146</v>
      </c>
      <c r="K17" s="27" t="n">
        <v>45080</v>
      </c>
      <c r="L17" s="24" t="n">
        <v>13</v>
      </c>
    </row>
    <row r="18" customFormat="false" ht="15" hidden="false" customHeight="false" outlineLevel="0" collapsed="false">
      <c r="A18" s="24" t="n">
        <v>17</v>
      </c>
      <c r="B18" s="24" t="s">
        <v>140</v>
      </c>
      <c r="C18" s="24" t="s">
        <v>81</v>
      </c>
      <c r="D18" s="24" t="s">
        <v>336</v>
      </c>
      <c r="E18" s="28" t="n">
        <v>0.0505671296296296</v>
      </c>
      <c r="F18" s="24" t="n">
        <v>150</v>
      </c>
      <c r="G18" s="24" t="n">
        <v>150</v>
      </c>
      <c r="H18" s="24" t="n">
        <v>9.14</v>
      </c>
      <c r="I18" s="24" t="s">
        <v>133</v>
      </c>
      <c r="J18" s="24" t="s">
        <v>143</v>
      </c>
      <c r="K18" s="27" t="n">
        <v>45080</v>
      </c>
      <c r="L18" s="24" t="n">
        <v>7</v>
      </c>
    </row>
    <row r="19" customFormat="false" ht="15" hidden="false" customHeight="false" outlineLevel="0" collapsed="false">
      <c r="A19" s="24" t="n">
        <v>18</v>
      </c>
      <c r="B19" s="24" t="s">
        <v>238</v>
      </c>
      <c r="C19" s="24" t="s">
        <v>239</v>
      </c>
      <c r="D19" s="24" t="s">
        <v>340</v>
      </c>
      <c r="E19" s="28" t="n">
        <v>0.0510300925925926</v>
      </c>
      <c r="F19" s="24" t="n">
        <v>150</v>
      </c>
      <c r="G19" s="24" t="n">
        <v>150</v>
      </c>
      <c r="H19" s="24" t="n">
        <v>10.98</v>
      </c>
      <c r="I19" s="24" t="s">
        <v>142</v>
      </c>
      <c r="J19" s="24" t="s">
        <v>240</v>
      </c>
      <c r="K19" s="27" t="n">
        <v>45100</v>
      </c>
      <c r="L19" s="24" t="n">
        <v>17</v>
      </c>
    </row>
    <row r="20" customFormat="false" ht="15" hidden="false" customHeight="false" outlineLevel="0" collapsed="false">
      <c r="A20" s="24" t="n">
        <v>19</v>
      </c>
      <c r="B20" s="24" t="s">
        <v>102</v>
      </c>
      <c r="C20" s="24" t="s">
        <v>103</v>
      </c>
      <c r="D20" s="24" t="s">
        <v>340</v>
      </c>
      <c r="E20" s="28" t="n">
        <v>0.0511574074074074</v>
      </c>
      <c r="F20" s="24" t="n">
        <v>150</v>
      </c>
      <c r="G20" s="24" t="n">
        <v>150</v>
      </c>
      <c r="H20" s="24" t="n">
        <v>11.76</v>
      </c>
      <c r="I20" s="24" t="s">
        <v>150</v>
      </c>
      <c r="J20" s="24" t="s">
        <v>108</v>
      </c>
      <c r="K20" s="27" t="n">
        <v>45100</v>
      </c>
      <c r="L20" s="24" t="n">
        <v>9</v>
      </c>
    </row>
    <row r="21" customFormat="false" ht="15" hidden="false" customHeight="false" outlineLevel="0" collapsed="false">
      <c r="A21" s="24" t="n">
        <v>20</v>
      </c>
      <c r="B21" s="24" t="s">
        <v>85</v>
      </c>
      <c r="C21" s="24" t="s">
        <v>86</v>
      </c>
      <c r="D21" s="24" t="s">
        <v>341</v>
      </c>
      <c r="E21" s="28" t="n">
        <v>0.0457060185185185</v>
      </c>
      <c r="F21" s="24" t="n">
        <v>140</v>
      </c>
      <c r="G21" s="24" t="n">
        <v>140</v>
      </c>
      <c r="H21" s="24" t="n">
        <v>11.12</v>
      </c>
      <c r="I21" s="24" t="s">
        <v>155</v>
      </c>
      <c r="J21" s="24" t="s">
        <v>229</v>
      </c>
      <c r="K21" s="27" t="n">
        <v>45076</v>
      </c>
      <c r="L21" s="24" t="n">
        <v>6</v>
      </c>
    </row>
    <row r="22" customFormat="false" ht="15" hidden="false" customHeight="false" outlineLevel="0" collapsed="false">
      <c r="A22" s="24" t="n">
        <v>21</v>
      </c>
      <c r="B22" s="24" t="s">
        <v>171</v>
      </c>
      <c r="C22" s="24" t="s">
        <v>172</v>
      </c>
      <c r="D22" s="24" t="s">
        <v>342</v>
      </c>
      <c r="E22" s="28" t="n">
        <v>0.0493055555555556</v>
      </c>
      <c r="F22" s="24" t="n">
        <v>140</v>
      </c>
      <c r="G22" s="24" t="n">
        <v>140</v>
      </c>
      <c r="H22" s="24" t="n">
        <v>8.86</v>
      </c>
      <c r="I22" s="24" t="s">
        <v>159</v>
      </c>
      <c r="J22" s="24" t="s">
        <v>191</v>
      </c>
      <c r="K22" s="27" t="n">
        <v>45082</v>
      </c>
      <c r="L22" s="24" t="n">
        <v>11</v>
      </c>
    </row>
    <row r="23" customFormat="false" ht="15" hidden="false" customHeight="false" outlineLevel="0" collapsed="false">
      <c r="A23" s="24" t="n">
        <v>22</v>
      </c>
      <c r="B23" s="24" t="s">
        <v>135</v>
      </c>
      <c r="C23" s="24" t="s">
        <v>136</v>
      </c>
      <c r="D23" s="24" t="s">
        <v>343</v>
      </c>
      <c r="E23" s="28" t="n">
        <v>0.0522337962962963</v>
      </c>
      <c r="F23" s="24" t="n">
        <v>150</v>
      </c>
      <c r="G23" s="24" t="n">
        <v>140</v>
      </c>
      <c r="H23" s="24" t="n">
        <v>12.17</v>
      </c>
      <c r="I23" s="24" t="s">
        <v>164</v>
      </c>
      <c r="J23" s="24" t="s">
        <v>93</v>
      </c>
      <c r="K23" s="27" t="n">
        <v>45094</v>
      </c>
      <c r="L23" s="24" t="n">
        <v>2</v>
      </c>
    </row>
    <row r="24" customFormat="false" ht="15" hidden="false" customHeight="false" outlineLevel="0" collapsed="false">
      <c r="A24" s="24" t="n">
        <v>23</v>
      </c>
      <c r="B24" s="24" t="s">
        <v>89</v>
      </c>
      <c r="C24" s="24" t="s">
        <v>119</v>
      </c>
      <c r="D24" s="24" t="s">
        <v>344</v>
      </c>
      <c r="E24" s="28" t="n">
        <v>0.0467013888888889</v>
      </c>
      <c r="F24" s="24" t="n">
        <v>120</v>
      </c>
      <c r="G24" s="24" t="n">
        <v>120</v>
      </c>
      <c r="H24" s="24" t="n">
        <v>8.08</v>
      </c>
      <c r="I24" s="24" t="s">
        <v>177</v>
      </c>
      <c r="J24" s="24" t="s">
        <v>149</v>
      </c>
      <c r="K24" s="27" t="n">
        <v>45048</v>
      </c>
      <c r="L24" s="24" t="n">
        <v>16</v>
      </c>
    </row>
    <row r="25" customFormat="false" ht="15" hidden="false" customHeight="false" outlineLevel="0" collapsed="false">
      <c r="A25" s="24" t="n">
        <v>24</v>
      </c>
      <c r="B25" s="24" t="s">
        <v>123</v>
      </c>
      <c r="C25" s="24" t="s">
        <v>124</v>
      </c>
      <c r="D25" s="24" t="s">
        <v>344</v>
      </c>
      <c r="E25" s="28" t="n">
        <v>0.0467013888888889</v>
      </c>
      <c r="F25" s="24" t="n">
        <v>120</v>
      </c>
      <c r="G25" s="24" t="n">
        <v>120</v>
      </c>
      <c r="H25" s="24" t="n">
        <v>8.08</v>
      </c>
      <c r="I25" s="24" t="s">
        <v>174</v>
      </c>
      <c r="J25" s="24" t="s">
        <v>151</v>
      </c>
      <c r="K25" s="27" t="n">
        <v>45048</v>
      </c>
      <c r="L25" s="24" t="n">
        <v>22</v>
      </c>
    </row>
    <row r="26" customFormat="false" ht="15" hidden="false" customHeight="false" outlineLevel="0" collapsed="false">
      <c r="A26" s="24" t="n">
        <v>25</v>
      </c>
      <c r="B26" s="24" t="s">
        <v>184</v>
      </c>
      <c r="C26" s="24" t="s">
        <v>185</v>
      </c>
      <c r="D26" s="24" t="s">
        <v>344</v>
      </c>
      <c r="E26" s="28" t="n">
        <v>0.050775462962963</v>
      </c>
      <c r="F26" s="24" t="n">
        <v>120</v>
      </c>
      <c r="G26" s="24" t="n">
        <v>120</v>
      </c>
      <c r="H26" s="24" t="n">
        <v>7.87</v>
      </c>
      <c r="I26" s="24" t="s">
        <v>187</v>
      </c>
      <c r="J26" s="24" t="s">
        <v>188</v>
      </c>
      <c r="K26" s="27" t="n">
        <v>45088</v>
      </c>
      <c r="L26" s="24" t="n">
        <v>15</v>
      </c>
    </row>
    <row r="27" customFormat="false" ht="15" hidden="false" customHeight="false" outlineLevel="0" collapsed="false">
      <c r="A27" s="24" t="n">
        <v>26</v>
      </c>
      <c r="B27" s="24" t="s">
        <v>94</v>
      </c>
      <c r="C27" s="24" t="s">
        <v>95</v>
      </c>
      <c r="D27" s="24" t="s">
        <v>345</v>
      </c>
      <c r="E27" s="28" t="n">
        <v>0.0508101851851852</v>
      </c>
      <c r="F27" s="24" t="n">
        <v>110</v>
      </c>
      <c r="G27" s="24" t="n">
        <v>110</v>
      </c>
      <c r="H27" s="24" t="n">
        <v>8.6</v>
      </c>
      <c r="I27" s="24" t="s">
        <v>182</v>
      </c>
      <c r="J27" s="24" t="s">
        <v>98</v>
      </c>
      <c r="K27" s="27" t="n">
        <v>45105</v>
      </c>
      <c r="L27" s="24" t="n">
        <v>24</v>
      </c>
    </row>
    <row r="28" customFormat="false" ht="15" hidden="false" customHeight="false" outlineLevel="0" collapsed="false">
      <c r="A28" s="24" t="n">
        <v>27</v>
      </c>
      <c r="B28" s="24" t="s">
        <v>114</v>
      </c>
      <c r="C28" s="24" t="s">
        <v>115</v>
      </c>
      <c r="D28" s="24" t="s">
        <v>346</v>
      </c>
      <c r="E28" s="28" t="n">
        <v>0.0492824074074074</v>
      </c>
      <c r="F28" s="24" t="n">
        <v>100</v>
      </c>
      <c r="G28" s="24" t="n">
        <v>100</v>
      </c>
      <c r="H28" s="24" t="n">
        <v>7.13</v>
      </c>
      <c r="I28" s="24" t="s">
        <v>205</v>
      </c>
      <c r="J28" s="24" t="s">
        <v>118</v>
      </c>
      <c r="K28" s="27" t="n">
        <v>45105</v>
      </c>
      <c r="L28" s="24" t="n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26.13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025" min="13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</row>
    <row r="2" customFormat="false" ht="15" hidden="false" customHeight="false" outlineLevel="0" collapsed="false">
      <c r="A2" s="24" t="n">
        <v>1</v>
      </c>
      <c r="B2" s="24" t="s">
        <v>80</v>
      </c>
      <c r="C2" s="24" t="s">
        <v>81</v>
      </c>
      <c r="D2" s="24" t="s">
        <v>347</v>
      </c>
      <c r="E2" s="26" t="n">
        <v>2.39930555555556</v>
      </c>
      <c r="F2" s="24" t="n">
        <v>250</v>
      </c>
      <c r="G2" s="24" t="n">
        <v>250</v>
      </c>
      <c r="H2" s="24" t="n">
        <v>12.52</v>
      </c>
      <c r="I2" s="24" t="s">
        <v>78</v>
      </c>
      <c r="J2" s="24" t="s">
        <v>84</v>
      </c>
      <c r="K2" s="27" t="n">
        <v>45168</v>
      </c>
      <c r="L2" s="24" t="n">
        <v>29</v>
      </c>
    </row>
    <row r="3" customFormat="false" ht="15" hidden="false" customHeight="false" outlineLevel="0" collapsed="false">
      <c r="A3" s="24" t="n">
        <v>2</v>
      </c>
      <c r="B3" s="24" t="s">
        <v>85</v>
      </c>
      <c r="C3" s="24" t="s">
        <v>86</v>
      </c>
      <c r="D3" s="24" t="s">
        <v>348</v>
      </c>
      <c r="E3" s="26" t="n">
        <v>2.27638888888889</v>
      </c>
      <c r="F3" s="24" t="n">
        <v>240</v>
      </c>
      <c r="G3" s="24" t="n">
        <v>240</v>
      </c>
      <c r="H3" s="24" t="n">
        <v>11.12</v>
      </c>
      <c r="I3" s="24" t="s">
        <v>83</v>
      </c>
      <c r="J3" s="24" t="s">
        <v>88</v>
      </c>
      <c r="K3" s="27" t="n">
        <v>45118</v>
      </c>
      <c r="L3" s="24" t="n">
        <v>41</v>
      </c>
    </row>
    <row r="4" customFormat="false" ht="15" hidden="false" customHeight="false" outlineLevel="0" collapsed="false">
      <c r="A4" s="24" t="n">
        <v>3</v>
      </c>
      <c r="B4" s="24" t="s">
        <v>89</v>
      </c>
      <c r="C4" s="24" t="s">
        <v>90</v>
      </c>
      <c r="D4" s="24" t="s">
        <v>348</v>
      </c>
      <c r="E4" s="26" t="n">
        <v>2.47708333333333</v>
      </c>
      <c r="F4" s="24" t="n">
        <v>240</v>
      </c>
      <c r="G4" s="24" t="n">
        <v>240</v>
      </c>
      <c r="H4" s="24" t="n">
        <v>11.78</v>
      </c>
      <c r="I4" s="24" t="s">
        <v>87</v>
      </c>
      <c r="J4" s="24" t="s">
        <v>93</v>
      </c>
      <c r="K4" s="27" t="n">
        <v>45160</v>
      </c>
      <c r="L4" s="24" t="n">
        <v>40</v>
      </c>
    </row>
    <row r="5" customFormat="false" ht="15" hidden="false" customHeight="false" outlineLevel="0" collapsed="false">
      <c r="A5" s="24" t="n">
        <v>4</v>
      </c>
      <c r="B5" s="24" t="s">
        <v>89</v>
      </c>
      <c r="C5" s="24" t="s">
        <v>90</v>
      </c>
      <c r="D5" s="24" t="s">
        <v>349</v>
      </c>
      <c r="E5" s="28" t="n">
        <v>0.0422800925925926</v>
      </c>
      <c r="F5" s="24" t="n">
        <v>240</v>
      </c>
      <c r="G5" s="24" t="n">
        <v>230</v>
      </c>
      <c r="H5" s="24" t="n">
        <v>11.45</v>
      </c>
      <c r="I5" s="24" t="s">
        <v>92</v>
      </c>
      <c r="J5" s="24" t="s">
        <v>98</v>
      </c>
      <c r="K5" s="27" t="n">
        <v>45147</v>
      </c>
      <c r="L5" s="24" t="n">
        <v>17</v>
      </c>
    </row>
    <row r="6" customFormat="false" ht="15" hidden="false" customHeight="false" outlineLevel="0" collapsed="false">
      <c r="A6" s="24" t="n">
        <v>5</v>
      </c>
      <c r="B6" s="24" t="s">
        <v>85</v>
      </c>
      <c r="C6" s="24" t="s">
        <v>86</v>
      </c>
      <c r="D6" s="24" t="s">
        <v>350</v>
      </c>
      <c r="E6" s="26" t="n">
        <v>2.31805555555556</v>
      </c>
      <c r="F6" s="24" t="n">
        <v>220</v>
      </c>
      <c r="G6" s="24" t="n">
        <v>220</v>
      </c>
      <c r="H6" s="24" t="n">
        <v>10.51</v>
      </c>
      <c r="I6" s="24" t="s">
        <v>97</v>
      </c>
      <c r="J6" s="24" t="s">
        <v>105</v>
      </c>
      <c r="K6" s="27" t="n">
        <v>45113</v>
      </c>
      <c r="L6" s="24" t="n">
        <v>15</v>
      </c>
    </row>
    <row r="7" customFormat="false" ht="15" hidden="false" customHeight="false" outlineLevel="0" collapsed="false">
      <c r="A7" s="24" t="n">
        <v>6</v>
      </c>
      <c r="B7" s="24" t="s">
        <v>144</v>
      </c>
      <c r="C7" s="24" t="s">
        <v>81</v>
      </c>
      <c r="D7" s="24" t="s">
        <v>351</v>
      </c>
      <c r="E7" s="26" t="n">
        <v>2.35277777777778</v>
      </c>
      <c r="F7" s="24" t="n">
        <v>200</v>
      </c>
      <c r="G7" s="24" t="n">
        <v>200</v>
      </c>
      <c r="H7" s="24" t="n">
        <v>9.8</v>
      </c>
      <c r="I7" s="24" t="s">
        <v>100</v>
      </c>
      <c r="J7" s="24" t="s">
        <v>122</v>
      </c>
      <c r="K7" s="27" t="n">
        <v>45167</v>
      </c>
      <c r="L7" s="24" t="n">
        <v>20</v>
      </c>
    </row>
    <row r="8" customFormat="false" ht="15" hidden="false" customHeight="false" outlineLevel="0" collapsed="false">
      <c r="A8" s="24" t="n">
        <v>7</v>
      </c>
      <c r="B8" s="24" t="s">
        <v>89</v>
      </c>
      <c r="C8" s="24" t="s">
        <v>119</v>
      </c>
      <c r="D8" s="24" t="s">
        <v>352</v>
      </c>
      <c r="E8" s="26" t="n">
        <v>2.24930555555556</v>
      </c>
      <c r="F8" s="24" t="n">
        <v>190</v>
      </c>
      <c r="G8" s="24" t="n">
        <v>190</v>
      </c>
      <c r="H8" s="24" t="n">
        <v>9.56</v>
      </c>
      <c r="I8" s="24" t="s">
        <v>104</v>
      </c>
      <c r="J8" s="24" t="s">
        <v>129</v>
      </c>
      <c r="K8" s="27" t="n">
        <v>45151</v>
      </c>
      <c r="L8" s="24" t="n">
        <v>2</v>
      </c>
    </row>
    <row r="9" customFormat="false" ht="15" hidden="false" customHeight="false" outlineLevel="0" collapsed="false">
      <c r="A9" s="24" t="n">
        <v>8</v>
      </c>
      <c r="B9" s="24" t="s">
        <v>94</v>
      </c>
      <c r="C9" s="24" t="s">
        <v>95</v>
      </c>
      <c r="D9" s="24" t="s">
        <v>353</v>
      </c>
      <c r="E9" s="26" t="n">
        <v>2.25208333333333</v>
      </c>
      <c r="F9" s="24" t="n">
        <v>190</v>
      </c>
      <c r="G9" s="24" t="n">
        <v>190</v>
      </c>
      <c r="H9" s="24" t="n">
        <v>9.25</v>
      </c>
      <c r="I9" s="24" t="s">
        <v>107</v>
      </c>
      <c r="J9" s="24" t="s">
        <v>101</v>
      </c>
      <c r="K9" s="27" t="n">
        <v>45160</v>
      </c>
      <c r="L9" s="24" t="n">
        <v>16</v>
      </c>
    </row>
    <row r="10" customFormat="false" ht="15" hidden="false" customHeight="false" outlineLevel="0" collapsed="false">
      <c r="A10" s="24" t="n">
        <v>9</v>
      </c>
      <c r="B10" s="24" t="s">
        <v>109</v>
      </c>
      <c r="C10" s="24" t="s">
        <v>110</v>
      </c>
      <c r="D10" s="24" t="s">
        <v>353</v>
      </c>
      <c r="E10" s="26" t="n">
        <v>2.31041666666667</v>
      </c>
      <c r="F10" s="24" t="n">
        <v>190</v>
      </c>
      <c r="G10" s="24" t="n">
        <v>190</v>
      </c>
      <c r="H10" s="24" t="n">
        <v>9.31</v>
      </c>
      <c r="I10" s="24" t="s">
        <v>112</v>
      </c>
      <c r="J10" s="24" t="s">
        <v>113</v>
      </c>
      <c r="K10" s="27" t="n">
        <v>45116</v>
      </c>
      <c r="L10" s="24" t="n">
        <v>46</v>
      </c>
    </row>
    <row r="11" customFormat="false" ht="15" hidden="false" customHeight="false" outlineLevel="0" collapsed="false">
      <c r="A11" s="24" t="n">
        <v>10</v>
      </c>
      <c r="B11" s="24" t="s">
        <v>135</v>
      </c>
      <c r="C11" s="24" t="s">
        <v>136</v>
      </c>
      <c r="D11" s="24" t="s">
        <v>354</v>
      </c>
      <c r="E11" s="26" t="n">
        <v>2.47222222222222</v>
      </c>
      <c r="F11" s="24" t="n">
        <v>190</v>
      </c>
      <c r="G11" s="24" t="n">
        <v>190</v>
      </c>
      <c r="H11" s="24" t="n">
        <v>9.87</v>
      </c>
      <c r="I11" s="24" t="s">
        <v>121</v>
      </c>
      <c r="J11" s="24" t="s">
        <v>139</v>
      </c>
      <c r="K11" s="27" t="n">
        <v>45166</v>
      </c>
      <c r="L11" s="24" t="n">
        <v>5</v>
      </c>
    </row>
    <row r="12" customFormat="false" ht="15" hidden="false" customHeight="false" outlineLevel="0" collapsed="false">
      <c r="A12" s="24" t="n">
        <v>11</v>
      </c>
      <c r="B12" s="24" t="s">
        <v>80</v>
      </c>
      <c r="C12" s="24" t="s">
        <v>81</v>
      </c>
      <c r="D12" s="24" t="s">
        <v>355</v>
      </c>
      <c r="E12" s="28" t="n">
        <v>0.0439583333333333</v>
      </c>
      <c r="F12" s="24" t="n">
        <v>220</v>
      </c>
      <c r="G12" s="24" t="n">
        <v>180</v>
      </c>
      <c r="H12" s="24" t="n">
        <v>13.02</v>
      </c>
      <c r="I12" s="24" t="s">
        <v>125</v>
      </c>
      <c r="J12" s="24" t="s">
        <v>156</v>
      </c>
      <c r="K12" s="27" t="n">
        <v>45167</v>
      </c>
      <c r="L12" s="24" t="n">
        <v>3</v>
      </c>
    </row>
    <row r="13" customFormat="false" ht="15" hidden="false" customHeight="false" outlineLevel="0" collapsed="false">
      <c r="A13" s="24" t="n">
        <v>12</v>
      </c>
      <c r="B13" s="24" t="s">
        <v>102</v>
      </c>
      <c r="C13" s="24" t="s">
        <v>103</v>
      </c>
      <c r="D13" s="24" t="s">
        <v>356</v>
      </c>
      <c r="E13" s="26" t="n">
        <v>2.24791666666667</v>
      </c>
      <c r="F13" s="24" t="n">
        <v>170</v>
      </c>
      <c r="G13" s="24" t="n">
        <v>170</v>
      </c>
      <c r="H13" s="24" t="n">
        <v>9.89</v>
      </c>
      <c r="I13" s="24" t="s">
        <v>128</v>
      </c>
      <c r="J13" s="24" t="s">
        <v>108</v>
      </c>
      <c r="K13" s="27" t="n">
        <v>45159</v>
      </c>
      <c r="L13" s="24" t="n">
        <v>14</v>
      </c>
    </row>
    <row r="14" customFormat="false" ht="15" hidden="false" customHeight="false" outlineLevel="0" collapsed="false">
      <c r="A14" s="24" t="n">
        <v>13</v>
      </c>
      <c r="B14" s="24" t="s">
        <v>319</v>
      </c>
      <c r="C14" s="24" t="s">
        <v>320</v>
      </c>
      <c r="D14" s="24" t="s">
        <v>357</v>
      </c>
      <c r="E14" s="26" t="n">
        <v>2.26458333333333</v>
      </c>
      <c r="F14" s="24" t="n">
        <v>170</v>
      </c>
      <c r="G14" s="24" t="n">
        <v>170</v>
      </c>
      <c r="H14" s="24" t="n">
        <v>8.42</v>
      </c>
      <c r="I14" s="24" t="s">
        <v>138</v>
      </c>
      <c r="J14" s="24" t="s">
        <v>322</v>
      </c>
      <c r="K14" s="27" t="n">
        <v>45118</v>
      </c>
      <c r="L14" s="24" t="n">
        <v>25</v>
      </c>
    </row>
    <row r="15" customFormat="false" ht="15" hidden="false" customHeight="false" outlineLevel="0" collapsed="false">
      <c r="A15" s="24" t="n">
        <v>14</v>
      </c>
      <c r="B15" s="24" t="s">
        <v>89</v>
      </c>
      <c r="C15" s="24" t="s">
        <v>119</v>
      </c>
      <c r="D15" s="24" t="s">
        <v>357</v>
      </c>
      <c r="E15" s="26" t="n">
        <v>2.27986111111111</v>
      </c>
      <c r="F15" s="24" t="n">
        <v>170</v>
      </c>
      <c r="G15" s="24" t="n">
        <v>170</v>
      </c>
      <c r="H15" s="24" t="n">
        <v>8.67</v>
      </c>
      <c r="I15" s="24" t="s">
        <v>145</v>
      </c>
      <c r="J15" s="24" t="s">
        <v>146</v>
      </c>
      <c r="K15" s="27" t="n">
        <v>45141</v>
      </c>
      <c r="L15" s="24" t="n">
        <v>47</v>
      </c>
    </row>
    <row r="16" customFormat="false" ht="15" hidden="false" customHeight="false" outlineLevel="0" collapsed="false">
      <c r="A16" s="24" t="n">
        <v>15</v>
      </c>
      <c r="B16" s="24" t="s">
        <v>123</v>
      </c>
      <c r="C16" s="24" t="s">
        <v>124</v>
      </c>
      <c r="D16" s="24" t="s">
        <v>357</v>
      </c>
      <c r="E16" s="26" t="n">
        <v>2.28402777777778</v>
      </c>
      <c r="F16" s="24" t="n">
        <v>170</v>
      </c>
      <c r="G16" s="24" t="n">
        <v>170</v>
      </c>
      <c r="H16" s="24" t="n">
        <v>8.29</v>
      </c>
      <c r="I16" s="24" t="s">
        <v>148</v>
      </c>
      <c r="J16" s="24" t="s">
        <v>126</v>
      </c>
      <c r="K16" s="27" t="n">
        <v>45141</v>
      </c>
      <c r="L16" s="24" t="n">
        <v>18</v>
      </c>
    </row>
    <row r="17" customFormat="false" ht="15" hidden="false" customHeight="false" outlineLevel="0" collapsed="false">
      <c r="A17" s="24" t="n">
        <v>16</v>
      </c>
      <c r="B17" s="24" t="s">
        <v>130</v>
      </c>
      <c r="C17" s="24" t="s">
        <v>131</v>
      </c>
      <c r="D17" s="24" t="s">
        <v>357</v>
      </c>
      <c r="E17" s="26" t="n">
        <v>2.32152777777778</v>
      </c>
      <c r="F17" s="24" t="n">
        <v>170</v>
      </c>
      <c r="G17" s="24" t="n">
        <v>170</v>
      </c>
      <c r="H17" s="24" t="n">
        <v>8.51</v>
      </c>
      <c r="I17" s="24" t="s">
        <v>117</v>
      </c>
      <c r="J17" s="24" t="s">
        <v>134</v>
      </c>
      <c r="K17" s="27" t="n">
        <v>45139</v>
      </c>
      <c r="L17" s="24" t="n">
        <v>42</v>
      </c>
    </row>
    <row r="18" customFormat="false" ht="15" hidden="false" customHeight="false" outlineLevel="0" collapsed="false">
      <c r="A18" s="24" t="n">
        <v>17</v>
      </c>
      <c r="B18" s="24" t="s">
        <v>358</v>
      </c>
      <c r="C18" s="24" t="s">
        <v>81</v>
      </c>
      <c r="D18" s="24" t="s">
        <v>359</v>
      </c>
      <c r="E18" s="26" t="n">
        <v>2.35138888888889</v>
      </c>
      <c r="F18" s="24" t="n">
        <v>170</v>
      </c>
      <c r="G18" s="24" t="n">
        <v>170</v>
      </c>
      <c r="H18" s="24" t="n">
        <v>9.93</v>
      </c>
      <c r="I18" s="24" t="s">
        <v>169</v>
      </c>
      <c r="J18" s="24" t="s">
        <v>360</v>
      </c>
      <c r="K18" s="27" t="n">
        <v>45167</v>
      </c>
      <c r="L18" s="24" t="n">
        <v>33</v>
      </c>
    </row>
    <row r="19" customFormat="false" ht="15" hidden="false" customHeight="false" outlineLevel="0" collapsed="false">
      <c r="A19" s="24" t="n">
        <v>18</v>
      </c>
      <c r="B19" s="24" t="s">
        <v>114</v>
      </c>
      <c r="C19" s="24" t="s">
        <v>115</v>
      </c>
      <c r="D19" s="24" t="s">
        <v>361</v>
      </c>
      <c r="E19" s="26" t="n">
        <v>2.35416666666667</v>
      </c>
      <c r="F19" s="24" t="n">
        <v>170</v>
      </c>
      <c r="G19" s="24" t="n">
        <v>170</v>
      </c>
      <c r="H19" s="24" t="n">
        <v>8.66</v>
      </c>
      <c r="I19" s="24" t="s">
        <v>133</v>
      </c>
      <c r="J19" s="24" t="s">
        <v>118</v>
      </c>
      <c r="K19" s="27" t="n">
        <v>45159</v>
      </c>
      <c r="L19" s="24" t="n">
        <v>43</v>
      </c>
    </row>
    <row r="20" customFormat="false" ht="15" hidden="false" customHeight="false" outlineLevel="0" collapsed="false">
      <c r="A20" s="24" t="n">
        <v>19</v>
      </c>
      <c r="B20" s="24" t="s">
        <v>238</v>
      </c>
      <c r="C20" s="24" t="s">
        <v>239</v>
      </c>
      <c r="D20" s="24" t="s">
        <v>361</v>
      </c>
      <c r="E20" s="26" t="n">
        <v>2.36597222222222</v>
      </c>
      <c r="F20" s="24" t="n">
        <v>170</v>
      </c>
      <c r="G20" s="24" t="n">
        <v>170</v>
      </c>
      <c r="H20" s="24" t="n">
        <v>8.95</v>
      </c>
      <c r="I20" s="24" t="s">
        <v>142</v>
      </c>
      <c r="J20" s="24" t="s">
        <v>240</v>
      </c>
      <c r="K20" s="27" t="n">
        <v>45159</v>
      </c>
      <c r="L20" s="24" t="n">
        <v>19</v>
      </c>
    </row>
    <row r="21" customFormat="false" ht="15" hidden="false" customHeight="false" outlineLevel="0" collapsed="false">
      <c r="A21" s="24" t="n">
        <v>20</v>
      </c>
      <c r="B21" s="24" t="s">
        <v>94</v>
      </c>
      <c r="C21" s="24" t="s">
        <v>95</v>
      </c>
      <c r="D21" s="24" t="s">
        <v>362</v>
      </c>
      <c r="E21" s="26" t="n">
        <v>2.09513888888889</v>
      </c>
      <c r="F21" s="24" t="n">
        <v>160</v>
      </c>
      <c r="G21" s="24" t="n">
        <v>160</v>
      </c>
      <c r="H21" s="24" t="n">
        <v>8.26</v>
      </c>
      <c r="I21" s="24" t="s">
        <v>150</v>
      </c>
      <c r="J21" s="24" t="s">
        <v>270</v>
      </c>
      <c r="K21" s="27" t="n">
        <v>45149</v>
      </c>
      <c r="L21" s="24" t="n">
        <v>8</v>
      </c>
    </row>
    <row r="22" customFormat="false" ht="15" hidden="false" customHeight="false" outlineLevel="0" collapsed="false">
      <c r="A22" s="24" t="n">
        <v>21</v>
      </c>
      <c r="B22" s="24" t="s">
        <v>109</v>
      </c>
      <c r="C22" s="24" t="s">
        <v>157</v>
      </c>
      <c r="D22" s="24" t="s">
        <v>363</v>
      </c>
      <c r="E22" s="26" t="n">
        <v>2.32777777777778</v>
      </c>
      <c r="F22" s="24" t="n">
        <v>160</v>
      </c>
      <c r="G22" s="24" t="n">
        <v>160</v>
      </c>
      <c r="H22" s="24" t="n">
        <v>7.82</v>
      </c>
      <c r="I22" s="24" t="s">
        <v>155</v>
      </c>
      <c r="J22" s="24" t="s">
        <v>160</v>
      </c>
      <c r="K22" s="27" t="n">
        <v>45156</v>
      </c>
      <c r="L22" s="24" t="n">
        <v>39</v>
      </c>
    </row>
    <row r="23" customFormat="false" ht="15" hidden="false" customHeight="false" outlineLevel="0" collapsed="false">
      <c r="A23" s="24" t="n">
        <v>22</v>
      </c>
      <c r="B23" s="24" t="s">
        <v>179</v>
      </c>
      <c r="C23" s="24" t="s">
        <v>180</v>
      </c>
      <c r="D23" s="24" t="s">
        <v>364</v>
      </c>
      <c r="E23" s="26" t="n">
        <v>2.41041666666667</v>
      </c>
      <c r="F23" s="24" t="n">
        <v>160</v>
      </c>
      <c r="G23" s="24" t="n">
        <v>160</v>
      </c>
      <c r="H23" s="24" t="n">
        <v>7.73</v>
      </c>
      <c r="I23" s="24" t="s">
        <v>159</v>
      </c>
      <c r="J23" s="24" t="s">
        <v>183</v>
      </c>
      <c r="K23" s="27" t="n">
        <v>45123</v>
      </c>
      <c r="L23" s="24" t="n">
        <v>44</v>
      </c>
    </row>
    <row r="24" customFormat="false" ht="15" hidden="false" customHeight="false" outlineLevel="0" collapsed="false">
      <c r="A24" s="24" t="n">
        <v>23</v>
      </c>
      <c r="B24" s="24" t="s">
        <v>171</v>
      </c>
      <c r="C24" s="24" t="s">
        <v>172</v>
      </c>
      <c r="D24" s="24" t="s">
        <v>365</v>
      </c>
      <c r="E24" s="26" t="n">
        <v>2.27708333333333</v>
      </c>
      <c r="F24" s="24" t="n">
        <v>150</v>
      </c>
      <c r="G24" s="24" t="n">
        <v>150</v>
      </c>
      <c r="H24" s="24" t="n">
        <v>8.1</v>
      </c>
      <c r="I24" s="24" t="s">
        <v>164</v>
      </c>
      <c r="J24" s="24" t="s">
        <v>165</v>
      </c>
      <c r="K24" s="27" t="n">
        <v>45149</v>
      </c>
      <c r="L24" s="24" t="n">
        <v>6</v>
      </c>
    </row>
    <row r="25" customFormat="false" ht="15" hidden="false" customHeight="false" outlineLevel="0" collapsed="false">
      <c r="A25" s="24" t="n">
        <v>24</v>
      </c>
      <c r="B25" s="24" t="s">
        <v>140</v>
      </c>
      <c r="C25" s="24" t="s">
        <v>81</v>
      </c>
      <c r="D25" s="24" t="s">
        <v>365</v>
      </c>
      <c r="E25" s="26" t="n">
        <v>2.30625</v>
      </c>
      <c r="F25" s="24" t="n">
        <v>150</v>
      </c>
      <c r="G25" s="24" t="n">
        <v>150</v>
      </c>
      <c r="H25" s="24" t="n">
        <v>7.83</v>
      </c>
      <c r="I25" s="24" t="s">
        <v>187</v>
      </c>
      <c r="J25" s="24" t="s">
        <v>143</v>
      </c>
      <c r="K25" s="27" t="n">
        <v>45149</v>
      </c>
      <c r="L25" s="24" t="n">
        <v>21</v>
      </c>
    </row>
    <row r="26" customFormat="false" ht="15" hidden="false" customHeight="false" outlineLevel="0" collapsed="false">
      <c r="A26" s="24" t="n">
        <v>25</v>
      </c>
      <c r="B26" s="24" t="s">
        <v>366</v>
      </c>
      <c r="C26" s="24" t="s">
        <v>367</v>
      </c>
      <c r="D26" s="24" t="s">
        <v>365</v>
      </c>
      <c r="E26" s="26" t="n">
        <v>2.32638888888889</v>
      </c>
      <c r="F26" s="24" t="n">
        <v>150</v>
      </c>
      <c r="G26" s="24" t="n">
        <v>150</v>
      </c>
      <c r="H26" s="24" t="n">
        <v>8.02</v>
      </c>
      <c r="I26" s="24" t="s">
        <v>205</v>
      </c>
      <c r="J26" s="24" t="s">
        <v>188</v>
      </c>
      <c r="K26" s="27" t="n">
        <v>45149</v>
      </c>
      <c r="L26" s="24" t="n">
        <v>26</v>
      </c>
    </row>
    <row r="27" customFormat="false" ht="15" hidden="false" customHeight="false" outlineLevel="0" collapsed="false">
      <c r="A27" s="24" t="n">
        <v>26</v>
      </c>
      <c r="B27" s="24" t="s">
        <v>89</v>
      </c>
      <c r="C27" s="24" t="s">
        <v>119</v>
      </c>
      <c r="D27" s="24" t="s">
        <v>368</v>
      </c>
      <c r="E27" s="26" t="n">
        <v>2.22083333333333</v>
      </c>
      <c r="F27" s="24" t="n">
        <v>140</v>
      </c>
      <c r="G27" s="24" t="n">
        <v>140</v>
      </c>
      <c r="H27" s="24" t="n">
        <v>8.24</v>
      </c>
      <c r="I27" s="24" t="s">
        <v>174</v>
      </c>
      <c r="J27" s="24" t="s">
        <v>149</v>
      </c>
      <c r="K27" s="27" t="n">
        <v>45123</v>
      </c>
      <c r="L27" s="24" t="n">
        <v>11</v>
      </c>
    </row>
    <row r="28" customFormat="false" ht="15" hidden="false" customHeight="false" outlineLevel="0" collapsed="false">
      <c r="A28" s="24" t="n">
        <v>27</v>
      </c>
      <c r="B28" s="24" t="s">
        <v>123</v>
      </c>
      <c r="C28" s="24" t="s">
        <v>124</v>
      </c>
      <c r="D28" s="24" t="s">
        <v>369</v>
      </c>
      <c r="E28" s="26" t="n">
        <v>2.35277777777778</v>
      </c>
      <c r="F28" s="24" t="n">
        <v>140</v>
      </c>
      <c r="G28" s="24" t="n">
        <v>140</v>
      </c>
      <c r="H28" s="24" t="n">
        <v>8.03</v>
      </c>
      <c r="I28" s="24" t="s">
        <v>177</v>
      </c>
      <c r="J28" s="24" t="s">
        <v>151</v>
      </c>
      <c r="K28" s="27" t="n">
        <v>45132</v>
      </c>
      <c r="L28" s="24" t="n">
        <v>32</v>
      </c>
    </row>
    <row r="29" customFormat="false" ht="15" hidden="false" customHeight="false" outlineLevel="0" collapsed="false">
      <c r="A29" s="24" t="n">
        <v>28</v>
      </c>
      <c r="B29" s="24" t="s">
        <v>161</v>
      </c>
      <c r="C29" s="24" t="s">
        <v>162</v>
      </c>
      <c r="D29" s="24" t="s">
        <v>370</v>
      </c>
      <c r="E29" s="26" t="n">
        <v>2.43125</v>
      </c>
      <c r="F29" s="24" t="n">
        <v>140</v>
      </c>
      <c r="G29" s="24" t="n">
        <v>140</v>
      </c>
      <c r="H29" s="24" t="n">
        <v>8.06</v>
      </c>
      <c r="I29" s="24" t="s">
        <v>182</v>
      </c>
      <c r="J29" s="24" t="s">
        <v>175</v>
      </c>
      <c r="K29" s="27" t="n">
        <v>45120</v>
      </c>
      <c r="L29" s="24" t="n">
        <v>24</v>
      </c>
    </row>
    <row r="30" customFormat="false" ht="15" hidden="false" customHeight="false" outlineLevel="0" collapsed="false">
      <c r="A30" s="24" t="n">
        <v>29</v>
      </c>
      <c r="B30" s="24" t="s">
        <v>161</v>
      </c>
      <c r="C30" s="24" t="s">
        <v>162</v>
      </c>
      <c r="D30" s="24" t="s">
        <v>371</v>
      </c>
      <c r="E30" s="26" t="n">
        <v>2.31805555555556</v>
      </c>
      <c r="F30" s="24" t="n">
        <v>130</v>
      </c>
      <c r="G30" s="24" t="n">
        <v>130</v>
      </c>
      <c r="H30" s="24" t="n">
        <v>7.62</v>
      </c>
      <c r="I30" s="24" t="s">
        <v>190</v>
      </c>
      <c r="J30" s="24" t="s">
        <v>191</v>
      </c>
      <c r="K30" s="27" t="n">
        <v>45125</v>
      </c>
      <c r="L30" s="24" t="n">
        <v>38</v>
      </c>
    </row>
    <row r="31" customFormat="false" ht="15" hidden="false" customHeight="false" outlineLevel="0" collapsed="false">
      <c r="A31" s="24" t="n">
        <v>30</v>
      </c>
      <c r="B31" s="24" t="s">
        <v>89</v>
      </c>
      <c r="C31" s="24" t="s">
        <v>176</v>
      </c>
      <c r="D31" s="24" t="s">
        <v>372</v>
      </c>
      <c r="E31" s="26" t="n">
        <v>1.93541666666667</v>
      </c>
      <c r="F31" s="24" t="n">
        <v>120</v>
      </c>
      <c r="G31" s="24" t="n">
        <v>120</v>
      </c>
      <c r="H31" s="24" t="n">
        <v>7.27</v>
      </c>
      <c r="I31" s="24" t="s">
        <v>192</v>
      </c>
      <c r="J31" s="24" t="s">
        <v>178</v>
      </c>
      <c r="K31" s="27" t="n">
        <v>45156</v>
      </c>
      <c r="L31" s="24" t="n">
        <v>12</v>
      </c>
    </row>
    <row r="32" customFormat="false" ht="15" hidden="false" customHeight="false" outlineLevel="0" collapsed="false">
      <c r="A32" s="24" t="n">
        <v>31</v>
      </c>
      <c r="B32" s="24" t="s">
        <v>109</v>
      </c>
      <c r="C32" s="24" t="s">
        <v>157</v>
      </c>
      <c r="D32" s="24" t="s">
        <v>373</v>
      </c>
      <c r="E32" s="26" t="n">
        <v>2.36180555555556</v>
      </c>
      <c r="F32" s="24" t="n">
        <v>120</v>
      </c>
      <c r="G32" s="24" t="n">
        <v>120</v>
      </c>
      <c r="H32" s="24" t="n">
        <v>7.45</v>
      </c>
      <c r="I32" s="24" t="s">
        <v>197</v>
      </c>
      <c r="J32" s="24" t="s">
        <v>193</v>
      </c>
      <c r="K32" s="27" t="n">
        <v>45144</v>
      </c>
      <c r="L32" s="24" t="n">
        <v>34</v>
      </c>
    </row>
    <row r="33" customFormat="false" ht="15" hidden="false" customHeight="false" outlineLevel="0" collapsed="false">
      <c r="A33" s="24" t="n">
        <v>32</v>
      </c>
      <c r="B33" s="24" t="s">
        <v>102</v>
      </c>
      <c r="C33" s="24" t="s">
        <v>103</v>
      </c>
      <c r="D33" s="24" t="s">
        <v>374</v>
      </c>
      <c r="E33" s="28" t="n">
        <v>0.0443055555555556</v>
      </c>
      <c r="F33" s="24" t="n">
        <v>160</v>
      </c>
      <c r="G33" s="24" t="n">
        <v>120</v>
      </c>
      <c r="H33" s="24" t="n">
        <v>10.13</v>
      </c>
      <c r="I33" s="24" t="s">
        <v>200</v>
      </c>
      <c r="J33" s="24" t="s">
        <v>229</v>
      </c>
      <c r="K33" s="27" t="n">
        <v>45142</v>
      </c>
      <c r="L33" s="24" t="n">
        <v>30</v>
      </c>
    </row>
    <row r="34" customFormat="false" ht="15" hidden="false" customHeight="false" outlineLevel="0" collapsed="false">
      <c r="A34" s="24" t="n">
        <v>33</v>
      </c>
      <c r="B34" s="24" t="s">
        <v>194</v>
      </c>
      <c r="C34" s="24" t="s">
        <v>195</v>
      </c>
      <c r="D34" s="24" t="s">
        <v>375</v>
      </c>
      <c r="E34" s="26" t="n">
        <v>2.35486111111111</v>
      </c>
      <c r="F34" s="24" t="n">
        <v>110</v>
      </c>
      <c r="G34" s="24" t="n">
        <v>110</v>
      </c>
      <c r="H34" s="24" t="n">
        <v>6.742</v>
      </c>
      <c r="I34" s="24" t="s">
        <v>203</v>
      </c>
      <c r="J34" s="24" t="s">
        <v>198</v>
      </c>
      <c r="K34" s="27" t="n">
        <v>45149</v>
      </c>
      <c r="L34" s="24" t="n">
        <v>9</v>
      </c>
    </row>
    <row r="35" customFormat="false" ht="15" hidden="false" customHeight="false" outlineLevel="0" collapsed="false">
      <c r="A35" s="24" t="n">
        <v>34</v>
      </c>
      <c r="B35" s="24" t="s">
        <v>184</v>
      </c>
      <c r="C35" s="24" t="s">
        <v>185</v>
      </c>
      <c r="D35" s="24" t="s">
        <v>375</v>
      </c>
      <c r="E35" s="26" t="n">
        <v>2.35763888888889</v>
      </c>
      <c r="F35" s="24" t="n">
        <v>110</v>
      </c>
      <c r="G35" s="24" t="n">
        <v>110</v>
      </c>
      <c r="H35" s="24" t="n">
        <v>6.66</v>
      </c>
      <c r="I35" s="24" t="s">
        <v>208</v>
      </c>
      <c r="J35" s="24" t="s">
        <v>285</v>
      </c>
      <c r="K35" s="27" t="n">
        <v>45149</v>
      </c>
      <c r="L35" s="24" t="n">
        <v>23</v>
      </c>
    </row>
    <row r="36" customFormat="false" ht="15" hidden="false" customHeight="false" outlineLevel="0" collapsed="false">
      <c r="A36" s="24" t="n">
        <v>35</v>
      </c>
      <c r="B36" s="24" t="s">
        <v>94</v>
      </c>
      <c r="C36" s="24" t="s">
        <v>95</v>
      </c>
      <c r="D36" s="24" t="s">
        <v>374</v>
      </c>
      <c r="E36" s="28" t="n">
        <v>0.0446527777777778</v>
      </c>
      <c r="F36" s="24" t="n">
        <v>160</v>
      </c>
      <c r="G36" s="24" t="n">
        <v>110</v>
      </c>
      <c r="H36" s="24" t="n">
        <v>10.09</v>
      </c>
      <c r="I36" s="24" t="s">
        <v>259</v>
      </c>
      <c r="J36" s="24" t="s">
        <v>274</v>
      </c>
      <c r="K36" s="27" t="n">
        <v>45142</v>
      </c>
      <c r="L36" s="24" t="n">
        <v>28</v>
      </c>
    </row>
    <row r="37" customFormat="false" ht="15" hidden="false" customHeight="false" outlineLevel="0" collapsed="false">
      <c r="A37" s="24" t="n">
        <v>36</v>
      </c>
      <c r="B37" s="24" t="s">
        <v>171</v>
      </c>
      <c r="C37" s="24" t="s">
        <v>172</v>
      </c>
      <c r="D37" s="24" t="s">
        <v>376</v>
      </c>
      <c r="E37" s="26" t="n">
        <v>1.81319444444444</v>
      </c>
      <c r="F37" s="24" t="n">
        <v>100</v>
      </c>
      <c r="G37" s="24" t="n">
        <v>100</v>
      </c>
      <c r="H37" s="24" t="n">
        <v>6.94</v>
      </c>
      <c r="I37" s="24" t="s">
        <v>266</v>
      </c>
      <c r="J37" s="24" t="s">
        <v>311</v>
      </c>
      <c r="K37" s="27" t="n">
        <v>45141</v>
      </c>
      <c r="L37" s="24" t="n">
        <v>7</v>
      </c>
    </row>
    <row r="38" customFormat="false" ht="15" hidden="false" customHeight="false" outlineLevel="0" collapsed="false">
      <c r="A38" s="24" t="n">
        <v>37</v>
      </c>
      <c r="B38" s="24" t="s">
        <v>366</v>
      </c>
      <c r="C38" s="24" t="s">
        <v>367</v>
      </c>
      <c r="D38" s="24" t="s">
        <v>376</v>
      </c>
      <c r="E38" s="26" t="n">
        <v>1.82083333333333</v>
      </c>
      <c r="F38" s="24" t="n">
        <v>100</v>
      </c>
      <c r="G38" s="24" t="n">
        <v>100</v>
      </c>
      <c r="H38" s="24" t="n">
        <v>6.96</v>
      </c>
      <c r="I38" s="24" t="s">
        <v>255</v>
      </c>
      <c r="J38" s="24" t="s">
        <v>377</v>
      </c>
      <c r="K38" s="27" t="n">
        <v>45141</v>
      </c>
      <c r="L38" s="24" t="n">
        <v>36</v>
      </c>
    </row>
    <row r="39" customFormat="false" ht="15" hidden="false" customHeight="false" outlineLevel="0" collapsed="false">
      <c r="A39" s="24" t="n">
        <v>38</v>
      </c>
      <c r="B39" s="24" t="s">
        <v>179</v>
      </c>
      <c r="C39" s="24" t="s">
        <v>180</v>
      </c>
      <c r="D39" s="24" t="s">
        <v>378</v>
      </c>
      <c r="E39" s="26" t="n">
        <v>2.36041666666667</v>
      </c>
      <c r="F39" s="24" t="n">
        <v>80</v>
      </c>
      <c r="G39" s="24" t="n">
        <v>80</v>
      </c>
      <c r="H39" s="24" t="n">
        <v>6.88</v>
      </c>
      <c r="I39" s="24" t="s">
        <v>269</v>
      </c>
      <c r="J39" s="24" t="s">
        <v>204</v>
      </c>
      <c r="K39" s="27" t="n">
        <v>45113</v>
      </c>
      <c r="L39" s="24" t="n">
        <v>10</v>
      </c>
    </row>
    <row r="40" customFormat="false" ht="15" hidden="false" customHeight="false" outlineLevel="0" collapsed="false">
      <c r="A40" s="24" t="n">
        <v>39</v>
      </c>
      <c r="B40" s="24" t="s">
        <v>179</v>
      </c>
      <c r="C40" s="24" t="s">
        <v>180</v>
      </c>
      <c r="D40" s="24" t="s">
        <v>379</v>
      </c>
      <c r="E40" s="28" t="n">
        <v>0.0483912037037037</v>
      </c>
      <c r="F40" s="24" t="n">
        <v>140</v>
      </c>
      <c r="G40" s="24" t="n">
        <v>40</v>
      </c>
      <c r="H40" s="24" t="n">
        <v>8.08</v>
      </c>
      <c r="I40" s="24" t="s">
        <v>273</v>
      </c>
      <c r="J40" s="24" t="s">
        <v>249</v>
      </c>
      <c r="K40" s="27" t="n">
        <v>45119</v>
      </c>
      <c r="L40" s="24" t="n">
        <v>35</v>
      </c>
    </row>
    <row r="41" customFormat="false" ht="15" hidden="false" customHeight="false" outlineLevel="0" collapsed="false">
      <c r="A41" s="24" t="n">
        <v>40</v>
      </c>
      <c r="B41" s="24" t="s">
        <v>166</v>
      </c>
      <c r="C41" s="24" t="s">
        <v>167</v>
      </c>
      <c r="D41" s="24" t="s">
        <v>380</v>
      </c>
      <c r="E41" s="28" t="n">
        <v>0.0517824074074074</v>
      </c>
      <c r="F41" s="24" t="n">
        <v>170</v>
      </c>
      <c r="G41" s="24" t="n">
        <v>20</v>
      </c>
      <c r="H41" s="24" t="n">
        <v>11.06</v>
      </c>
      <c r="I41" s="24" t="s">
        <v>236</v>
      </c>
      <c r="J41" s="24" t="s">
        <v>170</v>
      </c>
      <c r="K41" s="27" t="n">
        <v>45159</v>
      </c>
      <c r="L41" s="24" t="n">
        <v>22</v>
      </c>
    </row>
    <row r="42" customFormat="false" ht="15" hidden="false" customHeight="false" outlineLevel="0" collapsed="false">
      <c r="A42" s="24" t="n">
        <v>41</v>
      </c>
      <c r="B42" s="24" t="s">
        <v>179</v>
      </c>
      <c r="C42" s="24" t="s">
        <v>180</v>
      </c>
      <c r="D42" s="24" t="n">
        <v>1</v>
      </c>
      <c r="E42" s="30" t="n">
        <v>0.0854166666666666</v>
      </c>
      <c r="F42" s="24" t="n">
        <v>10</v>
      </c>
      <c r="G42" s="24" t="n">
        <v>10</v>
      </c>
      <c r="H42" s="24" t="n">
        <v>0.61</v>
      </c>
      <c r="I42" s="24" t="s">
        <v>275</v>
      </c>
      <c r="J42" s="24" t="s">
        <v>289</v>
      </c>
      <c r="K42" s="27" t="n">
        <v>45142</v>
      </c>
      <c r="L42" s="24" t="n">
        <v>45</v>
      </c>
    </row>
    <row r="43" customFormat="false" ht="15" hidden="false" customHeight="false" outlineLevel="0" collapsed="false">
      <c r="A43" s="24" t="n">
        <v>42</v>
      </c>
      <c r="B43" s="24" t="s">
        <v>161</v>
      </c>
      <c r="C43" s="24" t="s">
        <v>162</v>
      </c>
      <c r="D43" s="24" t="n">
        <v>1</v>
      </c>
      <c r="E43" s="30" t="n">
        <v>0.147222222222222</v>
      </c>
      <c r="F43" s="24" t="n">
        <v>10</v>
      </c>
      <c r="G43" s="24" t="n">
        <v>10</v>
      </c>
      <c r="H43" s="24" t="n">
        <v>0.57</v>
      </c>
      <c r="I43" s="24" t="s">
        <v>278</v>
      </c>
      <c r="J43" s="24" t="s">
        <v>327</v>
      </c>
      <c r="K43" s="27" t="n">
        <v>45125</v>
      </c>
      <c r="L43" s="24" t="n">
        <v>31</v>
      </c>
    </row>
    <row r="44" customFormat="false" ht="15" hidden="false" customHeight="false" outlineLevel="0" collapsed="false">
      <c r="A44" s="24" t="n">
        <v>43</v>
      </c>
      <c r="B44" s="24" t="s">
        <v>179</v>
      </c>
      <c r="C44" s="24" t="s">
        <v>180</v>
      </c>
      <c r="D44" s="24" t="n">
        <v>1</v>
      </c>
      <c r="E44" s="30" t="n">
        <v>0.152777777777778</v>
      </c>
      <c r="F44" s="24" t="n">
        <v>10</v>
      </c>
      <c r="G44" s="24" t="n">
        <v>10</v>
      </c>
      <c r="H44" s="24" t="n">
        <v>0.58</v>
      </c>
      <c r="I44" s="24" t="s">
        <v>279</v>
      </c>
      <c r="J44" s="24" t="s">
        <v>381</v>
      </c>
      <c r="K44" s="27" t="n">
        <v>45143</v>
      </c>
      <c r="L44" s="24" t="n">
        <v>13</v>
      </c>
    </row>
    <row r="45" customFormat="false" ht="15" hidden="false" customHeight="false" outlineLevel="0" collapsed="false">
      <c r="A45" s="24" t="n">
        <v>44</v>
      </c>
      <c r="B45" s="24" t="s">
        <v>171</v>
      </c>
      <c r="C45" s="24" t="s">
        <v>172</v>
      </c>
      <c r="D45" s="24" t="s">
        <v>364</v>
      </c>
      <c r="E45" s="28" t="n">
        <v>0.0515277777777778</v>
      </c>
      <c r="F45" s="24" t="n">
        <v>160</v>
      </c>
      <c r="G45" s="24" t="n">
        <v>10</v>
      </c>
      <c r="H45" s="24" t="n">
        <v>9.89</v>
      </c>
      <c r="I45" s="24" t="s">
        <v>287</v>
      </c>
      <c r="J45" s="24" t="s">
        <v>382</v>
      </c>
      <c r="K45" s="27" t="n">
        <v>45147</v>
      </c>
      <c r="L45" s="24" t="n">
        <v>37</v>
      </c>
    </row>
    <row r="46" customFormat="false" ht="15" hidden="false" customHeight="false" outlineLevel="0" collapsed="false">
      <c r="A46" s="24" t="n">
        <v>45</v>
      </c>
      <c r="B46" s="24" t="s">
        <v>366</v>
      </c>
      <c r="C46" s="24" t="s">
        <v>367</v>
      </c>
      <c r="D46" s="24" t="s">
        <v>364</v>
      </c>
      <c r="E46" s="28" t="n">
        <v>0.0515856481481481</v>
      </c>
      <c r="F46" s="24" t="n">
        <v>160</v>
      </c>
      <c r="G46" s="24" t="n">
        <v>10</v>
      </c>
      <c r="H46" s="24" t="n">
        <v>9.87</v>
      </c>
      <c r="I46" s="24" t="s">
        <v>257</v>
      </c>
      <c r="J46" s="24" t="s">
        <v>383</v>
      </c>
      <c r="K46" s="27" t="n">
        <v>45147</v>
      </c>
      <c r="L46" s="24" t="n">
        <v>4</v>
      </c>
    </row>
    <row r="47" customFormat="false" ht="15" hidden="false" customHeight="false" outlineLevel="0" collapsed="false">
      <c r="A47" s="24" t="n">
        <v>46</v>
      </c>
      <c r="B47" s="24" t="s">
        <v>179</v>
      </c>
      <c r="C47" s="24" t="s">
        <v>180</v>
      </c>
      <c r="D47" s="24" t="s">
        <v>384</v>
      </c>
      <c r="E47" s="28" t="n">
        <v>0.0539814814814815</v>
      </c>
      <c r="F47" s="24" t="n">
        <v>90</v>
      </c>
      <c r="G47" s="24" t="n">
        <v>-90</v>
      </c>
      <c r="H47" s="24" t="n">
        <v>7.81</v>
      </c>
      <c r="I47" s="24" t="s">
        <v>288</v>
      </c>
      <c r="J47" s="24" t="s">
        <v>385</v>
      </c>
      <c r="K47" s="27" t="n">
        <v>45148</v>
      </c>
      <c r="L47" s="24" t="n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16015625" defaultRowHeight="15" zeroHeight="false" outlineLevelRow="0" outlineLevelCol="0"/>
  <cols>
    <col collapsed="false" customWidth="true" hidden="false" outlineLevel="0" max="1" min="1" style="24" width="3.34"/>
    <col collapsed="false" customWidth="true" hidden="false" outlineLevel="0" max="2" min="2" style="24" width="8.74"/>
    <col collapsed="false" customWidth="true" hidden="false" outlineLevel="0" max="3" min="3" style="24" width="10.57"/>
    <col collapsed="false" customWidth="true" hidden="false" outlineLevel="0" max="4" min="4" style="24" width="27.48"/>
    <col collapsed="false" customWidth="true" hidden="false" outlineLevel="0" max="5" min="5" style="24" width="7.51"/>
    <col collapsed="false" customWidth="false" hidden="false" outlineLevel="0" max="6" min="6" style="24" width="10.2"/>
    <col collapsed="false" customWidth="true" hidden="false" outlineLevel="0" max="7" min="7" style="24" width="8.36"/>
    <col collapsed="false" customWidth="true" hidden="false" outlineLevel="0" max="8" min="8" style="24" width="5.3"/>
    <col collapsed="false" customWidth="true" hidden="false" outlineLevel="0" max="9" min="9" style="24" width="12.17"/>
    <col collapsed="false" customWidth="true" hidden="false" outlineLevel="0" max="10" min="10" style="24" width="12.41"/>
    <col collapsed="false" customWidth="true" hidden="false" outlineLevel="0" max="11" min="11" style="24" width="9.22"/>
    <col collapsed="false" customWidth="true" hidden="false" outlineLevel="0" max="12" min="12" style="24" width="7.75"/>
    <col collapsed="false" customWidth="false" hidden="false" outlineLevel="0" max="1025" min="13" style="24" width="10.16"/>
  </cols>
  <sheetData>
    <row r="1" customFormat="false" ht="15" hidden="false" customHeight="false" outlineLevel="0" collapsed="false">
      <c r="A1" s="24" t="s">
        <v>62</v>
      </c>
      <c r="B1" s="24" t="s">
        <v>63</v>
      </c>
      <c r="C1" s="24" t="s">
        <v>64</v>
      </c>
      <c r="D1" s="24" t="s">
        <v>65</v>
      </c>
      <c r="E1" s="24" t="s">
        <v>0</v>
      </c>
      <c r="F1" s="24" t="s">
        <v>66</v>
      </c>
      <c r="G1" s="24" t="s">
        <v>67</v>
      </c>
      <c r="H1" s="24" t="s">
        <v>68</v>
      </c>
      <c r="I1" s="24" t="s">
        <v>69</v>
      </c>
      <c r="J1" s="24" t="s">
        <v>70</v>
      </c>
      <c r="K1" s="24" t="s">
        <v>71</v>
      </c>
      <c r="L1" s="24" t="s">
        <v>72</v>
      </c>
    </row>
    <row r="2" customFormat="false" ht="15" hidden="false" customHeight="false" outlineLevel="0" collapsed="false">
      <c r="A2" s="24" t="n">
        <v>1</v>
      </c>
      <c r="B2" s="24" t="s">
        <v>80</v>
      </c>
      <c r="C2" s="24" t="s">
        <v>81</v>
      </c>
      <c r="D2" s="24" t="s">
        <v>386</v>
      </c>
      <c r="E2" s="28" t="n">
        <v>0.0543981481481482</v>
      </c>
      <c r="F2" s="24" t="n">
        <v>250</v>
      </c>
      <c r="G2" s="24" t="n">
        <v>250</v>
      </c>
      <c r="H2" s="24" t="n">
        <v>16.87</v>
      </c>
      <c r="I2" s="24" t="s">
        <v>78</v>
      </c>
      <c r="J2" s="24" t="s">
        <v>84</v>
      </c>
      <c r="K2" s="27" t="n">
        <v>45169</v>
      </c>
      <c r="L2" s="24" t="n">
        <v>19</v>
      </c>
    </row>
    <row r="3" customFormat="false" ht="15" hidden="false" customHeight="false" outlineLevel="0" collapsed="false">
      <c r="A3" s="24" t="n">
        <v>2</v>
      </c>
      <c r="B3" s="24" t="s">
        <v>85</v>
      </c>
      <c r="C3" s="24" t="s">
        <v>86</v>
      </c>
      <c r="D3" s="24" t="s">
        <v>387</v>
      </c>
      <c r="E3" s="28" t="n">
        <v>0.0525694444444444</v>
      </c>
      <c r="F3" s="24" t="n">
        <v>230</v>
      </c>
      <c r="G3" s="24" t="n">
        <v>230</v>
      </c>
      <c r="H3" s="24" t="n">
        <v>14.64</v>
      </c>
      <c r="I3" s="24" t="s">
        <v>83</v>
      </c>
      <c r="J3" s="24" t="s">
        <v>88</v>
      </c>
      <c r="K3" s="27" t="n">
        <v>45156</v>
      </c>
      <c r="L3" s="24" t="n">
        <v>32</v>
      </c>
    </row>
    <row r="4" customFormat="false" ht="15" hidden="false" customHeight="false" outlineLevel="0" collapsed="false">
      <c r="A4" s="24" t="n">
        <v>3</v>
      </c>
      <c r="B4" s="24" t="s">
        <v>85</v>
      </c>
      <c r="C4" s="24" t="s">
        <v>86</v>
      </c>
      <c r="D4" s="24" t="s">
        <v>388</v>
      </c>
      <c r="E4" s="28" t="n">
        <v>0.0515509259259259</v>
      </c>
      <c r="F4" s="24" t="n">
        <v>220</v>
      </c>
      <c r="G4" s="24" t="n">
        <v>220</v>
      </c>
      <c r="H4" s="24" t="n">
        <v>13.9</v>
      </c>
      <c r="I4" s="24" t="s">
        <v>87</v>
      </c>
      <c r="J4" s="24" t="s">
        <v>105</v>
      </c>
      <c r="K4" s="27" t="n">
        <v>45120</v>
      </c>
      <c r="L4" s="24" t="n">
        <v>31</v>
      </c>
    </row>
    <row r="5" customFormat="false" ht="15" hidden="false" customHeight="false" outlineLevel="0" collapsed="false">
      <c r="A5" s="24" t="n">
        <v>4</v>
      </c>
      <c r="B5" s="24" t="s">
        <v>89</v>
      </c>
      <c r="C5" s="24" t="s">
        <v>90</v>
      </c>
      <c r="D5" s="24" t="s">
        <v>388</v>
      </c>
      <c r="E5" s="28" t="n">
        <v>0.0524305555555556</v>
      </c>
      <c r="F5" s="24" t="n">
        <v>220</v>
      </c>
      <c r="G5" s="24" t="n">
        <v>220</v>
      </c>
      <c r="H5" s="24" t="n">
        <v>13.85</v>
      </c>
      <c r="I5" s="24" t="s">
        <v>92</v>
      </c>
      <c r="J5" s="24" t="s">
        <v>93</v>
      </c>
      <c r="K5" s="27" t="n">
        <v>45141</v>
      </c>
      <c r="L5" s="24" t="n">
        <v>33</v>
      </c>
    </row>
    <row r="6" customFormat="false" ht="15" hidden="false" customHeight="false" outlineLevel="0" collapsed="false">
      <c r="A6" s="24" t="n">
        <v>5</v>
      </c>
      <c r="B6" s="24" t="s">
        <v>89</v>
      </c>
      <c r="C6" s="24" t="s">
        <v>119</v>
      </c>
      <c r="D6" s="24" t="s">
        <v>389</v>
      </c>
      <c r="E6" s="28" t="n">
        <v>0.0512731481481482</v>
      </c>
      <c r="F6" s="24" t="n">
        <v>200</v>
      </c>
      <c r="G6" s="24" t="n">
        <v>200</v>
      </c>
      <c r="H6" s="24" t="n">
        <v>13.09</v>
      </c>
      <c r="I6" s="24" t="s">
        <v>97</v>
      </c>
      <c r="J6" s="24" t="s">
        <v>122</v>
      </c>
      <c r="K6" s="27" t="n">
        <v>45168</v>
      </c>
      <c r="L6" s="24" t="n">
        <v>7</v>
      </c>
    </row>
    <row r="7" customFormat="false" ht="15" hidden="false" customHeight="false" outlineLevel="0" collapsed="false">
      <c r="A7" s="24" t="n">
        <v>6</v>
      </c>
      <c r="B7" s="24" t="s">
        <v>109</v>
      </c>
      <c r="C7" s="24" t="s">
        <v>110</v>
      </c>
      <c r="D7" s="24" t="s">
        <v>390</v>
      </c>
      <c r="E7" s="28" t="n">
        <v>0.0519907407407408</v>
      </c>
      <c r="F7" s="24" t="n">
        <v>200</v>
      </c>
      <c r="G7" s="24" t="n">
        <v>200</v>
      </c>
      <c r="H7" s="24" t="n">
        <v>12.6</v>
      </c>
      <c r="I7" s="24" t="s">
        <v>100</v>
      </c>
      <c r="J7" s="24" t="s">
        <v>113</v>
      </c>
      <c r="K7" s="27" t="n">
        <v>45137</v>
      </c>
      <c r="L7" s="24" t="n">
        <v>4</v>
      </c>
    </row>
    <row r="8" customFormat="false" ht="15" hidden="false" customHeight="false" outlineLevel="0" collapsed="false">
      <c r="A8" s="24" t="n">
        <v>7</v>
      </c>
      <c r="B8" s="24" t="s">
        <v>358</v>
      </c>
      <c r="C8" s="24" t="s">
        <v>81</v>
      </c>
      <c r="D8" s="24" t="s">
        <v>391</v>
      </c>
      <c r="E8" s="28" t="n">
        <v>0.0559953703703704</v>
      </c>
      <c r="F8" s="24" t="n">
        <v>210</v>
      </c>
      <c r="G8" s="24" t="n">
        <v>200</v>
      </c>
      <c r="H8" s="24" t="n">
        <v>15.17</v>
      </c>
      <c r="I8" s="24" t="s">
        <v>169</v>
      </c>
      <c r="J8" s="24" t="s">
        <v>360</v>
      </c>
      <c r="K8" s="27" t="n">
        <v>45163</v>
      </c>
      <c r="L8" s="24" t="n">
        <v>25</v>
      </c>
    </row>
    <row r="9" customFormat="false" ht="15" hidden="false" customHeight="false" outlineLevel="0" collapsed="false">
      <c r="A9" s="24" t="n">
        <v>8</v>
      </c>
      <c r="B9" s="24" t="s">
        <v>94</v>
      </c>
      <c r="C9" s="24" t="s">
        <v>95</v>
      </c>
      <c r="D9" s="24" t="s">
        <v>392</v>
      </c>
      <c r="E9" s="28" t="n">
        <v>0.0518981481481482</v>
      </c>
      <c r="F9" s="24" t="n">
        <v>190</v>
      </c>
      <c r="G9" s="24" t="n">
        <v>190</v>
      </c>
      <c r="H9" s="24" t="n">
        <v>12.59</v>
      </c>
      <c r="I9" s="24" t="s">
        <v>104</v>
      </c>
      <c r="J9" s="24" t="s">
        <v>98</v>
      </c>
      <c r="K9" s="27" t="n">
        <v>45168</v>
      </c>
      <c r="L9" s="24" t="n">
        <v>30</v>
      </c>
    </row>
    <row r="10" customFormat="false" ht="15" hidden="false" customHeight="false" outlineLevel="0" collapsed="false">
      <c r="A10" s="24" t="n">
        <v>9</v>
      </c>
      <c r="B10" s="24" t="s">
        <v>135</v>
      </c>
      <c r="C10" s="24" t="s">
        <v>136</v>
      </c>
      <c r="D10" s="24" t="s">
        <v>393</v>
      </c>
      <c r="E10" s="28" t="n">
        <v>0.0541550925925926</v>
      </c>
      <c r="F10" s="24" t="n">
        <v>180</v>
      </c>
      <c r="G10" s="24" t="n">
        <v>180</v>
      </c>
      <c r="H10" s="24" t="n">
        <v>12.71</v>
      </c>
      <c r="I10" s="24" t="s">
        <v>107</v>
      </c>
      <c r="J10" s="24" t="s">
        <v>101</v>
      </c>
      <c r="K10" s="27" t="n">
        <v>45157</v>
      </c>
      <c r="L10" s="24" t="n">
        <v>8</v>
      </c>
    </row>
    <row r="11" customFormat="false" ht="15" hidden="false" customHeight="false" outlineLevel="0" collapsed="false">
      <c r="A11" s="24" t="n">
        <v>10</v>
      </c>
      <c r="B11" s="24" t="s">
        <v>123</v>
      </c>
      <c r="C11" s="24" t="s">
        <v>124</v>
      </c>
      <c r="D11" s="24" t="s">
        <v>394</v>
      </c>
      <c r="E11" s="28" t="n">
        <v>0.0551157407407407</v>
      </c>
      <c r="F11" s="24" t="n">
        <v>180</v>
      </c>
      <c r="G11" s="24" t="n">
        <v>180</v>
      </c>
      <c r="H11" s="24" t="n">
        <v>12.99</v>
      </c>
      <c r="I11" s="24" t="s">
        <v>121</v>
      </c>
      <c r="J11" s="24" t="s">
        <v>126</v>
      </c>
      <c r="K11" s="27" t="n">
        <v>45155</v>
      </c>
      <c r="L11" s="24" t="n">
        <v>5</v>
      </c>
    </row>
    <row r="12" customFormat="false" ht="15" hidden="false" customHeight="false" outlineLevel="0" collapsed="false">
      <c r="A12" s="24" t="n">
        <v>11</v>
      </c>
      <c r="B12" s="24" t="s">
        <v>89</v>
      </c>
      <c r="C12" s="24" t="s">
        <v>119</v>
      </c>
      <c r="D12" s="24" t="s">
        <v>394</v>
      </c>
      <c r="E12" s="28" t="n">
        <v>0.0551157407407407</v>
      </c>
      <c r="F12" s="24" t="n">
        <v>180</v>
      </c>
      <c r="G12" s="24" t="n">
        <v>180</v>
      </c>
      <c r="H12" s="24" t="n">
        <v>12.99</v>
      </c>
      <c r="I12" s="24" t="s">
        <v>112</v>
      </c>
      <c r="J12" s="24" t="s">
        <v>129</v>
      </c>
      <c r="K12" s="27" t="n">
        <v>45155</v>
      </c>
      <c r="L12" s="24" t="n">
        <v>14</v>
      </c>
    </row>
    <row r="13" customFormat="false" ht="15" hidden="false" customHeight="false" outlineLevel="0" collapsed="false">
      <c r="A13" s="24" t="n">
        <v>12</v>
      </c>
      <c r="B13" s="24" t="s">
        <v>89</v>
      </c>
      <c r="C13" s="24" t="s">
        <v>119</v>
      </c>
      <c r="D13" s="24" t="s">
        <v>395</v>
      </c>
      <c r="E13" s="28" t="n">
        <v>0.0505555555555556</v>
      </c>
      <c r="F13" s="24" t="n">
        <v>160</v>
      </c>
      <c r="G13" s="24" t="n">
        <v>160</v>
      </c>
      <c r="H13" s="24" t="n">
        <v>12.31</v>
      </c>
      <c r="I13" s="24" t="s">
        <v>125</v>
      </c>
      <c r="J13" s="24" t="s">
        <v>146</v>
      </c>
      <c r="K13" s="27" t="n">
        <v>45133</v>
      </c>
      <c r="L13" s="24" t="n">
        <v>18</v>
      </c>
    </row>
    <row r="14" customFormat="false" ht="15" hidden="false" customHeight="false" outlineLevel="0" collapsed="false">
      <c r="A14" s="24" t="n">
        <v>13</v>
      </c>
      <c r="B14" s="24" t="s">
        <v>130</v>
      </c>
      <c r="C14" s="24" t="s">
        <v>131</v>
      </c>
      <c r="D14" s="24" t="s">
        <v>396</v>
      </c>
      <c r="E14" s="28" t="n">
        <v>0.0552199074074074</v>
      </c>
      <c r="F14" s="24" t="n">
        <v>160</v>
      </c>
      <c r="G14" s="24" t="n">
        <v>160</v>
      </c>
      <c r="H14" s="24" t="n">
        <v>11.79</v>
      </c>
      <c r="I14" s="24" t="s">
        <v>117</v>
      </c>
      <c r="J14" s="24" t="s">
        <v>134</v>
      </c>
      <c r="K14" s="27" t="n">
        <v>45168</v>
      </c>
      <c r="L14" s="24" t="n">
        <v>15</v>
      </c>
    </row>
    <row r="15" customFormat="false" ht="15" hidden="false" customHeight="false" outlineLevel="0" collapsed="false">
      <c r="A15" s="24" t="n">
        <v>14</v>
      </c>
      <c r="B15" s="24" t="s">
        <v>179</v>
      </c>
      <c r="C15" s="24" t="s">
        <v>180</v>
      </c>
      <c r="D15" s="24" t="s">
        <v>397</v>
      </c>
      <c r="E15" s="28" t="n">
        <v>0.0537384259259259</v>
      </c>
      <c r="F15" s="24" t="n">
        <v>150</v>
      </c>
      <c r="G15" s="24" t="n">
        <v>150</v>
      </c>
      <c r="H15" s="24" t="n">
        <v>10.35</v>
      </c>
      <c r="I15" s="24" t="s">
        <v>128</v>
      </c>
      <c r="J15" s="24" t="s">
        <v>183</v>
      </c>
      <c r="K15" s="27" t="n">
        <v>45146</v>
      </c>
      <c r="L15" s="24" t="n">
        <v>50</v>
      </c>
    </row>
    <row r="16" customFormat="false" ht="15" hidden="false" customHeight="false" outlineLevel="0" collapsed="false">
      <c r="A16" s="24" t="n">
        <v>15</v>
      </c>
      <c r="B16" s="24" t="s">
        <v>161</v>
      </c>
      <c r="C16" s="24" t="s">
        <v>162</v>
      </c>
      <c r="D16" s="24" t="s">
        <v>397</v>
      </c>
      <c r="E16" s="28" t="n">
        <v>0.0543518518518519</v>
      </c>
      <c r="F16" s="24" t="n">
        <v>150</v>
      </c>
      <c r="G16" s="24" t="n">
        <v>150</v>
      </c>
      <c r="H16" s="24" t="n">
        <v>10.98</v>
      </c>
      <c r="I16" s="24" t="s">
        <v>138</v>
      </c>
      <c r="J16" s="24" t="s">
        <v>165</v>
      </c>
      <c r="K16" s="27" t="n">
        <v>45169</v>
      </c>
      <c r="L16" s="24" t="n">
        <v>47</v>
      </c>
    </row>
    <row r="17" customFormat="false" ht="15" hidden="false" customHeight="false" outlineLevel="0" collapsed="false">
      <c r="A17" s="24" t="n">
        <v>16</v>
      </c>
      <c r="B17" s="24" t="s">
        <v>114</v>
      </c>
      <c r="C17" s="24" t="s">
        <v>115</v>
      </c>
      <c r="D17" s="24" t="s">
        <v>398</v>
      </c>
      <c r="E17" s="28" t="n">
        <v>0.0546064814814815</v>
      </c>
      <c r="F17" s="24" t="n">
        <v>140</v>
      </c>
      <c r="G17" s="24" t="n">
        <v>140</v>
      </c>
      <c r="H17" s="24" t="n">
        <v>11.03</v>
      </c>
      <c r="I17" s="24" t="s">
        <v>133</v>
      </c>
      <c r="J17" s="24" t="s">
        <v>118</v>
      </c>
      <c r="K17" s="27" t="n">
        <v>45158</v>
      </c>
      <c r="L17" s="24" t="n">
        <v>11</v>
      </c>
    </row>
    <row r="18" customFormat="false" ht="15" hidden="false" customHeight="false" outlineLevel="0" collapsed="false">
      <c r="A18" s="24" t="n">
        <v>17</v>
      </c>
      <c r="B18" s="24" t="s">
        <v>94</v>
      </c>
      <c r="C18" s="24" t="s">
        <v>95</v>
      </c>
      <c r="D18" s="24" t="s">
        <v>398</v>
      </c>
      <c r="E18" s="28" t="n">
        <v>0.0548726851851852</v>
      </c>
      <c r="F18" s="24" t="n">
        <v>140</v>
      </c>
      <c r="G18" s="24" t="n">
        <v>140</v>
      </c>
      <c r="H18" s="24" t="n">
        <v>11.04</v>
      </c>
      <c r="I18" s="24" t="s">
        <v>145</v>
      </c>
      <c r="J18" s="24" t="s">
        <v>139</v>
      </c>
      <c r="K18" s="27" t="n">
        <v>45158</v>
      </c>
      <c r="L18" s="24" t="n">
        <v>51</v>
      </c>
    </row>
    <row r="19" customFormat="false" ht="15" hidden="false" customHeight="false" outlineLevel="0" collapsed="false">
      <c r="A19" s="24" t="n">
        <v>18</v>
      </c>
      <c r="B19" s="24" t="s">
        <v>144</v>
      </c>
      <c r="C19" s="24" t="s">
        <v>81</v>
      </c>
      <c r="D19" s="24" t="s">
        <v>390</v>
      </c>
      <c r="E19" s="28" t="n">
        <v>0.059375</v>
      </c>
      <c r="F19" s="24" t="n">
        <v>200</v>
      </c>
      <c r="G19" s="24" t="n">
        <v>140</v>
      </c>
      <c r="H19" s="24" t="n">
        <v>13.17</v>
      </c>
      <c r="I19" s="24" t="s">
        <v>148</v>
      </c>
      <c r="J19" s="24" t="s">
        <v>149</v>
      </c>
      <c r="K19" s="27" t="n">
        <v>45163</v>
      </c>
      <c r="L19" s="24" t="n">
        <v>24</v>
      </c>
    </row>
    <row r="20" customFormat="false" ht="15" hidden="false" customHeight="false" outlineLevel="0" collapsed="false">
      <c r="A20" s="24" t="n">
        <v>19</v>
      </c>
      <c r="B20" s="24" t="s">
        <v>179</v>
      </c>
      <c r="C20" s="24" t="s">
        <v>180</v>
      </c>
      <c r="D20" s="24" t="s">
        <v>399</v>
      </c>
      <c r="E20" s="28" t="n">
        <v>0.0546412037037037</v>
      </c>
      <c r="F20" s="24" t="n">
        <v>130</v>
      </c>
      <c r="G20" s="24" t="n">
        <v>130</v>
      </c>
      <c r="H20" s="24" t="n">
        <v>10.58</v>
      </c>
      <c r="I20" s="24" t="s">
        <v>150</v>
      </c>
      <c r="J20" s="24" t="s">
        <v>204</v>
      </c>
      <c r="K20" s="27" t="n">
        <v>45139</v>
      </c>
      <c r="L20" s="24" t="n">
        <v>49</v>
      </c>
    </row>
    <row r="21" customFormat="false" ht="15" hidden="false" customHeight="false" outlineLevel="0" collapsed="false">
      <c r="A21" s="24" t="n">
        <v>20</v>
      </c>
      <c r="B21" s="24" t="s">
        <v>161</v>
      </c>
      <c r="C21" s="24" t="s">
        <v>162</v>
      </c>
      <c r="D21" s="24" t="s">
        <v>400</v>
      </c>
      <c r="E21" s="28" t="n">
        <v>0.0493055555555556</v>
      </c>
      <c r="F21" s="24" t="n">
        <v>120</v>
      </c>
      <c r="G21" s="24" t="n">
        <v>120</v>
      </c>
      <c r="H21" s="24" t="n">
        <v>9.96</v>
      </c>
      <c r="I21" s="24" t="s">
        <v>155</v>
      </c>
      <c r="J21" s="24" t="s">
        <v>175</v>
      </c>
      <c r="K21" s="27" t="n">
        <v>45148</v>
      </c>
      <c r="L21" s="24" t="n">
        <v>10</v>
      </c>
    </row>
    <row r="22" customFormat="false" ht="15" hidden="false" customHeight="false" outlineLevel="0" collapsed="false">
      <c r="A22" s="24" t="n">
        <v>21</v>
      </c>
      <c r="B22" s="24" t="s">
        <v>89</v>
      </c>
      <c r="C22" s="24" t="s">
        <v>119</v>
      </c>
      <c r="D22" s="24" t="s">
        <v>401</v>
      </c>
      <c r="E22" s="28" t="n">
        <v>0.0556828703703704</v>
      </c>
      <c r="F22" s="24" t="n">
        <v>130</v>
      </c>
      <c r="G22" s="24" t="n">
        <v>120</v>
      </c>
      <c r="H22" s="24" t="n">
        <v>12.23</v>
      </c>
      <c r="I22" s="24" t="s">
        <v>159</v>
      </c>
      <c r="J22" s="24" t="s">
        <v>402</v>
      </c>
      <c r="K22" s="27" t="n">
        <v>45130</v>
      </c>
      <c r="L22" s="24" t="n">
        <v>41</v>
      </c>
    </row>
    <row r="23" customFormat="false" ht="15" hidden="false" customHeight="false" outlineLevel="0" collapsed="false">
      <c r="A23" s="24" t="n">
        <v>22</v>
      </c>
      <c r="B23" s="24" t="s">
        <v>109</v>
      </c>
      <c r="C23" s="24" t="s">
        <v>157</v>
      </c>
      <c r="D23" s="24" t="s">
        <v>403</v>
      </c>
      <c r="E23" s="28" t="n">
        <v>0.0563541666666667</v>
      </c>
      <c r="F23" s="24" t="n">
        <v>140</v>
      </c>
      <c r="G23" s="24" t="n">
        <v>120</v>
      </c>
      <c r="H23" s="24" t="n">
        <v>10.61</v>
      </c>
      <c r="I23" s="24" t="s">
        <v>164</v>
      </c>
      <c r="J23" s="24" t="s">
        <v>160</v>
      </c>
      <c r="K23" s="27" t="n">
        <v>45151</v>
      </c>
      <c r="L23" s="24" t="n">
        <v>13</v>
      </c>
    </row>
    <row r="24" customFormat="false" ht="15" hidden="false" customHeight="false" outlineLevel="0" collapsed="false">
      <c r="A24" s="24" t="n">
        <v>23</v>
      </c>
      <c r="B24" s="24" t="s">
        <v>89</v>
      </c>
      <c r="C24" s="24" t="s">
        <v>176</v>
      </c>
      <c r="D24" s="24" t="s">
        <v>404</v>
      </c>
      <c r="E24" s="28" t="n">
        <v>0.0512037037037037</v>
      </c>
      <c r="F24" s="24" t="n">
        <v>110</v>
      </c>
      <c r="G24" s="24" t="n">
        <v>110</v>
      </c>
      <c r="H24" s="24" t="n">
        <v>9.98</v>
      </c>
      <c r="I24" s="24" t="s">
        <v>177</v>
      </c>
      <c r="J24" s="24" t="s">
        <v>178</v>
      </c>
      <c r="K24" s="27" t="n">
        <v>45167</v>
      </c>
      <c r="L24" s="24" t="n">
        <v>38</v>
      </c>
    </row>
    <row r="25" customFormat="false" ht="15" hidden="false" customHeight="false" outlineLevel="0" collapsed="false">
      <c r="A25" s="24" t="n">
        <v>24</v>
      </c>
      <c r="B25" s="24" t="s">
        <v>171</v>
      </c>
      <c r="C25" s="24" t="s">
        <v>172</v>
      </c>
      <c r="D25" s="24" t="s">
        <v>404</v>
      </c>
      <c r="E25" s="28" t="n">
        <v>0.0512037037037037</v>
      </c>
      <c r="F25" s="24" t="n">
        <v>110</v>
      </c>
      <c r="G25" s="24" t="n">
        <v>110</v>
      </c>
      <c r="H25" s="24" t="n">
        <v>9.98</v>
      </c>
      <c r="I25" s="24" t="s">
        <v>174</v>
      </c>
      <c r="J25" s="24" t="s">
        <v>191</v>
      </c>
      <c r="K25" s="27" t="n">
        <v>45167</v>
      </c>
      <c r="L25" s="24" t="n">
        <v>44</v>
      </c>
    </row>
    <row r="26" customFormat="false" ht="15" hidden="false" customHeight="false" outlineLevel="0" collapsed="false">
      <c r="A26" s="24" t="n">
        <v>25</v>
      </c>
      <c r="B26" s="24" t="s">
        <v>109</v>
      </c>
      <c r="C26" s="24" t="s">
        <v>157</v>
      </c>
      <c r="D26" s="24" t="s">
        <v>405</v>
      </c>
      <c r="E26" s="28" t="n">
        <v>0.0572106481481481</v>
      </c>
      <c r="F26" s="24" t="n">
        <v>140</v>
      </c>
      <c r="G26" s="24" t="n">
        <v>110</v>
      </c>
      <c r="H26" s="24" t="n">
        <v>10.83</v>
      </c>
      <c r="I26" s="24" t="s">
        <v>182</v>
      </c>
      <c r="J26" s="24" t="s">
        <v>193</v>
      </c>
      <c r="K26" s="27" t="n">
        <v>45130</v>
      </c>
      <c r="L26" s="24" t="n">
        <v>40</v>
      </c>
    </row>
    <row r="27" customFormat="false" ht="15" hidden="false" customHeight="false" outlineLevel="0" collapsed="false">
      <c r="A27" s="24" t="n">
        <v>26</v>
      </c>
      <c r="B27" s="24" t="s">
        <v>238</v>
      </c>
      <c r="C27" s="24" t="s">
        <v>239</v>
      </c>
      <c r="D27" s="24" t="s">
        <v>406</v>
      </c>
      <c r="E27" s="28" t="n">
        <v>0.0606134259259259</v>
      </c>
      <c r="F27" s="24" t="n">
        <v>190</v>
      </c>
      <c r="G27" s="24" t="n">
        <v>110</v>
      </c>
      <c r="H27" s="24" t="n">
        <v>14.66</v>
      </c>
      <c r="I27" s="24" t="s">
        <v>142</v>
      </c>
      <c r="J27" s="24" t="s">
        <v>240</v>
      </c>
      <c r="K27" s="27" t="n">
        <v>45156</v>
      </c>
      <c r="L27" s="24" t="n">
        <v>17</v>
      </c>
    </row>
    <row r="28" customFormat="false" ht="15" hidden="false" customHeight="false" outlineLevel="0" collapsed="false">
      <c r="A28" s="24" t="n">
        <v>27</v>
      </c>
      <c r="B28" s="24" t="s">
        <v>102</v>
      </c>
      <c r="C28" s="24" t="s">
        <v>103</v>
      </c>
      <c r="D28" s="24" t="s">
        <v>406</v>
      </c>
      <c r="E28" s="28" t="n">
        <v>0.0606712962962963</v>
      </c>
      <c r="F28" s="24" t="n">
        <v>190</v>
      </c>
      <c r="G28" s="24" t="n">
        <v>110</v>
      </c>
      <c r="H28" s="24" t="n">
        <v>15.38</v>
      </c>
      <c r="I28" s="24" t="s">
        <v>190</v>
      </c>
      <c r="J28" s="24" t="s">
        <v>108</v>
      </c>
      <c r="K28" s="27" t="n">
        <v>45156</v>
      </c>
      <c r="L28" s="24" t="n">
        <v>37</v>
      </c>
    </row>
    <row r="29" customFormat="false" ht="15" hidden="false" customHeight="false" outlineLevel="0" collapsed="false">
      <c r="A29" s="24" t="n">
        <v>28</v>
      </c>
      <c r="B29" s="24" t="s">
        <v>161</v>
      </c>
      <c r="C29" s="24" t="s">
        <v>162</v>
      </c>
      <c r="D29" s="24" t="s">
        <v>407</v>
      </c>
      <c r="E29" s="28" t="n">
        <v>0.0512268518518519</v>
      </c>
      <c r="F29" s="24" t="n">
        <v>100</v>
      </c>
      <c r="G29" s="24" t="n">
        <v>100</v>
      </c>
      <c r="H29" s="24" t="n">
        <v>9.38</v>
      </c>
      <c r="I29" s="24" t="s">
        <v>192</v>
      </c>
      <c r="J29" s="24" t="s">
        <v>311</v>
      </c>
      <c r="K29" s="27" t="n">
        <v>45132</v>
      </c>
      <c r="L29" s="24" t="n">
        <v>28</v>
      </c>
    </row>
    <row r="30" customFormat="false" ht="15" hidden="false" customHeight="false" outlineLevel="0" collapsed="false">
      <c r="A30" s="24" t="n">
        <v>29</v>
      </c>
      <c r="B30" s="24" t="s">
        <v>184</v>
      </c>
      <c r="C30" s="24" t="s">
        <v>185</v>
      </c>
      <c r="D30" s="24" t="s">
        <v>408</v>
      </c>
      <c r="E30" s="28" t="n">
        <v>0.0527314814814815</v>
      </c>
      <c r="F30" s="24" t="n">
        <v>100</v>
      </c>
      <c r="G30" s="24" t="n">
        <v>100</v>
      </c>
      <c r="H30" s="24" t="n">
        <v>8.67</v>
      </c>
      <c r="I30" s="24" t="s">
        <v>187</v>
      </c>
      <c r="J30" s="24" t="s">
        <v>188</v>
      </c>
      <c r="K30" s="27" t="n">
        <v>45130</v>
      </c>
      <c r="L30" s="24" t="n">
        <v>16</v>
      </c>
    </row>
    <row r="31" customFormat="false" ht="15" hidden="false" customHeight="false" outlineLevel="0" collapsed="false">
      <c r="A31" s="24" t="n">
        <v>30</v>
      </c>
      <c r="B31" s="24" t="s">
        <v>194</v>
      </c>
      <c r="C31" s="24" t="s">
        <v>195</v>
      </c>
      <c r="D31" s="24" t="s">
        <v>408</v>
      </c>
      <c r="E31" s="28" t="n">
        <v>0.0531365740740741</v>
      </c>
      <c r="F31" s="24" t="n">
        <v>100</v>
      </c>
      <c r="G31" s="24" t="n">
        <v>100</v>
      </c>
      <c r="H31" s="24" t="n">
        <v>8.62</v>
      </c>
      <c r="I31" s="24" t="s">
        <v>197</v>
      </c>
      <c r="J31" s="24" t="s">
        <v>151</v>
      </c>
      <c r="K31" s="27" t="n">
        <v>45130</v>
      </c>
      <c r="L31" s="24" t="n">
        <v>29</v>
      </c>
    </row>
    <row r="32" customFormat="false" ht="15" hidden="false" customHeight="false" outlineLevel="0" collapsed="false">
      <c r="A32" s="24" t="n">
        <v>31</v>
      </c>
      <c r="B32" s="24" t="s">
        <v>319</v>
      </c>
      <c r="C32" s="24" t="s">
        <v>320</v>
      </c>
      <c r="D32" s="24" t="s">
        <v>409</v>
      </c>
      <c r="E32" s="28" t="n">
        <v>0.0582523148148148</v>
      </c>
      <c r="F32" s="24" t="n">
        <v>130</v>
      </c>
      <c r="G32" s="24" t="n">
        <v>90</v>
      </c>
      <c r="H32" s="24" t="n">
        <v>12.2</v>
      </c>
      <c r="I32" s="24" t="s">
        <v>200</v>
      </c>
      <c r="J32" s="24" t="s">
        <v>322</v>
      </c>
      <c r="K32" s="27" t="n">
        <v>45169</v>
      </c>
      <c r="L32" s="24" t="n">
        <v>36</v>
      </c>
    </row>
    <row r="33" customFormat="false" ht="15" hidden="false" customHeight="false" outlineLevel="0" collapsed="false">
      <c r="A33" s="24" t="n">
        <v>32</v>
      </c>
      <c r="B33" s="24" t="s">
        <v>194</v>
      </c>
      <c r="C33" s="24" t="s">
        <v>195</v>
      </c>
      <c r="D33" s="24" t="s">
        <v>410</v>
      </c>
      <c r="E33" s="28" t="n">
        <v>0.0495949074074074</v>
      </c>
      <c r="F33" s="24" t="n">
        <v>80</v>
      </c>
      <c r="G33" s="24" t="n">
        <v>80</v>
      </c>
      <c r="H33" s="24" t="n">
        <v>8.12</v>
      </c>
      <c r="I33" s="24" t="s">
        <v>203</v>
      </c>
      <c r="J33" s="24" t="s">
        <v>246</v>
      </c>
      <c r="K33" s="27" t="n">
        <v>45121</v>
      </c>
      <c r="L33" s="24" t="n">
        <v>2</v>
      </c>
    </row>
    <row r="34" customFormat="false" ht="15" hidden="false" customHeight="false" outlineLevel="0" collapsed="false">
      <c r="A34" s="24" t="n">
        <v>33</v>
      </c>
      <c r="B34" s="24" t="s">
        <v>184</v>
      </c>
      <c r="C34" s="24" t="s">
        <v>185</v>
      </c>
      <c r="D34" s="24" t="s">
        <v>410</v>
      </c>
      <c r="E34" s="28" t="n">
        <v>0.0495949074074074</v>
      </c>
      <c r="F34" s="24" t="n">
        <v>80</v>
      </c>
      <c r="G34" s="24" t="n">
        <v>80</v>
      </c>
      <c r="H34" s="24" t="n">
        <v>8.12</v>
      </c>
      <c r="I34" s="24" t="s">
        <v>205</v>
      </c>
      <c r="J34" s="24" t="s">
        <v>285</v>
      </c>
      <c r="K34" s="27" t="n">
        <v>45121</v>
      </c>
      <c r="L34" s="24" t="n">
        <v>6</v>
      </c>
    </row>
    <row r="35" customFormat="false" ht="15" hidden="false" customHeight="false" outlineLevel="0" collapsed="false">
      <c r="A35" s="24" t="n">
        <v>34</v>
      </c>
      <c r="B35" s="24" t="s">
        <v>411</v>
      </c>
      <c r="C35" s="24" t="s">
        <v>412</v>
      </c>
      <c r="D35" s="24" t="s">
        <v>410</v>
      </c>
      <c r="E35" s="28" t="n">
        <v>0.0495949074074074</v>
      </c>
      <c r="F35" s="24" t="n">
        <v>80</v>
      </c>
      <c r="G35" s="24" t="n">
        <v>80</v>
      </c>
      <c r="H35" s="24" t="n">
        <v>8.12</v>
      </c>
      <c r="I35" s="24" t="s">
        <v>259</v>
      </c>
      <c r="J35" s="24" t="s">
        <v>267</v>
      </c>
      <c r="K35" s="27" t="n">
        <v>45121</v>
      </c>
      <c r="L35" s="24" t="n">
        <v>12</v>
      </c>
    </row>
    <row r="36" customFormat="false" ht="15" hidden="false" customHeight="false" outlineLevel="0" collapsed="false">
      <c r="A36" s="24" t="n">
        <v>35</v>
      </c>
      <c r="B36" s="24" t="s">
        <v>161</v>
      </c>
      <c r="C36" s="24" t="s">
        <v>162</v>
      </c>
      <c r="D36" s="24" t="s">
        <v>413</v>
      </c>
      <c r="E36" s="28" t="n">
        <v>0.0514351851851852</v>
      </c>
      <c r="F36" s="24" t="n">
        <v>80</v>
      </c>
      <c r="G36" s="24" t="n">
        <v>80</v>
      </c>
      <c r="H36" s="24" t="n">
        <v>9.88</v>
      </c>
      <c r="I36" s="24" t="s">
        <v>266</v>
      </c>
      <c r="J36" s="24" t="s">
        <v>327</v>
      </c>
      <c r="K36" s="27" t="n">
        <v>45153</v>
      </c>
      <c r="L36" s="24" t="n">
        <v>9</v>
      </c>
    </row>
    <row r="37" customFormat="false" ht="15" hidden="false" customHeight="false" outlineLevel="0" collapsed="false">
      <c r="A37" s="24" t="n">
        <v>36</v>
      </c>
      <c r="B37" s="24" t="s">
        <v>89</v>
      </c>
      <c r="C37" s="24" t="s">
        <v>119</v>
      </c>
      <c r="D37" s="24" t="s">
        <v>414</v>
      </c>
      <c r="E37" s="28" t="n">
        <v>0.0543981481481482</v>
      </c>
      <c r="F37" s="24" t="n">
        <v>80</v>
      </c>
      <c r="G37" s="24" t="n">
        <v>80</v>
      </c>
      <c r="H37" s="24" t="n">
        <v>9.77</v>
      </c>
      <c r="I37" s="24" t="s">
        <v>269</v>
      </c>
      <c r="J37" s="24" t="s">
        <v>415</v>
      </c>
      <c r="K37" s="27" t="n">
        <v>45125</v>
      </c>
      <c r="L37" s="24" t="n">
        <v>3</v>
      </c>
    </row>
    <row r="38" customFormat="false" ht="15" hidden="false" customHeight="false" outlineLevel="0" collapsed="false">
      <c r="A38" s="24" t="n">
        <v>37</v>
      </c>
      <c r="B38" s="24" t="s">
        <v>123</v>
      </c>
      <c r="C38" s="24" t="s">
        <v>124</v>
      </c>
      <c r="D38" s="24" t="s">
        <v>414</v>
      </c>
      <c r="E38" s="28" t="n">
        <v>0.0544444444444444</v>
      </c>
      <c r="F38" s="24" t="n">
        <v>80</v>
      </c>
      <c r="G38" s="24" t="n">
        <v>80</v>
      </c>
      <c r="H38" s="24" t="n">
        <v>9.04</v>
      </c>
      <c r="I38" s="24" t="s">
        <v>273</v>
      </c>
      <c r="J38" s="24" t="s">
        <v>198</v>
      </c>
      <c r="K38" s="27" t="n">
        <v>45125</v>
      </c>
      <c r="L38" s="24" t="n">
        <v>27</v>
      </c>
    </row>
    <row r="39" customFormat="false" ht="15" hidden="false" customHeight="false" outlineLevel="0" collapsed="false">
      <c r="A39" s="24" t="n">
        <v>38</v>
      </c>
      <c r="B39" s="24" t="s">
        <v>102</v>
      </c>
      <c r="C39" s="24" t="s">
        <v>103</v>
      </c>
      <c r="D39" s="24" t="s">
        <v>416</v>
      </c>
      <c r="E39" s="28" t="n">
        <v>0.0614467592592593</v>
      </c>
      <c r="F39" s="24" t="n">
        <v>170</v>
      </c>
      <c r="G39" s="24" t="n">
        <v>80</v>
      </c>
      <c r="H39" s="24" t="n">
        <v>12.77</v>
      </c>
      <c r="I39" s="24" t="s">
        <v>275</v>
      </c>
      <c r="J39" s="24" t="s">
        <v>229</v>
      </c>
      <c r="K39" s="27" t="n">
        <v>45135</v>
      </c>
      <c r="L39" s="24" t="n">
        <v>43</v>
      </c>
    </row>
    <row r="40" customFormat="false" ht="15" hidden="false" customHeight="false" outlineLevel="0" collapsed="false">
      <c r="A40" s="24" t="n">
        <v>39</v>
      </c>
      <c r="B40" s="24" t="s">
        <v>179</v>
      </c>
      <c r="C40" s="24" t="s">
        <v>180</v>
      </c>
      <c r="D40" s="24" t="s">
        <v>417</v>
      </c>
      <c r="E40" s="28" t="n">
        <v>0.0540393518518519</v>
      </c>
      <c r="F40" s="24" t="n">
        <v>70</v>
      </c>
      <c r="G40" s="24" t="n">
        <v>70</v>
      </c>
      <c r="H40" s="24" t="n">
        <v>10.01</v>
      </c>
      <c r="I40" s="24" t="s">
        <v>278</v>
      </c>
      <c r="J40" s="24" t="s">
        <v>249</v>
      </c>
      <c r="K40" s="27" t="n">
        <v>45137</v>
      </c>
      <c r="L40" s="24" t="n">
        <v>42</v>
      </c>
    </row>
    <row r="41" customFormat="false" ht="15" hidden="false" customHeight="false" outlineLevel="0" collapsed="false">
      <c r="A41" s="24" t="n">
        <v>40</v>
      </c>
      <c r="B41" s="24" t="s">
        <v>171</v>
      </c>
      <c r="C41" s="24" t="s">
        <v>172</v>
      </c>
      <c r="D41" s="24" t="s">
        <v>418</v>
      </c>
      <c r="E41" s="28" t="n">
        <v>0.0544791666666667</v>
      </c>
      <c r="F41" s="24" t="n">
        <v>60</v>
      </c>
      <c r="G41" s="24" t="n">
        <v>60</v>
      </c>
      <c r="H41" s="24" t="n">
        <v>7.89</v>
      </c>
      <c r="I41" s="24" t="s">
        <v>279</v>
      </c>
      <c r="J41" s="24" t="s">
        <v>382</v>
      </c>
      <c r="K41" s="27" t="n">
        <v>45114</v>
      </c>
      <c r="L41" s="24" t="n">
        <v>26</v>
      </c>
    </row>
    <row r="42" customFormat="false" ht="15" hidden="false" customHeight="false" outlineLevel="0" collapsed="false">
      <c r="A42" s="24" t="n">
        <v>41</v>
      </c>
      <c r="B42" s="24" t="s">
        <v>130</v>
      </c>
      <c r="C42" s="24" t="s">
        <v>131</v>
      </c>
      <c r="D42" s="24" t="s">
        <v>419</v>
      </c>
      <c r="E42" s="28" t="n">
        <v>0.0635532407407407</v>
      </c>
      <c r="F42" s="24" t="n">
        <v>180</v>
      </c>
      <c r="G42" s="24" t="n">
        <v>60</v>
      </c>
      <c r="H42" s="24" t="n">
        <v>13.26</v>
      </c>
      <c r="I42" s="24" t="s">
        <v>208</v>
      </c>
      <c r="J42" s="24" t="s">
        <v>206</v>
      </c>
      <c r="K42" s="27" t="n">
        <v>45145</v>
      </c>
      <c r="L42" s="24" t="n">
        <v>21</v>
      </c>
    </row>
    <row r="43" customFormat="false" ht="15" hidden="false" customHeight="false" outlineLevel="0" collapsed="false">
      <c r="A43" s="24" t="n">
        <v>42</v>
      </c>
      <c r="B43" s="24" t="s">
        <v>140</v>
      </c>
      <c r="C43" s="24" t="s">
        <v>81</v>
      </c>
      <c r="D43" s="24" t="s">
        <v>420</v>
      </c>
      <c r="E43" s="26" t="n">
        <v>2.10555555555556</v>
      </c>
      <c r="F43" s="24" t="n">
        <v>50</v>
      </c>
      <c r="G43" s="24" t="n">
        <v>50</v>
      </c>
      <c r="H43" s="24" t="n">
        <v>6.17</v>
      </c>
      <c r="I43" s="24" t="s">
        <v>255</v>
      </c>
      <c r="J43" s="24" t="s">
        <v>143</v>
      </c>
      <c r="K43" s="27" t="n">
        <v>45169</v>
      </c>
      <c r="L43" s="24" t="n">
        <v>39</v>
      </c>
    </row>
    <row r="44" customFormat="false" ht="15" hidden="false" customHeight="false" outlineLevel="0" collapsed="false">
      <c r="A44" s="24" t="n">
        <v>43</v>
      </c>
      <c r="B44" s="24" t="s">
        <v>366</v>
      </c>
      <c r="C44" s="24" t="s">
        <v>367</v>
      </c>
      <c r="E44" s="26" t="n">
        <v>2.10555555555556</v>
      </c>
      <c r="F44" s="24" t="n">
        <v>50</v>
      </c>
      <c r="G44" s="24" t="n">
        <v>50</v>
      </c>
      <c r="H44" s="24" t="n">
        <v>6.17</v>
      </c>
      <c r="I44" s="24" t="s">
        <v>257</v>
      </c>
      <c r="J44" s="24" t="s">
        <v>377</v>
      </c>
      <c r="K44" s="27" t="n">
        <v>45169</v>
      </c>
      <c r="L44" s="24" t="n">
        <v>48</v>
      </c>
    </row>
    <row r="45" customFormat="false" ht="15" hidden="false" customHeight="false" outlineLevel="0" collapsed="false">
      <c r="A45" s="24" t="n">
        <v>44</v>
      </c>
      <c r="B45" s="24" t="s">
        <v>89</v>
      </c>
      <c r="C45" s="24" t="s">
        <v>176</v>
      </c>
      <c r="D45" s="24" t="s">
        <v>421</v>
      </c>
      <c r="E45" s="28" t="n">
        <v>0.0546296296296296</v>
      </c>
      <c r="F45" s="24" t="n">
        <v>30</v>
      </c>
      <c r="G45" s="24" t="n">
        <v>30</v>
      </c>
      <c r="H45" s="24" t="n">
        <v>4.28</v>
      </c>
      <c r="I45" s="24" t="s">
        <v>287</v>
      </c>
      <c r="J45" s="24" t="s">
        <v>318</v>
      </c>
      <c r="K45" s="27" t="n">
        <v>45114</v>
      </c>
      <c r="L45" s="24" t="n">
        <v>46</v>
      </c>
    </row>
    <row r="46" customFormat="false" ht="15" hidden="false" customHeight="false" outlineLevel="0" collapsed="false">
      <c r="A46" s="24" t="n">
        <v>45</v>
      </c>
      <c r="B46" s="24" t="s">
        <v>135</v>
      </c>
      <c r="C46" s="24" t="s">
        <v>136</v>
      </c>
      <c r="D46" s="24" t="s">
        <v>422</v>
      </c>
      <c r="E46" s="28" t="n">
        <v>0.0598726851851852</v>
      </c>
      <c r="F46" s="24" t="n">
        <v>100</v>
      </c>
      <c r="G46" s="24" t="n">
        <v>30</v>
      </c>
      <c r="H46" s="24" t="n">
        <v>12.75</v>
      </c>
      <c r="I46" s="24" t="s">
        <v>288</v>
      </c>
      <c r="J46" s="24" t="s">
        <v>270</v>
      </c>
      <c r="K46" s="27" t="n">
        <v>45155</v>
      </c>
      <c r="L46" s="24" t="n">
        <v>34</v>
      </c>
    </row>
    <row r="47" customFormat="false" ht="15" hidden="false" customHeight="false" outlineLevel="0" collapsed="false">
      <c r="A47" s="24" t="n">
        <v>46</v>
      </c>
      <c r="B47" s="24" t="s">
        <v>179</v>
      </c>
      <c r="C47" s="24" t="s">
        <v>180</v>
      </c>
      <c r="D47" s="24" t="n">
        <v>1</v>
      </c>
      <c r="E47" s="30" t="n">
        <v>0.925</v>
      </c>
      <c r="F47" s="24" t="n">
        <v>10</v>
      </c>
      <c r="G47" s="24" t="n">
        <v>10</v>
      </c>
      <c r="H47" s="24" t="n">
        <v>2.03</v>
      </c>
      <c r="I47" s="24" t="s">
        <v>423</v>
      </c>
      <c r="J47" s="24" t="s">
        <v>289</v>
      </c>
      <c r="K47" s="27" t="n">
        <v>45134</v>
      </c>
      <c r="L47" s="24" t="n">
        <v>23</v>
      </c>
    </row>
    <row r="48" customFormat="false" ht="15" hidden="false" customHeight="false" outlineLevel="0" collapsed="false">
      <c r="A48" s="24" t="n">
        <v>47</v>
      </c>
      <c r="B48" s="24" t="s">
        <v>171</v>
      </c>
      <c r="C48" s="24" t="s">
        <v>172</v>
      </c>
      <c r="D48" s="24" t="s">
        <v>424</v>
      </c>
      <c r="E48" s="28" t="n">
        <v>0.0938425925925926</v>
      </c>
      <c r="F48" s="24" t="n">
        <v>130</v>
      </c>
      <c r="G48" s="24" t="n">
        <v>-430</v>
      </c>
      <c r="H48" s="24" t="n">
        <v>14.68</v>
      </c>
      <c r="I48" s="24" t="s">
        <v>425</v>
      </c>
      <c r="J48" s="24" t="s">
        <v>426</v>
      </c>
      <c r="K48" s="27" t="n">
        <v>45163</v>
      </c>
      <c r="L48" s="24" t="n">
        <v>35</v>
      </c>
    </row>
    <row r="49" customFormat="false" ht="15" hidden="false" customHeight="false" outlineLevel="0" collapsed="false">
      <c r="A49" s="24" t="n">
        <v>48</v>
      </c>
      <c r="B49" s="24" t="s">
        <v>130</v>
      </c>
      <c r="C49" s="24" t="s">
        <v>131</v>
      </c>
      <c r="D49" s="24" t="s">
        <v>427</v>
      </c>
      <c r="E49" s="28" t="n">
        <v>0.107476851851852</v>
      </c>
      <c r="F49" s="24" t="n">
        <v>250</v>
      </c>
      <c r="G49" s="24" t="n">
        <v>-500</v>
      </c>
      <c r="H49" s="24" t="n">
        <v>17.17</v>
      </c>
      <c r="I49" s="24" t="s">
        <v>282</v>
      </c>
      <c r="J49" s="24" t="s">
        <v>209</v>
      </c>
      <c r="K49" s="27" t="n">
        <v>45137</v>
      </c>
      <c r="L49" s="24" t="n">
        <v>45</v>
      </c>
    </row>
    <row r="50" customFormat="false" ht="15" hidden="false" customHeight="false" outlineLevel="0" collapsed="false">
      <c r="A50" s="24" t="n">
        <v>49</v>
      </c>
      <c r="B50" s="24" t="s">
        <v>89</v>
      </c>
      <c r="C50" s="24" t="s">
        <v>176</v>
      </c>
      <c r="D50" s="24" t="s">
        <v>428</v>
      </c>
      <c r="E50" s="28" t="n">
        <v>0.102662037037037</v>
      </c>
      <c r="F50" s="24" t="n">
        <v>160</v>
      </c>
      <c r="G50" s="24" t="n">
        <v>-520</v>
      </c>
      <c r="H50" s="24" t="n">
        <v>12.08</v>
      </c>
      <c r="I50" s="24" t="s">
        <v>429</v>
      </c>
      <c r="J50" s="24" t="s">
        <v>324</v>
      </c>
      <c r="K50" s="27" t="n">
        <v>45110</v>
      </c>
      <c r="L50" s="24" t="n">
        <v>20</v>
      </c>
    </row>
    <row r="51" customFormat="false" ht="15" hidden="false" customHeight="false" outlineLevel="0" collapsed="false">
      <c r="A51" s="24" t="n">
        <v>50</v>
      </c>
      <c r="B51" s="24" t="s">
        <v>171</v>
      </c>
      <c r="C51" s="24" t="s">
        <v>172</v>
      </c>
      <c r="D51" s="24" t="s">
        <v>428</v>
      </c>
      <c r="E51" s="28" t="n">
        <v>0.102800925925926</v>
      </c>
      <c r="F51" s="24" t="n">
        <v>160</v>
      </c>
      <c r="G51" s="24" t="n">
        <v>-530</v>
      </c>
      <c r="H51" s="24" t="n">
        <v>15.19</v>
      </c>
      <c r="I51" s="24" t="s">
        <v>430</v>
      </c>
      <c r="J51" s="24" t="s">
        <v>431</v>
      </c>
      <c r="K51" s="27" t="n">
        <v>45110</v>
      </c>
      <c r="L51" s="24" t="n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41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H49" activeCellId="0" sqref="H4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5.57"/>
    <col collapsed="false" customWidth="true" hidden="false" outlineLevel="0" max="3" min="3" style="0" width="12.43"/>
    <col collapsed="false" customWidth="true" hidden="false" outlineLevel="0" max="4" min="4" style="0" width="9.14"/>
    <col collapsed="false" customWidth="true" hidden="false" outlineLevel="0" max="5" min="5" style="0" width="9.29"/>
    <col collapsed="false" customWidth="true" hidden="false" outlineLevel="0" max="6" min="6" style="0" width="12.14"/>
    <col collapsed="false" customWidth="true" hidden="false" outlineLevel="0" max="7" min="7" style="0" width="7.72"/>
    <col collapsed="false" customWidth="true" hidden="false" outlineLevel="0" max="8" min="8" style="0" width="10.71"/>
  </cols>
  <sheetData>
    <row r="3" customFormat="false" ht="15" hidden="false" customHeight="false" outlineLevel="0" collapsed="false">
      <c r="A3" s="31" t="s">
        <v>432</v>
      </c>
      <c r="B3" s="32" t="s">
        <v>433</v>
      </c>
      <c r="C3" s="33"/>
      <c r="D3" s="33"/>
      <c r="E3" s="33"/>
      <c r="F3" s="33"/>
      <c r="G3" s="33"/>
      <c r="H3" s="34"/>
    </row>
    <row r="4" customFormat="false" ht="15" hidden="false" customHeight="false" outlineLevel="0" collapsed="false">
      <c r="A4" s="35" t="s">
        <v>434</v>
      </c>
      <c r="B4" s="36" t="s">
        <v>4</v>
      </c>
      <c r="C4" s="37" t="s">
        <v>6</v>
      </c>
      <c r="D4" s="37" t="s">
        <v>7</v>
      </c>
      <c r="E4" s="37" t="s">
        <v>8</v>
      </c>
      <c r="F4" s="37" t="s">
        <v>9</v>
      </c>
      <c r="G4" s="37" t="s">
        <v>11</v>
      </c>
      <c r="H4" s="38" t="s">
        <v>435</v>
      </c>
    </row>
    <row r="5" customFormat="false" ht="15" hidden="false" customHeight="false" outlineLevel="0" collapsed="false">
      <c r="A5" s="39" t="s">
        <v>27</v>
      </c>
      <c r="B5" s="40" t="n">
        <v>170</v>
      </c>
      <c r="C5" s="41" t="n">
        <v>180</v>
      </c>
      <c r="D5" s="41" t="n">
        <v>200</v>
      </c>
      <c r="E5" s="41" t="n">
        <v>190</v>
      </c>
      <c r="F5" s="41" t="n">
        <v>180</v>
      </c>
      <c r="G5" s="42" t="n">
        <v>180</v>
      </c>
      <c r="H5" s="43" t="n">
        <v>200</v>
      </c>
    </row>
    <row r="6" customFormat="false" ht="15" hidden="false" customHeight="false" outlineLevel="0" collapsed="false">
      <c r="A6" s="44" t="s">
        <v>57</v>
      </c>
      <c r="B6" s="45"/>
      <c r="C6" s="46"/>
      <c r="D6" s="46"/>
      <c r="E6" s="46" t="n">
        <v>100</v>
      </c>
      <c r="F6" s="46"/>
      <c r="G6" s="47"/>
      <c r="H6" s="48" t="n">
        <v>100</v>
      </c>
    </row>
    <row r="7" customFormat="false" ht="15" hidden="false" customHeight="false" outlineLevel="0" collapsed="false">
      <c r="A7" s="44" t="s">
        <v>58</v>
      </c>
      <c r="B7" s="45"/>
      <c r="C7" s="46"/>
      <c r="D7" s="46"/>
      <c r="E7" s="46"/>
      <c r="F7" s="46"/>
      <c r="G7" s="47" t="n">
        <v>80</v>
      </c>
      <c r="H7" s="48" t="n">
        <v>80</v>
      </c>
    </row>
    <row r="8" customFormat="false" ht="15" hidden="false" customHeight="false" outlineLevel="0" collapsed="false">
      <c r="A8" s="44" t="s">
        <v>42</v>
      </c>
      <c r="B8" s="45"/>
      <c r="C8" s="46"/>
      <c r="D8" s="46"/>
      <c r="E8" s="46" t="n">
        <v>100</v>
      </c>
      <c r="F8" s="46" t="n">
        <v>90</v>
      </c>
      <c r="G8" s="47"/>
      <c r="H8" s="48" t="n">
        <v>100</v>
      </c>
    </row>
    <row r="9" customFormat="false" ht="15" hidden="false" customHeight="false" outlineLevel="0" collapsed="false">
      <c r="A9" s="44" t="s">
        <v>29</v>
      </c>
      <c r="B9" s="45" t="n">
        <v>170</v>
      </c>
      <c r="C9" s="46" t="n">
        <v>150</v>
      </c>
      <c r="D9" s="46" t="n">
        <v>190</v>
      </c>
      <c r="E9" s="46" t="n">
        <v>170</v>
      </c>
      <c r="F9" s="46" t="n">
        <v>160</v>
      </c>
      <c r="G9" s="47"/>
      <c r="H9" s="48" t="n">
        <v>190</v>
      </c>
    </row>
    <row r="10" customFormat="false" ht="15" hidden="false" customHeight="false" outlineLevel="0" collapsed="false">
      <c r="A10" s="44" t="s">
        <v>40</v>
      </c>
      <c r="B10" s="45" t="n">
        <v>110</v>
      </c>
      <c r="C10" s="46"/>
      <c r="D10" s="46" t="n">
        <v>120</v>
      </c>
      <c r="E10" s="46" t="n">
        <v>110</v>
      </c>
      <c r="F10" s="46"/>
      <c r="G10" s="47" t="n">
        <v>100</v>
      </c>
      <c r="H10" s="48" t="n">
        <v>120</v>
      </c>
    </row>
    <row r="11" customFormat="false" ht="15" hidden="false" customHeight="false" outlineLevel="0" collapsed="false">
      <c r="A11" s="44" t="s">
        <v>25</v>
      </c>
      <c r="B11" s="45" t="n">
        <v>190</v>
      </c>
      <c r="C11" s="46" t="n">
        <v>140</v>
      </c>
      <c r="D11" s="46" t="n">
        <v>170</v>
      </c>
      <c r="E11" s="46" t="n">
        <v>170</v>
      </c>
      <c r="F11" s="46" t="n">
        <v>200</v>
      </c>
      <c r="G11" s="47" t="n">
        <v>180</v>
      </c>
      <c r="H11" s="48" t="n">
        <v>200</v>
      </c>
    </row>
    <row r="12" customFormat="false" ht="15" hidden="false" customHeight="false" outlineLevel="0" collapsed="false">
      <c r="A12" s="44" t="s">
        <v>28</v>
      </c>
      <c r="B12" s="45" t="n">
        <v>170</v>
      </c>
      <c r="C12" s="46" t="n">
        <v>100</v>
      </c>
      <c r="D12" s="46" t="n">
        <v>200</v>
      </c>
      <c r="E12" s="46" t="n">
        <v>190</v>
      </c>
      <c r="F12" s="46" t="n">
        <v>130</v>
      </c>
      <c r="G12" s="47" t="n">
        <v>140</v>
      </c>
      <c r="H12" s="48" t="n">
        <v>200</v>
      </c>
    </row>
    <row r="13" customFormat="false" ht="15" hidden="false" customHeight="false" outlineLevel="0" collapsed="false">
      <c r="A13" s="44" t="s">
        <v>50</v>
      </c>
      <c r="B13" s="45"/>
      <c r="C13" s="46"/>
      <c r="D13" s="46"/>
      <c r="E13" s="46" t="n">
        <v>170</v>
      </c>
      <c r="F13" s="46"/>
      <c r="G13" s="47"/>
      <c r="H13" s="48" t="n">
        <v>170</v>
      </c>
    </row>
    <row r="14" customFormat="false" ht="15" hidden="false" customHeight="false" outlineLevel="0" collapsed="false">
      <c r="A14" s="44" t="s">
        <v>45</v>
      </c>
      <c r="B14" s="45" t="n">
        <v>20</v>
      </c>
      <c r="C14" s="46"/>
      <c r="D14" s="46" t="n">
        <v>150</v>
      </c>
      <c r="E14" s="46" t="n">
        <v>180</v>
      </c>
      <c r="F14" s="46"/>
      <c r="G14" s="47"/>
      <c r="H14" s="48" t="n">
        <v>180</v>
      </c>
    </row>
    <row r="15" customFormat="false" ht="15" hidden="false" customHeight="false" outlineLevel="0" collapsed="false">
      <c r="A15" s="44" t="s">
        <v>44</v>
      </c>
      <c r="B15" s="45"/>
      <c r="C15" s="46"/>
      <c r="D15" s="46" t="n">
        <v>160</v>
      </c>
      <c r="E15" s="46" t="n">
        <v>190</v>
      </c>
      <c r="F15" s="46"/>
      <c r="G15" s="47"/>
      <c r="H15" s="48" t="n">
        <v>190</v>
      </c>
    </row>
    <row r="16" customFormat="false" ht="15" hidden="false" customHeight="false" outlineLevel="0" collapsed="false">
      <c r="A16" s="44" t="s">
        <v>49</v>
      </c>
      <c r="B16" s="45" t="n">
        <v>150</v>
      </c>
      <c r="C16" s="46"/>
      <c r="D16" s="46"/>
      <c r="E16" s="46"/>
      <c r="F16" s="46"/>
      <c r="G16" s="47" t="n">
        <v>50</v>
      </c>
      <c r="H16" s="48" t="n">
        <v>150</v>
      </c>
    </row>
    <row r="17" customFormat="false" ht="15" hidden="false" customHeight="false" outlineLevel="0" collapsed="false">
      <c r="A17" s="44" t="s">
        <v>36</v>
      </c>
      <c r="B17" s="45" t="n">
        <v>150</v>
      </c>
      <c r="C17" s="46" t="n">
        <v>150</v>
      </c>
      <c r="D17" s="46" t="n">
        <v>170</v>
      </c>
      <c r="E17" s="46" t="n">
        <v>170</v>
      </c>
      <c r="F17" s="46" t="n">
        <v>160</v>
      </c>
      <c r="G17" s="47" t="n">
        <v>50</v>
      </c>
      <c r="H17" s="48" t="n">
        <v>170</v>
      </c>
    </row>
    <row r="18" customFormat="false" ht="15" hidden="false" customHeight="false" outlineLevel="0" collapsed="false">
      <c r="A18" s="44" t="s">
        <v>51</v>
      </c>
      <c r="B18" s="45"/>
      <c r="C18" s="46"/>
      <c r="D18" s="46"/>
      <c r="E18" s="46" t="n">
        <v>160</v>
      </c>
      <c r="F18" s="46"/>
      <c r="G18" s="47"/>
      <c r="H18" s="48" t="n">
        <v>160</v>
      </c>
    </row>
    <row r="19" customFormat="false" ht="15" hidden="false" customHeight="false" outlineLevel="0" collapsed="false">
      <c r="A19" s="44" t="s">
        <v>23</v>
      </c>
      <c r="B19" s="45" t="n">
        <v>190</v>
      </c>
      <c r="C19" s="46" t="n">
        <v>190</v>
      </c>
      <c r="D19" s="46" t="n">
        <v>200</v>
      </c>
      <c r="E19" s="46" t="n">
        <v>200</v>
      </c>
      <c r="F19" s="46" t="n">
        <v>200</v>
      </c>
      <c r="G19" s="47" t="n">
        <v>200</v>
      </c>
      <c r="H19" s="48" t="n">
        <v>200</v>
      </c>
    </row>
    <row r="20" customFormat="false" ht="15" hidden="false" customHeight="false" outlineLevel="0" collapsed="false">
      <c r="A20" s="44" t="s">
        <v>35</v>
      </c>
      <c r="B20" s="45" t="n">
        <v>160</v>
      </c>
      <c r="C20" s="46"/>
      <c r="D20" s="46" t="n">
        <v>150</v>
      </c>
      <c r="E20" s="46" t="n">
        <v>160</v>
      </c>
      <c r="F20" s="46" t="n">
        <v>110</v>
      </c>
      <c r="G20" s="47" t="n">
        <v>120</v>
      </c>
      <c r="H20" s="48" t="n">
        <v>160</v>
      </c>
    </row>
    <row r="21" customFormat="false" ht="15" hidden="false" customHeight="false" outlineLevel="0" collapsed="false">
      <c r="A21" s="44" t="s">
        <v>43</v>
      </c>
      <c r="B21" s="45" t="n">
        <v>170</v>
      </c>
      <c r="C21" s="46"/>
      <c r="D21" s="46"/>
      <c r="E21" s="46"/>
      <c r="F21" s="46"/>
      <c r="G21" s="47" t="n">
        <v>200</v>
      </c>
      <c r="H21" s="48" t="n">
        <v>200</v>
      </c>
    </row>
    <row r="22" customFormat="false" ht="15" hidden="false" customHeight="false" outlineLevel="0" collapsed="false">
      <c r="A22" s="44" t="s">
        <v>39</v>
      </c>
      <c r="B22" s="45" t="n">
        <v>110</v>
      </c>
      <c r="C22" s="46" t="n">
        <v>120</v>
      </c>
      <c r="D22" s="46" t="n">
        <v>140</v>
      </c>
      <c r="E22" s="46" t="n">
        <v>120</v>
      </c>
      <c r="F22" s="46"/>
      <c r="G22" s="47" t="n">
        <v>100</v>
      </c>
      <c r="H22" s="48" t="n">
        <v>140</v>
      </c>
    </row>
    <row r="23" customFormat="false" ht="15" hidden="false" customHeight="false" outlineLevel="0" collapsed="false">
      <c r="A23" s="44" t="s">
        <v>60</v>
      </c>
      <c r="B23" s="45"/>
      <c r="C23" s="46"/>
      <c r="D23" s="46"/>
      <c r="E23" s="46" t="n">
        <v>60</v>
      </c>
      <c r="F23" s="46"/>
      <c r="G23" s="47"/>
      <c r="H23" s="48" t="n">
        <v>60</v>
      </c>
    </row>
    <row r="24" customFormat="false" ht="15" hidden="false" customHeight="false" outlineLevel="0" collapsed="false">
      <c r="A24" s="44" t="s">
        <v>48</v>
      </c>
      <c r="B24" s="45"/>
      <c r="C24" s="46"/>
      <c r="D24" s="46"/>
      <c r="E24" s="46" t="n">
        <v>120</v>
      </c>
      <c r="F24" s="46"/>
      <c r="G24" s="47"/>
      <c r="H24" s="48" t="n">
        <v>120</v>
      </c>
    </row>
    <row r="25" customFormat="false" ht="15" hidden="false" customHeight="false" outlineLevel="0" collapsed="false">
      <c r="A25" s="44" t="s">
        <v>20</v>
      </c>
      <c r="B25" s="45" t="n">
        <v>240</v>
      </c>
      <c r="C25" s="46" t="n">
        <v>210</v>
      </c>
      <c r="D25" s="46" t="n">
        <v>250</v>
      </c>
      <c r="E25" s="46" t="n">
        <v>220</v>
      </c>
      <c r="F25" s="46" t="n">
        <v>220</v>
      </c>
      <c r="G25" s="47" t="n">
        <v>230</v>
      </c>
      <c r="H25" s="48" t="n">
        <v>250</v>
      </c>
    </row>
    <row r="26" customFormat="false" ht="15" hidden="false" customHeight="false" outlineLevel="0" collapsed="false">
      <c r="A26" s="44" t="s">
        <v>41</v>
      </c>
      <c r="B26" s="45" t="n">
        <v>170</v>
      </c>
      <c r="C26" s="46" t="n">
        <v>150</v>
      </c>
      <c r="D26" s="46"/>
      <c r="E26" s="46"/>
      <c r="F26" s="46" t="n">
        <v>100</v>
      </c>
      <c r="G26" s="47" t="n">
        <v>90</v>
      </c>
      <c r="H26" s="48" t="n">
        <v>170</v>
      </c>
    </row>
    <row r="27" customFormat="false" ht="15" hidden="false" customHeight="false" outlineLevel="0" collapsed="false">
      <c r="A27" s="44" t="s">
        <v>26</v>
      </c>
      <c r="B27" s="45" t="n">
        <v>170</v>
      </c>
      <c r="C27" s="46" t="n">
        <v>150</v>
      </c>
      <c r="D27" s="46" t="n">
        <v>220</v>
      </c>
      <c r="E27" s="46" t="n">
        <v>200</v>
      </c>
      <c r="F27" s="46" t="n">
        <v>150</v>
      </c>
      <c r="G27" s="47" t="n">
        <v>110</v>
      </c>
      <c r="H27" s="48" t="n">
        <v>220</v>
      </c>
    </row>
    <row r="28" customFormat="false" ht="15" hidden="false" customHeight="false" outlineLevel="0" collapsed="false">
      <c r="A28" s="44" t="s">
        <v>33</v>
      </c>
      <c r="B28" s="45" t="n">
        <v>140</v>
      </c>
      <c r="C28" s="46" t="n">
        <v>150</v>
      </c>
      <c r="D28" s="46" t="n">
        <v>150</v>
      </c>
      <c r="E28" s="46" t="n">
        <v>160</v>
      </c>
      <c r="F28" s="46" t="n">
        <v>140</v>
      </c>
      <c r="G28" s="47" t="n">
        <v>150</v>
      </c>
      <c r="H28" s="48" t="n">
        <v>160</v>
      </c>
    </row>
    <row r="29" customFormat="false" ht="15" hidden="false" customHeight="false" outlineLevel="0" collapsed="false">
      <c r="A29" s="44" t="s">
        <v>30</v>
      </c>
      <c r="B29" s="45" t="n">
        <v>200</v>
      </c>
      <c r="C29" s="46" t="n">
        <v>180</v>
      </c>
      <c r="D29" s="46" t="n">
        <v>170</v>
      </c>
      <c r="E29" s="46" t="n">
        <v>170</v>
      </c>
      <c r="F29" s="46" t="n">
        <v>170</v>
      </c>
      <c r="G29" s="47" t="n">
        <v>140</v>
      </c>
      <c r="H29" s="48" t="n">
        <v>200</v>
      </c>
    </row>
    <row r="30" customFormat="false" ht="15" hidden="false" customHeight="false" outlineLevel="0" collapsed="false">
      <c r="A30" s="44" t="s">
        <v>31</v>
      </c>
      <c r="B30" s="45" t="n">
        <v>160</v>
      </c>
      <c r="C30" s="46" t="n">
        <v>150</v>
      </c>
      <c r="D30" s="46" t="n">
        <v>140</v>
      </c>
      <c r="E30" s="46" t="n">
        <v>140</v>
      </c>
      <c r="F30" s="46" t="n">
        <v>150</v>
      </c>
      <c r="G30" s="47" t="n">
        <v>150</v>
      </c>
      <c r="H30" s="48" t="n">
        <v>160</v>
      </c>
    </row>
    <row r="31" customFormat="false" ht="15" hidden="false" customHeight="false" outlineLevel="0" collapsed="false">
      <c r="A31" s="44" t="s">
        <v>37</v>
      </c>
      <c r="B31" s="45"/>
      <c r="C31" s="46" t="n">
        <v>180</v>
      </c>
      <c r="D31" s="46" t="n">
        <v>250</v>
      </c>
      <c r="E31" s="46" t="n">
        <v>250</v>
      </c>
      <c r="F31" s="46" t="n">
        <v>160</v>
      </c>
      <c r="G31" s="47"/>
      <c r="H31" s="48" t="n">
        <v>250</v>
      </c>
    </row>
    <row r="32" customFormat="false" ht="15" hidden="false" customHeight="false" outlineLevel="0" collapsed="false">
      <c r="A32" s="44" t="s">
        <v>47</v>
      </c>
      <c r="B32" s="45"/>
      <c r="C32" s="46"/>
      <c r="D32" s="46"/>
      <c r="E32" s="46" t="n">
        <v>240</v>
      </c>
      <c r="F32" s="46"/>
      <c r="G32" s="47"/>
      <c r="H32" s="48" t="n">
        <v>240</v>
      </c>
    </row>
    <row r="33" customFormat="false" ht="15" hidden="false" customHeight="false" outlineLevel="0" collapsed="false">
      <c r="A33" s="44" t="s">
        <v>22</v>
      </c>
      <c r="B33" s="45" t="n">
        <v>190</v>
      </c>
      <c r="C33" s="46" t="n">
        <v>110</v>
      </c>
      <c r="D33" s="46" t="n">
        <v>230</v>
      </c>
      <c r="E33" s="46" t="n">
        <v>200</v>
      </c>
      <c r="F33" s="46" t="n">
        <v>120</v>
      </c>
      <c r="G33" s="47" t="n">
        <v>190</v>
      </c>
      <c r="H33" s="48" t="n">
        <v>230</v>
      </c>
    </row>
    <row r="34" customFormat="false" ht="15" hidden="false" customHeight="false" outlineLevel="0" collapsed="false">
      <c r="A34" s="44" t="s">
        <v>24</v>
      </c>
      <c r="B34" s="45" t="n">
        <v>190</v>
      </c>
      <c r="C34" s="46" t="n">
        <v>180</v>
      </c>
      <c r="D34" s="46" t="n">
        <v>200</v>
      </c>
      <c r="E34" s="46" t="n">
        <v>190</v>
      </c>
      <c r="F34" s="46" t="n">
        <v>150</v>
      </c>
      <c r="G34" s="47" t="n">
        <v>200</v>
      </c>
      <c r="H34" s="48" t="n">
        <v>200</v>
      </c>
    </row>
    <row r="35" customFormat="false" ht="15" hidden="false" customHeight="false" outlineLevel="0" collapsed="false">
      <c r="A35" s="44" t="s">
        <v>34</v>
      </c>
      <c r="B35" s="45" t="n">
        <v>120</v>
      </c>
      <c r="C35" s="46" t="n">
        <v>150</v>
      </c>
      <c r="D35" s="46" t="n">
        <v>140</v>
      </c>
      <c r="E35" s="46" t="n">
        <v>140</v>
      </c>
      <c r="F35" s="46" t="n">
        <v>150</v>
      </c>
      <c r="G35" s="47" t="n">
        <v>110</v>
      </c>
      <c r="H35" s="48" t="n">
        <v>150</v>
      </c>
    </row>
    <row r="36" customFormat="false" ht="15" hidden="false" customHeight="false" outlineLevel="0" collapsed="false">
      <c r="A36" s="44" t="s">
        <v>21</v>
      </c>
      <c r="B36" s="45" t="n">
        <v>240</v>
      </c>
      <c r="C36" s="46"/>
      <c r="D36" s="46" t="n">
        <v>250</v>
      </c>
      <c r="E36" s="46" t="n">
        <v>230</v>
      </c>
      <c r="F36" s="46" t="n">
        <v>210</v>
      </c>
      <c r="G36" s="47" t="n">
        <v>220</v>
      </c>
      <c r="H36" s="48" t="n">
        <v>250</v>
      </c>
    </row>
    <row r="37" customFormat="false" ht="15" hidden="false" customHeight="false" outlineLevel="0" collapsed="false">
      <c r="A37" s="44" t="s">
        <v>32</v>
      </c>
      <c r="B37" s="45" t="n">
        <v>150</v>
      </c>
      <c r="C37" s="46" t="n">
        <v>150</v>
      </c>
      <c r="D37" s="46" t="n">
        <v>140</v>
      </c>
      <c r="E37" s="46" t="n">
        <v>140</v>
      </c>
      <c r="F37" s="46" t="n">
        <v>150</v>
      </c>
      <c r="G37" s="47" t="n">
        <v>110</v>
      </c>
      <c r="H37" s="48" t="n">
        <v>150</v>
      </c>
    </row>
    <row r="38" customFormat="false" ht="15" hidden="false" customHeight="false" outlineLevel="0" collapsed="false">
      <c r="A38" s="44" t="s">
        <v>38</v>
      </c>
      <c r="B38" s="45" t="n">
        <v>170</v>
      </c>
      <c r="C38" s="46" t="n">
        <v>150</v>
      </c>
      <c r="D38" s="46"/>
      <c r="E38" s="46" t="n">
        <v>170</v>
      </c>
      <c r="F38" s="46" t="n">
        <v>150</v>
      </c>
      <c r="G38" s="47" t="n">
        <v>110</v>
      </c>
      <c r="H38" s="48" t="n">
        <v>170</v>
      </c>
    </row>
    <row r="39" customFormat="false" ht="15" hidden="false" customHeight="false" outlineLevel="0" collapsed="false">
      <c r="A39" s="44" t="s">
        <v>19</v>
      </c>
      <c r="B39" s="45" t="n">
        <v>250</v>
      </c>
      <c r="C39" s="46" t="n">
        <v>210</v>
      </c>
      <c r="D39" s="46" t="n">
        <v>250</v>
      </c>
      <c r="E39" s="46" t="n">
        <v>250</v>
      </c>
      <c r="F39" s="46" t="n">
        <v>210</v>
      </c>
      <c r="G39" s="47" t="n">
        <v>250</v>
      </c>
      <c r="H39" s="48" t="n">
        <v>250</v>
      </c>
    </row>
    <row r="40" customFormat="false" ht="15" hidden="false" customHeight="false" outlineLevel="0" collapsed="false">
      <c r="A40" s="44" t="s">
        <v>59</v>
      </c>
      <c r="B40" s="49"/>
      <c r="C40" s="50"/>
      <c r="D40" s="50"/>
      <c r="E40" s="50" t="n">
        <v>60</v>
      </c>
      <c r="F40" s="50"/>
      <c r="G40" s="51"/>
      <c r="H40" s="52" t="n">
        <v>60</v>
      </c>
    </row>
    <row r="41" customFormat="false" ht="15" hidden="false" customHeight="false" outlineLevel="0" collapsed="false">
      <c r="A41" s="53" t="s">
        <v>435</v>
      </c>
      <c r="B41" s="54" t="n">
        <v>250</v>
      </c>
      <c r="C41" s="55" t="n">
        <v>210</v>
      </c>
      <c r="D41" s="55" t="n">
        <v>250</v>
      </c>
      <c r="E41" s="55" t="n">
        <v>250</v>
      </c>
      <c r="F41" s="55" t="n">
        <v>220</v>
      </c>
      <c r="G41" s="56" t="n">
        <v>250</v>
      </c>
      <c r="H41" s="57" t="n">
        <v>250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10.08"/>
    <col collapsed="false" customWidth="true" hidden="false" outlineLevel="0" max="3" min="3" style="0" width="9.71"/>
    <col collapsed="false" customWidth="true" hidden="false" outlineLevel="0" max="4" min="4" style="0" width="33.24"/>
    <col collapsed="false" customWidth="true" hidden="false" outlineLevel="0" max="5" min="5" style="0" width="8.98"/>
    <col collapsed="false" customWidth="true" hidden="false" outlineLevel="0" max="6" min="6" style="0" width="11.55"/>
    <col collapsed="false" customWidth="true" hidden="false" outlineLevel="0" max="7" min="7" style="0" width="9.6"/>
    <col collapsed="false" customWidth="true" hidden="false" outlineLevel="0" max="8" min="8" style="0" width="6.29"/>
    <col collapsed="false" customWidth="true" hidden="false" outlineLevel="0" max="9" min="9" style="0" width="14.37"/>
    <col collapsed="false" customWidth="true" hidden="false" outlineLevel="0" max="10" min="10" style="0" width="14.25"/>
    <col collapsed="false" customWidth="true" hidden="false" outlineLevel="0" max="11" min="11" style="0" width="11.68"/>
    <col collapsed="false" customWidth="true" hidden="false" outlineLevel="0" max="12" min="12" style="0" width="9.22"/>
  </cols>
  <sheetData>
    <row r="1" customFormat="false" ht="15" hidden="false" customHeight="false" outlineLevel="0" collapsed="false">
      <c r="A1" s="0" t="s">
        <v>62</v>
      </c>
      <c r="B1" s="0" t="s">
        <v>63</v>
      </c>
      <c r="C1" s="0" t="s">
        <v>64</v>
      </c>
      <c r="D1" s="0" t="s">
        <v>65</v>
      </c>
      <c r="E1" s="0" t="s">
        <v>0</v>
      </c>
      <c r="F1" s="0" t="s">
        <v>66</v>
      </c>
      <c r="G1" s="0" t="s">
        <v>67</v>
      </c>
      <c r="H1" s="0" t="s">
        <v>68</v>
      </c>
      <c r="I1" s="0" t="s">
        <v>69</v>
      </c>
      <c r="J1" s="0" t="s">
        <v>70</v>
      </c>
      <c r="K1" s="0" t="s">
        <v>71</v>
      </c>
      <c r="L1" s="0" t="s">
        <v>72</v>
      </c>
    </row>
    <row r="2" customFormat="false" ht="15" hidden="false" customHeight="false" outlineLevel="0" collapsed="false">
      <c r="A2" s="0" t="n">
        <v>1</v>
      </c>
      <c r="B2" s="0" t="s">
        <v>80</v>
      </c>
      <c r="C2" s="0" t="s">
        <v>81</v>
      </c>
      <c r="D2" s="0" t="s">
        <v>436</v>
      </c>
      <c r="E2" s="58" t="n">
        <v>0.0584722222222222</v>
      </c>
      <c r="F2" s="0" t="n">
        <v>240</v>
      </c>
      <c r="G2" s="0" t="n">
        <v>240</v>
      </c>
      <c r="H2" s="0" t="n">
        <v>15.83</v>
      </c>
      <c r="I2" s="0" t="s">
        <v>78</v>
      </c>
      <c r="J2" s="0" t="s">
        <v>84</v>
      </c>
      <c r="K2" s="59" t="n">
        <v>45207</v>
      </c>
      <c r="L2" s="0" t="n">
        <v>8</v>
      </c>
    </row>
    <row r="3" customFormat="false" ht="15" hidden="false" customHeight="false" outlineLevel="0" collapsed="false">
      <c r="A3" s="0" t="n">
        <v>2</v>
      </c>
      <c r="B3" s="0" t="s">
        <v>85</v>
      </c>
      <c r="C3" s="0" t="s">
        <v>86</v>
      </c>
      <c r="D3" s="0" t="s">
        <v>437</v>
      </c>
      <c r="E3" s="58" t="n">
        <v>0.0593402777777778</v>
      </c>
      <c r="F3" s="0" t="n">
        <v>240</v>
      </c>
      <c r="G3" s="0" t="n">
        <v>240</v>
      </c>
      <c r="H3" s="0" t="n">
        <v>15.01</v>
      </c>
      <c r="I3" s="0" t="s">
        <v>83</v>
      </c>
      <c r="J3" s="0" t="s">
        <v>88</v>
      </c>
      <c r="K3" s="59" t="n">
        <v>45214</v>
      </c>
      <c r="L3" s="0" t="n">
        <v>11</v>
      </c>
    </row>
    <row r="4" customFormat="false" ht="15" hidden="false" customHeight="false" outlineLevel="0" collapsed="false">
      <c r="A4" s="0" t="n">
        <v>3</v>
      </c>
      <c r="B4" s="0" t="s">
        <v>94</v>
      </c>
      <c r="C4" s="0" t="s">
        <v>95</v>
      </c>
      <c r="D4" s="0" t="s">
        <v>438</v>
      </c>
      <c r="E4" s="58" t="n">
        <v>0.0585185185185185</v>
      </c>
      <c r="F4" s="0" t="n">
        <v>180</v>
      </c>
      <c r="G4" s="0" t="n">
        <v>180</v>
      </c>
      <c r="H4" s="0" t="n">
        <v>10.4</v>
      </c>
      <c r="I4" s="0" t="s">
        <v>87</v>
      </c>
      <c r="J4" s="0" t="s">
        <v>93</v>
      </c>
      <c r="K4" s="59" t="n">
        <v>45176</v>
      </c>
      <c r="L4" s="0" t="n">
        <v>6</v>
      </c>
    </row>
    <row r="5" customFormat="false" ht="15" hidden="false" customHeight="false" outlineLevel="0" collapsed="false">
      <c r="A5" s="0" t="n">
        <v>4</v>
      </c>
      <c r="B5" s="0" t="s">
        <v>263</v>
      </c>
      <c r="C5" s="0" t="s">
        <v>264</v>
      </c>
      <c r="D5" s="0" t="s">
        <v>439</v>
      </c>
      <c r="E5" s="58" t="n">
        <v>0.0594791666666667</v>
      </c>
      <c r="F5" s="0" t="n">
        <v>160</v>
      </c>
      <c r="G5" s="0" t="n">
        <v>160</v>
      </c>
      <c r="H5" s="0" t="n">
        <v>13.33</v>
      </c>
      <c r="I5" s="0" t="s">
        <v>92</v>
      </c>
      <c r="J5" s="0" t="s">
        <v>113</v>
      </c>
      <c r="K5" s="59" t="n">
        <v>45194</v>
      </c>
      <c r="L5" s="0" t="n">
        <v>5</v>
      </c>
    </row>
    <row r="6" customFormat="false" ht="15" hidden="false" customHeight="false" outlineLevel="0" collapsed="false">
      <c r="A6" s="0" t="n">
        <v>5</v>
      </c>
      <c r="B6" s="0" t="s">
        <v>179</v>
      </c>
      <c r="C6" s="0" t="s">
        <v>180</v>
      </c>
      <c r="D6" s="0" t="s">
        <v>440</v>
      </c>
      <c r="E6" s="58" t="n">
        <v>0.0482986111111111</v>
      </c>
      <c r="F6" s="0" t="n">
        <v>150</v>
      </c>
      <c r="G6" s="0" t="n">
        <v>150</v>
      </c>
      <c r="H6" s="0" t="n">
        <v>14.3</v>
      </c>
      <c r="I6" s="0" t="s">
        <v>97</v>
      </c>
      <c r="J6" s="0" t="s">
        <v>183</v>
      </c>
      <c r="K6" s="59" t="n">
        <v>45207</v>
      </c>
      <c r="L6" s="0" t="n">
        <v>10</v>
      </c>
    </row>
    <row r="7" customFormat="false" ht="15" hidden="false" customHeight="false" outlineLevel="0" collapsed="false">
      <c r="A7" s="0" t="n">
        <v>6</v>
      </c>
      <c r="B7" s="0" t="s">
        <v>89</v>
      </c>
      <c r="C7" s="0" t="s">
        <v>119</v>
      </c>
      <c r="D7" s="0" t="s">
        <v>441</v>
      </c>
      <c r="E7" s="58" t="n">
        <v>0.0503472222222222</v>
      </c>
      <c r="F7" s="0" t="n">
        <v>150</v>
      </c>
      <c r="G7" s="0" t="n">
        <v>150</v>
      </c>
      <c r="H7" s="0" t="n">
        <v>9.68</v>
      </c>
      <c r="I7" s="0" t="s">
        <v>100</v>
      </c>
      <c r="J7" s="0" t="s">
        <v>122</v>
      </c>
      <c r="K7" s="59" t="n">
        <v>45197</v>
      </c>
      <c r="L7" s="0" t="n">
        <v>4</v>
      </c>
    </row>
    <row r="8" customFormat="false" ht="15" hidden="false" customHeight="false" outlineLevel="0" collapsed="false">
      <c r="A8" s="0" t="n">
        <v>7</v>
      </c>
      <c r="B8" s="0" t="s">
        <v>171</v>
      </c>
      <c r="C8" s="0" t="s">
        <v>172</v>
      </c>
      <c r="D8" s="0" t="s">
        <v>442</v>
      </c>
      <c r="E8" s="58" t="n">
        <v>0.0544675925925926</v>
      </c>
      <c r="F8" s="0" t="n">
        <v>110</v>
      </c>
      <c r="G8" s="0" t="n">
        <v>110</v>
      </c>
      <c r="H8" s="0" t="n">
        <v>8.31</v>
      </c>
      <c r="I8" s="0" t="s">
        <v>104</v>
      </c>
      <c r="J8" s="0" t="s">
        <v>165</v>
      </c>
      <c r="K8" s="59" t="n">
        <v>45197</v>
      </c>
      <c r="L8" s="0" t="n">
        <v>7</v>
      </c>
    </row>
    <row r="9" customFormat="false" ht="15" hidden="false" customHeight="false" outlineLevel="0" collapsed="false">
      <c r="A9" s="0" t="n">
        <v>8</v>
      </c>
      <c r="B9" s="0" t="s">
        <v>89</v>
      </c>
      <c r="C9" s="0" t="s">
        <v>176</v>
      </c>
      <c r="D9" s="0" t="s">
        <v>442</v>
      </c>
      <c r="E9" s="58" t="n">
        <v>0.0553935185185185</v>
      </c>
      <c r="F9" s="0" t="n">
        <v>110</v>
      </c>
      <c r="G9" s="0" t="n">
        <v>110</v>
      </c>
      <c r="H9" s="0" t="n">
        <v>6.8</v>
      </c>
      <c r="I9" s="0" t="s">
        <v>107</v>
      </c>
      <c r="J9" s="0" t="s">
        <v>160</v>
      </c>
      <c r="K9" s="59" t="n">
        <v>45197</v>
      </c>
      <c r="L9" s="0" t="n">
        <v>2</v>
      </c>
    </row>
    <row r="10" customFormat="false" ht="15" hidden="false" customHeight="false" outlineLevel="0" collapsed="false">
      <c r="A10" s="0" t="n">
        <v>9</v>
      </c>
      <c r="B10" s="0" t="s">
        <v>114</v>
      </c>
      <c r="C10" s="0" t="s">
        <v>115</v>
      </c>
      <c r="E10" s="60" t="n">
        <v>0</v>
      </c>
      <c r="F10" s="0" t="n">
        <v>0</v>
      </c>
      <c r="G10" s="0" t="n">
        <v>0</v>
      </c>
      <c r="H10" s="0" t="n">
        <v>6.53</v>
      </c>
      <c r="I10" s="0" t="s">
        <v>117</v>
      </c>
      <c r="J10" s="0" t="s">
        <v>118</v>
      </c>
      <c r="K10" s="59" t="n">
        <v>45176</v>
      </c>
      <c r="L10" s="0" t="n">
        <v>3</v>
      </c>
    </row>
    <row r="11" customFormat="false" ht="15" hidden="false" customHeight="false" outlineLevel="0" collapsed="false">
      <c r="A11" s="0" t="n">
        <v>10</v>
      </c>
      <c r="B11" s="0" t="s">
        <v>130</v>
      </c>
      <c r="C11" s="0" t="s">
        <v>131</v>
      </c>
      <c r="D11" s="0" t="s">
        <v>443</v>
      </c>
      <c r="E11" s="58" t="n">
        <v>0.0836574074074074</v>
      </c>
      <c r="F11" s="0" t="n">
        <v>120</v>
      </c>
      <c r="G11" s="0" t="n">
        <v>-190</v>
      </c>
      <c r="H11" s="0" t="n">
        <v>9.01</v>
      </c>
      <c r="I11" s="0" t="s">
        <v>133</v>
      </c>
      <c r="J11" s="0" t="s">
        <v>134</v>
      </c>
      <c r="K11" s="59" t="n">
        <v>45207</v>
      </c>
      <c r="L1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9E2AC9E1A684988A0073E455696ED" ma:contentTypeVersion="10" ma:contentTypeDescription="Create a new document." ma:contentTypeScope="" ma:versionID="29fa9b27fb01c5f024aa16846268ee4c">
  <xsd:schema xmlns:xsd="http://www.w3.org/2001/XMLSchema" xmlns:xs="http://www.w3.org/2001/XMLSchema" xmlns:p="http://schemas.microsoft.com/office/2006/metadata/properties" xmlns:ns3="2ada73dd-03ca-4008-bc48-f2a10acd0071" xmlns:ns4="56a4ec2e-ddce-4944-bccf-60d39b5413de" targetNamespace="http://schemas.microsoft.com/office/2006/metadata/properties" ma:root="true" ma:fieldsID="1bbdc0ddb8cc534988c7fd93b8ea9706" ns3:_="" ns4:_="">
    <xsd:import namespace="2ada73dd-03ca-4008-bc48-f2a10acd0071"/>
    <xsd:import namespace="56a4ec2e-ddce-4944-bccf-60d39b5413d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a73dd-03ca-4008-bc48-f2a10acd0071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4ec2e-ddce-4944-bccf-60d39b5413de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da73dd-03ca-4008-bc48-f2a10acd0071" xsi:nil="true"/>
  </documentManagement>
</p:properties>
</file>

<file path=customXml/itemProps1.xml><?xml version="1.0" encoding="utf-8"?>
<ds:datastoreItem xmlns:ds="http://schemas.openxmlformats.org/officeDocument/2006/customXml" ds:itemID="{3516ECEF-E131-473B-A8BC-FC866BB5A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a73dd-03ca-4008-bc48-f2a10acd0071"/>
    <ds:schemaRef ds:uri="56a4ec2e-ddce-4944-bccf-60d39b5413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52658E-AFDC-40B9-A38E-5632D9A6D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468215-A769-4302-ACB3-B0D63161F9D8}">
  <ds:schemaRefs>
    <ds:schemaRef ds:uri="56a4ec2e-ddce-4944-bccf-60d39b5413de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2ada73dd-03ca-4008-bc48-f2a10acd007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LibreOffice/7.6.2.1$Linux_X86_64 LibreOffice_project/60$Build-1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2012-11-07T13:50:26Z</dcterms:created>
  <dc:creator/>
  <dc:description/>
  <dc:language>en-GB</dc:language>
  <cp:lastModifiedBy/>
  <dcterms:modified xsi:type="dcterms:W3CDTF">2023-10-21T20:34:28Z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0x0101005559E2AC9E1A684988A0073E455696ED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