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PROG Z80\Z80 CPU Tester\"/>
    </mc:Choice>
  </mc:AlternateContent>
  <xr:revisionPtr revIDLastSave="0" documentId="13_ncr:1_{15F8137A-B67E-42A3-BA55-B5BFA22C6261}" xr6:coauthVersionLast="47" xr6:coauthVersionMax="47" xr10:uidLastSave="{00000000-0000-0000-0000-000000000000}"/>
  <bookViews>
    <workbookView xWindow="1320" yWindow="189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187" i="6" l="1"/>
  <c r="AP187" i="6" s="1"/>
  <c r="AR186" i="6"/>
  <c r="AP186" i="6" s="1"/>
  <c r="AR183" i="6"/>
  <c r="AP183" i="6" s="1"/>
  <c r="AR92" i="6"/>
  <c r="AP92" i="6" s="1"/>
  <c r="AR91" i="6"/>
  <c r="AP91" i="6" s="1"/>
  <c r="AR185" i="6"/>
  <c r="AP185" i="6" s="1"/>
  <c r="AR63" i="6"/>
  <c r="AP63" i="6" s="1"/>
  <c r="AR62" i="6"/>
  <c r="AP62" i="6" s="1"/>
  <c r="AR182" i="6"/>
  <c r="AP182" i="6" s="1"/>
  <c r="AR184" i="6"/>
  <c r="AP184" i="6" s="1"/>
  <c r="AR181" i="6"/>
  <c r="AP181" i="6" s="1"/>
  <c r="AR180" i="6"/>
  <c r="AR179" i="6"/>
  <c r="AR76" i="6"/>
  <c r="AP76" i="6" s="1"/>
  <c r="AR116" i="6"/>
  <c r="AP116" i="6" s="1"/>
  <c r="AR115" i="6"/>
  <c r="AP115" i="6" s="1"/>
  <c r="AR114" i="6"/>
  <c r="AP114" i="6" s="1"/>
  <c r="A172" i="6"/>
  <c r="A173" i="6" s="1"/>
  <c r="A174" i="6" s="1"/>
  <c r="A175" i="6" s="1"/>
  <c r="A176" i="6" s="1"/>
  <c r="A177" i="6" s="1"/>
  <c r="A167" i="6"/>
  <c r="A140" i="6"/>
  <c r="A141" i="6" s="1"/>
  <c r="A134" i="6"/>
  <c r="A128" i="6"/>
  <c r="A113" i="6"/>
  <c r="A114" i="6" s="1"/>
  <c r="A115" i="6" s="1"/>
  <c r="A116" i="6" s="1"/>
  <c r="A117" i="6" s="1"/>
  <c r="A100" i="6"/>
  <c r="A101" i="6" s="1"/>
  <c r="A102" i="6" s="1"/>
  <c r="A84" i="6"/>
  <c r="A85" i="6" s="1"/>
  <c r="A86" i="6" s="1"/>
  <c r="A87" i="6" s="1"/>
  <c r="A88" i="6" s="1"/>
  <c r="A89" i="6" s="1"/>
  <c r="A90" i="6" s="1"/>
  <c r="A91" i="6" s="1"/>
  <c r="A92" i="6" s="1"/>
  <c r="A34" i="6"/>
  <c r="A35" i="6" s="1"/>
  <c r="A36" i="6" s="1"/>
  <c r="A37" i="6" s="1"/>
  <c r="A38" i="6" s="1"/>
  <c r="A39" i="6" s="1"/>
  <c r="A40" i="6" s="1"/>
  <c r="A41" i="6" s="1"/>
  <c r="A22" i="6"/>
  <c r="A23" i="6" s="1"/>
  <c r="A24" i="6" s="1"/>
  <c r="A25" i="6" s="1"/>
  <c r="A26" i="6" s="1"/>
  <c r="A27" i="6" s="1"/>
  <c r="A28" i="6" s="1"/>
  <c r="A29" i="6" s="1"/>
  <c r="A17" i="6"/>
  <c r="A5" i="6"/>
  <c r="A6" i="6" s="1"/>
  <c r="A7" i="6" s="1"/>
  <c r="A8" i="6" s="1"/>
  <c r="A9" i="6" s="1"/>
  <c r="A10" i="6" s="1"/>
  <c r="A11" i="6" s="1"/>
  <c r="A12" i="6" s="1"/>
  <c r="A46" i="6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9" i="6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R90" i="6"/>
  <c r="AP90" i="6" s="1"/>
  <c r="AR101" i="6"/>
  <c r="AP101" i="6" s="1"/>
  <c r="AR133" i="6"/>
  <c r="AP133" i="6" s="1"/>
  <c r="AR139" i="6"/>
  <c r="AP139" i="6" s="1"/>
  <c r="AR140" i="6"/>
  <c r="AP140" i="6" s="1"/>
  <c r="AR174" i="6"/>
  <c r="AP174" i="6" s="1"/>
  <c r="AR175" i="6"/>
  <c r="AP175" i="6" s="1"/>
  <c r="AR171" i="6"/>
  <c r="AP171" i="6" s="1"/>
  <c r="AR172" i="6"/>
  <c r="AP172" i="6" s="1"/>
  <c r="AR173" i="6"/>
  <c r="AP173" i="6" s="1"/>
  <c r="AR176" i="6"/>
  <c r="AP176" i="6" s="1"/>
  <c r="AR177" i="6"/>
  <c r="AP177" i="6" s="1"/>
  <c r="AR170" i="6"/>
  <c r="AR169" i="6"/>
  <c r="AR112" i="6"/>
  <c r="AP112" i="6" s="1"/>
  <c r="AR113" i="6"/>
  <c r="AP113" i="6" s="1"/>
  <c r="AR141" i="6"/>
  <c r="AP141" i="6" s="1"/>
  <c r="AR127" i="6"/>
  <c r="AP127" i="6" s="1"/>
  <c r="AR99" i="6"/>
  <c r="AP99" i="6" s="1"/>
  <c r="AR100" i="6"/>
  <c r="AP100" i="6" s="1"/>
  <c r="AR88" i="6"/>
  <c r="AP88" i="6" s="1"/>
  <c r="AR85" i="6"/>
  <c r="AP85" i="6" s="1"/>
  <c r="AR84" i="6"/>
  <c r="AP84" i="6" s="1"/>
  <c r="AR87" i="6"/>
  <c r="AP87" i="6" s="1"/>
  <c r="AR86" i="6"/>
  <c r="AP86" i="6" s="1"/>
  <c r="AR89" i="6"/>
  <c r="AP89" i="6" s="1"/>
  <c r="AR2" i="6"/>
  <c r="AR3" i="6"/>
  <c r="AR20" i="6"/>
  <c r="AR21" i="6"/>
  <c r="AP21" i="6" s="1"/>
  <c r="AR22" i="6"/>
  <c r="AP22" i="6" s="1"/>
  <c r="AR23" i="6"/>
  <c r="AP23" i="6" s="1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R31" i="6"/>
  <c r="AR32" i="6"/>
  <c r="AR33" i="6"/>
  <c r="AP33" i="6" s="1"/>
  <c r="AR34" i="6"/>
  <c r="AP34" i="6" s="1"/>
  <c r="AR35" i="6"/>
  <c r="AP35" i="6" s="1"/>
  <c r="AR36" i="6"/>
  <c r="AP36" i="6" s="1"/>
  <c r="AR37" i="6"/>
  <c r="AP37" i="6" s="1"/>
  <c r="AR38" i="6"/>
  <c r="AP38" i="6" s="1"/>
  <c r="AR39" i="6"/>
  <c r="AP39" i="6" s="1"/>
  <c r="AR40" i="6"/>
  <c r="AP40" i="6" s="1"/>
  <c r="AR41" i="6"/>
  <c r="AP41" i="6" s="1"/>
  <c r="AR42" i="6"/>
  <c r="AR43" i="6"/>
  <c r="AR44" i="6"/>
  <c r="AR45" i="6"/>
  <c r="AP45" i="6" s="1"/>
  <c r="AR46" i="6"/>
  <c r="AP46" i="6" s="1"/>
  <c r="AR47" i="6"/>
  <c r="AP47" i="6" s="1"/>
  <c r="AR48" i="6"/>
  <c r="AP48" i="6" s="1"/>
  <c r="AR49" i="6"/>
  <c r="AP49" i="6" s="1"/>
  <c r="AR50" i="6"/>
  <c r="AP50" i="6" s="1"/>
  <c r="AR51" i="6"/>
  <c r="AP51" i="6" s="1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4" i="6"/>
  <c r="AP64" i="6" s="1"/>
  <c r="AR65" i="6"/>
  <c r="AR66" i="6"/>
  <c r="AR67" i="6"/>
  <c r="AR68" i="6"/>
  <c r="AP68" i="6" s="1"/>
  <c r="AR69" i="6"/>
  <c r="AP69" i="6" s="1"/>
  <c r="AR70" i="6"/>
  <c r="AP70" i="6" s="1"/>
  <c r="AR71" i="6"/>
  <c r="AP71" i="6" s="1"/>
  <c r="AR72" i="6"/>
  <c r="AP72" i="6" s="1"/>
  <c r="AR73" i="6"/>
  <c r="AP73" i="6" s="1"/>
  <c r="AR74" i="6"/>
  <c r="AP74" i="6" s="1"/>
  <c r="AR75" i="6"/>
  <c r="AP75" i="6" s="1"/>
  <c r="AR79" i="6"/>
  <c r="AP79" i="6" s="1"/>
  <c r="AR77" i="6"/>
  <c r="AP77" i="6" s="1"/>
  <c r="AR78" i="6"/>
  <c r="AP78" i="6" s="1"/>
  <c r="AR80" i="6"/>
  <c r="AR81" i="6"/>
  <c r="AR82" i="6"/>
  <c r="AR83" i="6"/>
  <c r="AP83" i="6" s="1"/>
  <c r="AR95" i="6"/>
  <c r="AR96" i="6"/>
  <c r="AR97" i="6"/>
  <c r="AR98" i="6"/>
  <c r="AR102" i="6"/>
  <c r="AP102" i="6" s="1"/>
  <c r="AR103" i="6"/>
  <c r="AR104" i="6"/>
  <c r="AR105" i="6"/>
  <c r="AR106" i="6"/>
  <c r="AR107" i="6"/>
  <c r="AP107" i="6" s="1"/>
  <c r="AR108" i="6"/>
  <c r="AR109" i="6"/>
  <c r="AR110" i="6"/>
  <c r="AR111" i="6"/>
  <c r="AR117" i="6"/>
  <c r="AP117" i="6" s="1"/>
  <c r="AR118" i="6"/>
  <c r="AR119" i="6"/>
  <c r="AR120" i="6"/>
  <c r="AR121" i="6"/>
  <c r="AR122" i="6"/>
  <c r="AP122" i="6" s="1"/>
  <c r="AR123" i="6"/>
  <c r="AR124" i="6"/>
  <c r="AR125" i="6"/>
  <c r="AR126" i="6"/>
  <c r="AR128" i="6"/>
  <c r="AP128" i="6" s="1"/>
  <c r="AR129" i="6"/>
  <c r="AR130" i="6"/>
  <c r="AR131" i="6"/>
  <c r="AR132" i="6"/>
  <c r="AR134" i="6"/>
  <c r="AP134" i="6" s="1"/>
  <c r="AR135" i="6"/>
  <c r="AR136" i="6"/>
  <c r="AR137" i="6"/>
  <c r="AR138" i="6"/>
  <c r="AR167" i="6"/>
  <c r="AP167" i="6" s="1"/>
  <c r="AR142" i="6"/>
  <c r="AR143" i="6"/>
  <c r="AR144" i="6"/>
  <c r="AR145" i="6"/>
  <c r="AR146" i="6"/>
  <c r="AP146" i="6" s="1"/>
  <c r="AR147" i="6"/>
  <c r="AR148" i="6"/>
  <c r="AR149" i="6"/>
  <c r="AR150" i="6"/>
  <c r="AR151" i="6"/>
  <c r="AP151" i="6" s="1"/>
  <c r="AR152" i="6"/>
  <c r="AR153" i="6"/>
  <c r="AR154" i="6"/>
  <c r="AR155" i="6"/>
  <c r="AR156" i="6"/>
  <c r="AP156" i="6" s="1"/>
  <c r="AR157" i="6"/>
  <c r="AR158" i="6"/>
  <c r="AR159" i="6"/>
  <c r="AR160" i="6"/>
  <c r="AR161" i="6"/>
  <c r="AP161" i="6" s="1"/>
  <c r="AR162" i="6"/>
  <c r="AR163" i="6"/>
  <c r="AR164" i="6"/>
  <c r="AR165" i="6"/>
  <c r="AR166" i="6"/>
  <c r="AP166" i="6" s="1"/>
  <c r="AR13" i="6"/>
  <c r="AR14" i="6"/>
  <c r="AR15" i="6"/>
  <c r="AR16" i="6"/>
  <c r="AP16" i="6" s="1"/>
  <c r="AR17" i="6"/>
  <c r="AP17" i="6" s="1"/>
  <c r="AR18" i="6"/>
  <c r="AR19" i="6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R4" i="6"/>
  <c r="AP4" i="6" s="1"/>
  <c r="A62" i="6" l="1"/>
  <c r="A63" i="6" s="1"/>
  <c r="A64" i="6" s="1"/>
</calcChain>
</file>

<file path=xl/sharedStrings.xml><?xml version="1.0" encoding="utf-8"?>
<sst xmlns="http://schemas.openxmlformats.org/spreadsheetml/2006/main" count="1854" uniqueCount="251">
  <si>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</si>
  <si>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</si>
  <si>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</si>
  <si>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</si>
  <si>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</si>
  <si>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</si>
  <si>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</si>
  <si>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</si>
  <si>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</si>
  <si>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</si>
  <si>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</si>
  <si>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</si>
  <si>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</si>
  <si>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</si>
  <si>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</si>
  <si>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</si>
  <si>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</si>
  <si>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</si>
  <si>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</si>
  <si>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</si>
  <si>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</si>
  <si>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</si>
  <si>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</si>
  <si>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</si>
  <si>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</si>
  <si>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</si>
  <si>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</si>
  <si>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</si>
  <si>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</si>
  <si>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</si>
  <si>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</si>
  <si>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</si>
  <si>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</si>
  <si>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</si>
  <si>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</si>
  <si>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</si>
  <si>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</si>
  <si>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</si>
  <si>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</si>
  <si>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</si>
  <si>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</si>
  <si>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</si>
  <si>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</si>
  <si>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</si>
  <si>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</si>
  <si>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</si>
  <si>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</si>
  <si>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</si>
  <si>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</si>
  <si>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</si>
  <si>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</si>
  <si>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</si>
  <si>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</si>
  <si>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</si>
  <si>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</si>
  <si>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</si>
  <si>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</si>
  <si>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</si>
  <si>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</si>
  <si>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</si>
  <si>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</si>
  <si>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</si>
  <si>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</si>
  <si>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</si>
  <si>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</si>
  <si>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</si>
  <si>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</si>
  <si>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</si>
  <si>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</si>
  <si>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</si>
  <si>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</si>
  <si>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</si>
  <si>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</si>
  <si>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</si>
  <si>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</si>
  <si>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</si>
  <si>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</si>
  <si>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</si>
  <si>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</si>
  <si>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</si>
  <si>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</si>
  <si>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</si>
  <si>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</si>
  <si>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</si>
  <si>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</si>
  <si>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</si>
  <si>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</si>
  <si>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</si>
  <si>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</si>
  <si>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</si>
  <si>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</si>
  <si>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</si>
  <si>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</si>
  <si>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</si>
  <si>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</si>
  <si>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</si>
  <si>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</si>
  <si>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</si>
  <si>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</si>
  <si>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</si>
  <si>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</si>
  <si>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</si>
  <si>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</si>
  <si>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</si>
  <si>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</si>
  <si>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</si>
  <si>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</si>
  <si>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</si>
  <si>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</si>
  <si>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</si>
  <si>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</si>
  <si>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</si>
  <si>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</si>
  <si>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</si>
  <si>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</si>
  <si>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</si>
  <si>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</si>
  <si>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</si>
  <si>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</si>
  <si>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</si>
  <si>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</si>
  <si>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</si>
  <si>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</si>
  <si>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</si>
  <si>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</si>
  <si>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</si>
  <si>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</si>
  <si>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</si>
  <si>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</si>
  <si>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KW - Ergebnis-Tabelle Z80 CPU Tester 1.1 - Firmware v1.1.9 vom 15.06.2024 (slabbi)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</si>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</sst>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2" fillId="7" borderId="12" xfId="0" applyFont="1" applyFill="1" applyBorder="1" applyAlignment="1">
      <alignment horizontal="center"/>
    </xf>
    <xf numFmtId="0" fontId="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4" xfId="0" quotePrefix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34" xfId="0" applyFont="1" applyFill="1" applyBorder="1"/>
    <xf numFmtId="0" fontId="2" fillId="7" borderId="3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0" borderId="24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13" borderId="11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20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2" fillId="4" borderId="13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6" xfId="0" applyFont="1" applyBorder="1"/>
    <xf numFmtId="0" fontId="1" fillId="0" borderId="6" xfId="0" applyFont="1" applyBorder="1"/>
    <xf numFmtId="0" fontId="2" fillId="0" borderId="37" xfId="0" applyFont="1" applyBorder="1"/>
    <xf numFmtId="0" fontId="2" fillId="0" borderId="2" xfId="0" applyFont="1" applyBorder="1"/>
    <xf numFmtId="0" fontId="3" fillId="6" borderId="10" xfId="0" applyFont="1" applyFill="1" applyBorder="1"/>
    <xf numFmtId="0" fontId="3" fillId="6" borderId="13" xfId="0" applyFont="1" applyFill="1" applyBorder="1"/>
    <xf numFmtId="0" fontId="2" fillId="0" borderId="15" xfId="0" applyFont="1" applyBorder="1"/>
    <xf numFmtId="0" fontId="1" fillId="0" borderId="24" xfId="0" applyFont="1" applyBorder="1"/>
    <xf numFmtId="0" fontId="1" fillId="0" borderId="16" xfId="0" applyFont="1" applyBorder="1"/>
    <xf numFmtId="49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14" borderId="20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5" fillId="3" borderId="13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12" borderId="16" xfId="0" quotePrefix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E9E9DF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4"/>
  <sheetViews>
    <sheetView tabSelected="1" workbookViewId="0">
      <selection activeCell="AE13" sqref="AE13"/>
    </sheetView>
  </sheetViews>
  <sheetFormatPr baseColWidth="10" defaultRowHeight="15"/>
  <cols>
    <col min="1" max="1" width="4.140625" bestFit="1" customWidth="1"/>
    <col min="2" max="2" width="18.71093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7" bestFit="1" customWidth="1"/>
    <col min="8" max="9" width="12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28515625" bestFit="1" customWidth="1"/>
    <col min="31" max="31" width="13.5703125" bestFit="1" customWidth="1"/>
    <col min="32" max="32" width="4.5703125" bestFit="1" customWidth="1"/>
    <col min="33" max="40" width="2.7109375" bestFit="1" customWidth="1"/>
    <col min="41" max="41" width="5.7109375" style="76" bestFit="1" customWidth="1"/>
    <col min="42" max="42" width="140.7109375" style="76" bestFit="1" customWidth="1"/>
    <col min="43" max="43" width="9.42578125" customWidth="1"/>
  </cols>
  <sheetData>
    <row r="1" spans="1:44" s="1" customFormat="1" ht="19.5" thickBot="1">
      <c r="A1" s="117" t="s">
        <v>129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9"/>
      <c r="AQ1" s="1" t="s">
        <v>125</v>
      </c>
    </row>
    <row r="2" spans="1:44" ht="19.5" thickBot="1">
      <c r="A2" s="45"/>
      <c r="B2" s="112" t="s">
        <v>14</v>
      </c>
      <c r="C2" s="112"/>
      <c r="D2" s="46"/>
      <c r="E2" s="47"/>
      <c r="F2" s="47"/>
      <c r="G2" s="47"/>
      <c r="H2" s="47"/>
      <c r="I2" s="47"/>
      <c r="J2" s="47"/>
      <c r="K2" s="51"/>
      <c r="L2" s="52" t="s">
        <v>99</v>
      </c>
      <c r="M2" s="53" t="s">
        <v>100</v>
      </c>
      <c r="N2" s="53" t="s">
        <v>101</v>
      </c>
      <c r="O2" s="53" t="s">
        <v>101</v>
      </c>
      <c r="P2" s="53" t="s">
        <v>103</v>
      </c>
      <c r="Q2" s="53" t="s">
        <v>103</v>
      </c>
      <c r="R2" s="53" t="s">
        <v>103</v>
      </c>
      <c r="S2" s="54" t="s">
        <v>103</v>
      </c>
      <c r="T2" s="55"/>
      <c r="U2" s="113" t="s">
        <v>104</v>
      </c>
      <c r="V2" s="114"/>
      <c r="W2" s="114"/>
      <c r="X2" s="114"/>
      <c r="Y2" s="114"/>
      <c r="Z2" s="114"/>
      <c r="AA2" s="114"/>
      <c r="AB2" s="114"/>
      <c r="AC2" s="61"/>
      <c r="AD2" s="99" t="s">
        <v>123</v>
      </c>
      <c r="AE2" s="99" t="s">
        <v>122</v>
      </c>
      <c r="AF2" s="64"/>
      <c r="AG2" s="115" t="s">
        <v>109</v>
      </c>
      <c r="AH2" s="116"/>
      <c r="AI2" s="116"/>
      <c r="AJ2" s="116"/>
      <c r="AK2" s="116"/>
      <c r="AL2" s="116"/>
      <c r="AM2" s="116"/>
      <c r="AN2" s="116"/>
      <c r="AO2" s="65"/>
      <c r="AP2" s="101" t="s">
        <v>124</v>
      </c>
      <c r="AQ2" s="1" t="s">
        <v>125</v>
      </c>
      <c r="AR2" t="str">
        <f t="shared" ref="AR2:AR3" si="0">P2&amp;Q2&amp;R2&amp;S2</f>
        <v>tttt</v>
      </c>
    </row>
    <row r="3" spans="1:44" ht="19.5" thickBot="1">
      <c r="A3" s="2"/>
      <c r="B3" s="3"/>
      <c r="C3" s="4"/>
      <c r="D3" s="4"/>
      <c r="E3" s="5"/>
      <c r="F3" s="5"/>
      <c r="G3" s="5"/>
      <c r="H3" s="5"/>
      <c r="I3" s="5"/>
      <c r="J3" s="5"/>
      <c r="K3" s="11" t="s">
        <v>102</v>
      </c>
      <c r="L3" s="8">
        <v>7</v>
      </c>
      <c r="M3" s="8">
        <v>6</v>
      </c>
      <c r="N3" s="8">
        <v>5</v>
      </c>
      <c r="O3" s="8">
        <v>4</v>
      </c>
      <c r="P3" s="8">
        <v>3</v>
      </c>
      <c r="Q3" s="8">
        <v>2</v>
      </c>
      <c r="R3" s="8">
        <v>1</v>
      </c>
      <c r="S3" s="9">
        <v>0</v>
      </c>
      <c r="T3" s="12" t="s">
        <v>102</v>
      </c>
      <c r="U3" s="13">
        <v>7</v>
      </c>
      <c r="V3" s="13">
        <v>6</v>
      </c>
      <c r="W3" s="13">
        <v>5</v>
      </c>
      <c r="X3" s="13">
        <v>4</v>
      </c>
      <c r="Y3" s="13">
        <v>3</v>
      </c>
      <c r="Z3" s="13">
        <v>2</v>
      </c>
      <c r="AA3" s="13">
        <v>1</v>
      </c>
      <c r="AB3" s="38">
        <v>0</v>
      </c>
      <c r="AC3" s="57" t="s">
        <v>105</v>
      </c>
      <c r="AD3" s="100" t="s">
        <v>105</v>
      </c>
      <c r="AE3" s="100" t="s">
        <v>105</v>
      </c>
      <c r="AF3" s="66" t="s">
        <v>102</v>
      </c>
      <c r="AG3" s="67">
        <v>7</v>
      </c>
      <c r="AH3" s="67">
        <v>6</v>
      </c>
      <c r="AI3" s="67">
        <v>5</v>
      </c>
      <c r="AJ3" s="67">
        <v>4</v>
      </c>
      <c r="AK3" s="67">
        <v>3</v>
      </c>
      <c r="AL3" s="67">
        <v>2</v>
      </c>
      <c r="AM3" s="67">
        <v>1</v>
      </c>
      <c r="AN3" s="68">
        <v>0</v>
      </c>
      <c r="AO3" s="69" t="s">
        <v>105</v>
      </c>
      <c r="AP3" s="102"/>
      <c r="AQ3" s="1" t="s">
        <v>125</v>
      </c>
      <c r="AR3" t="str">
        <f t="shared" si="0"/>
        <v>3210</v>
      </c>
    </row>
    <row r="4" spans="1:44" ht="18.75">
      <c r="A4" s="14">
        <v>1</v>
      </c>
      <c r="B4" s="15" t="s">
        <v>14</v>
      </c>
      <c r="C4" s="16" t="s">
        <v>15</v>
      </c>
      <c r="D4" s="17" t="s">
        <v>16</v>
      </c>
      <c r="E4" s="18"/>
      <c r="F4" s="18" t="s">
        <v>17</v>
      </c>
      <c r="G4" s="18">
        <v>1983</v>
      </c>
      <c r="H4" s="74" t="s">
        <v>240</v>
      </c>
      <c r="I4" s="74"/>
      <c r="J4" s="78" t="s">
        <v>5</v>
      </c>
      <c r="K4" s="19"/>
      <c r="L4" s="14">
        <v>0</v>
      </c>
      <c r="M4" s="18">
        <v>0</v>
      </c>
      <c r="N4" s="18" t="s">
        <v>101</v>
      </c>
      <c r="O4" s="18" t="s">
        <v>101</v>
      </c>
      <c r="P4" s="18">
        <v>0</v>
      </c>
      <c r="Q4" s="20">
        <v>1</v>
      </c>
      <c r="R4" s="20">
        <v>1</v>
      </c>
      <c r="S4" s="21">
        <v>1</v>
      </c>
      <c r="T4" s="19"/>
      <c r="U4" s="7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71">
        <v>1</v>
      </c>
      <c r="AC4" s="95" t="s">
        <v>108</v>
      </c>
      <c r="AD4" s="19"/>
      <c r="AE4" s="19"/>
      <c r="AF4" s="19"/>
      <c r="AG4" s="14">
        <v>0</v>
      </c>
      <c r="AH4" s="18">
        <v>0</v>
      </c>
      <c r="AI4" s="20">
        <v>1</v>
      </c>
      <c r="AJ4" s="18">
        <v>0</v>
      </c>
      <c r="AK4" s="20">
        <v>1</v>
      </c>
      <c r="AL4" s="18">
        <v>0</v>
      </c>
      <c r="AM4" s="18">
        <v>0</v>
      </c>
      <c r="AN4" s="74">
        <v>0</v>
      </c>
      <c r="AO4" s="95" t="s">
        <v>110</v>
      </c>
      <c r="AP4" s="106" t="str">
        <f>VLOOKUP($AR4,Auswertung!$A$2:$B$17,2,FALSE)</f>
        <v>NMOS Z80 (Zilog Z80, Zilog Z08400 or similar NMOS CPU, Mosstek MK3880N, SGS/ST Z8400, Sharp LH0080A, KR1858VM1)</v>
      </c>
      <c r="AQ4" s="1" t="s">
        <v>125</v>
      </c>
      <c r="AR4" t="str">
        <f>P4&amp;Q4&amp;R4&amp;S4</f>
        <v>0111</v>
      </c>
    </row>
    <row r="5" spans="1:44" ht="18.75">
      <c r="A5" s="22">
        <f>A4+1</f>
        <v>2</v>
      </c>
      <c r="B5" s="23" t="s">
        <v>14</v>
      </c>
      <c r="C5" s="24" t="s">
        <v>68</v>
      </c>
      <c r="D5" s="25" t="s">
        <v>69</v>
      </c>
      <c r="E5" s="26"/>
      <c r="F5" s="26" t="s">
        <v>76</v>
      </c>
      <c r="G5" s="26">
        <v>1985</v>
      </c>
      <c r="H5" s="42" t="s">
        <v>4</v>
      </c>
      <c r="I5" s="42"/>
      <c r="J5" s="79" t="s">
        <v>5</v>
      </c>
      <c r="K5" s="28"/>
      <c r="L5" s="22">
        <v>0</v>
      </c>
      <c r="M5" s="26">
        <v>0</v>
      </c>
      <c r="N5" s="26" t="s">
        <v>101</v>
      </c>
      <c r="O5" s="26" t="s">
        <v>101</v>
      </c>
      <c r="P5" s="26">
        <v>0</v>
      </c>
      <c r="Q5" s="29">
        <v>1</v>
      </c>
      <c r="R5" s="29">
        <v>1</v>
      </c>
      <c r="S5" s="30">
        <v>1</v>
      </c>
      <c r="T5" s="28"/>
      <c r="U5" s="72">
        <v>1</v>
      </c>
      <c r="V5" s="29">
        <v>1</v>
      </c>
      <c r="W5" s="29">
        <v>1</v>
      </c>
      <c r="X5" s="29">
        <v>1</v>
      </c>
      <c r="Y5" s="29">
        <v>1</v>
      </c>
      <c r="Z5" s="29">
        <v>1</v>
      </c>
      <c r="AA5" s="29">
        <v>1</v>
      </c>
      <c r="AB5" s="31">
        <v>1</v>
      </c>
      <c r="AC5" s="59" t="s">
        <v>108</v>
      </c>
      <c r="AD5" s="28"/>
      <c r="AE5" s="28"/>
      <c r="AF5" s="28"/>
      <c r="AG5" s="22">
        <v>0</v>
      </c>
      <c r="AH5" s="26">
        <v>0</v>
      </c>
      <c r="AI5" s="29">
        <v>1</v>
      </c>
      <c r="AJ5" s="26">
        <v>0</v>
      </c>
      <c r="AK5" s="29">
        <v>1</v>
      </c>
      <c r="AL5" s="26">
        <v>0</v>
      </c>
      <c r="AM5" s="26">
        <v>0</v>
      </c>
      <c r="AN5" s="42">
        <v>0</v>
      </c>
      <c r="AO5" s="59" t="s">
        <v>110</v>
      </c>
      <c r="AP5" s="105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 t="shared" ref="AR5:AR70" si="1">P5&amp;Q5&amp;R5&amp;S5</f>
        <v>0111</v>
      </c>
    </row>
    <row r="6" spans="1:44" ht="18.75">
      <c r="A6" s="22">
        <f t="shared" ref="A6:A12" si="2">A5+1</f>
        <v>3</v>
      </c>
      <c r="B6" s="23" t="s">
        <v>14</v>
      </c>
      <c r="C6" s="24" t="s">
        <v>86</v>
      </c>
      <c r="D6" s="25" t="s">
        <v>79</v>
      </c>
      <c r="E6" s="26" t="s">
        <v>13</v>
      </c>
      <c r="F6" s="26" t="s">
        <v>97</v>
      </c>
      <c r="G6" s="26">
        <v>1986</v>
      </c>
      <c r="H6" s="42" t="s">
        <v>240</v>
      </c>
      <c r="I6" s="42"/>
      <c r="J6" s="80" t="s">
        <v>6</v>
      </c>
      <c r="K6" s="28"/>
      <c r="L6" s="44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27">
        <v>0</v>
      </c>
      <c r="T6" s="28"/>
      <c r="U6" s="22">
        <v>0</v>
      </c>
      <c r="V6" s="26">
        <v>0</v>
      </c>
      <c r="W6" s="29">
        <v>1</v>
      </c>
      <c r="X6" s="29">
        <v>1</v>
      </c>
      <c r="Y6" s="26">
        <v>0</v>
      </c>
      <c r="Z6" s="26">
        <v>0</v>
      </c>
      <c r="AA6" s="26">
        <v>0</v>
      </c>
      <c r="AB6" s="27">
        <v>0</v>
      </c>
      <c r="AC6" s="59">
        <v>30</v>
      </c>
      <c r="AD6" s="28"/>
      <c r="AE6" s="28"/>
      <c r="AF6" s="28"/>
      <c r="AG6" s="22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42">
        <v>0</v>
      </c>
      <c r="AO6" s="59" t="s">
        <v>107</v>
      </c>
      <c r="AP6" s="105" t="str">
        <f>VLOOKUP($AR6,Auswertung!$A$2:$B$17,2,FALSE)</f>
        <v>SHARP LH5080</v>
      </c>
      <c r="AQ6" s="1" t="s">
        <v>125</v>
      </c>
      <c r="AR6" t="str">
        <f t="shared" si="1"/>
        <v>0110</v>
      </c>
    </row>
    <row r="7" spans="1:44" ht="18.75">
      <c r="A7" s="22">
        <f t="shared" si="2"/>
        <v>4</v>
      </c>
      <c r="B7" s="23" t="s">
        <v>14</v>
      </c>
      <c r="C7" s="24" t="s">
        <v>78</v>
      </c>
      <c r="D7" s="25" t="s">
        <v>79</v>
      </c>
      <c r="E7" s="26" t="s">
        <v>13</v>
      </c>
      <c r="F7" s="26" t="s">
        <v>98</v>
      </c>
      <c r="G7" s="26">
        <v>1986</v>
      </c>
      <c r="H7" s="42" t="s">
        <v>240</v>
      </c>
      <c r="I7" s="42"/>
      <c r="J7" s="80" t="s">
        <v>6</v>
      </c>
      <c r="K7" s="28"/>
      <c r="L7" s="44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9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42">
        <v>0</v>
      </c>
      <c r="AO7" s="59" t="s">
        <v>107</v>
      </c>
      <c r="AP7" s="105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5</v>
      </c>
      <c r="B8" s="23" t="s">
        <v>14</v>
      </c>
      <c r="C8" s="24" t="s">
        <v>47</v>
      </c>
      <c r="D8" s="25"/>
      <c r="E8" s="26"/>
      <c r="F8" s="26" t="s">
        <v>48</v>
      </c>
      <c r="G8" s="26">
        <v>1987</v>
      </c>
      <c r="H8" s="42" t="s">
        <v>4</v>
      </c>
      <c r="I8" s="42"/>
      <c r="J8" s="81" t="s">
        <v>6</v>
      </c>
      <c r="K8" s="28"/>
      <c r="L8" s="44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9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42">
        <v>0</v>
      </c>
      <c r="AO8" s="59" t="s">
        <v>107</v>
      </c>
      <c r="AP8" s="105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6</v>
      </c>
      <c r="B9" s="23" t="s">
        <v>14</v>
      </c>
      <c r="C9" s="24" t="s">
        <v>78</v>
      </c>
      <c r="D9" s="25" t="s">
        <v>16</v>
      </c>
      <c r="E9" s="26" t="s">
        <v>13</v>
      </c>
      <c r="F9" s="26" t="s">
        <v>119</v>
      </c>
      <c r="G9" s="26"/>
      <c r="H9" s="42" t="s">
        <v>240</v>
      </c>
      <c r="I9" s="42"/>
      <c r="J9" s="81" t="s">
        <v>6</v>
      </c>
      <c r="K9" s="28"/>
      <c r="L9" s="44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9">
        <v>30</v>
      </c>
      <c r="AD9" s="28" t="s">
        <v>120</v>
      </c>
      <c r="AE9" s="28" t="s">
        <v>121</v>
      </c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42">
        <v>0</v>
      </c>
      <c r="AO9" s="59" t="s">
        <v>107</v>
      </c>
      <c r="AP9" s="105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7</v>
      </c>
      <c r="B10" s="23" t="s">
        <v>14</v>
      </c>
      <c r="C10" s="24" t="s">
        <v>43</v>
      </c>
      <c r="D10" s="25" t="s">
        <v>42</v>
      </c>
      <c r="E10" s="33" t="s">
        <v>13</v>
      </c>
      <c r="F10" s="26" t="s">
        <v>96</v>
      </c>
      <c r="G10" s="26">
        <v>1993</v>
      </c>
      <c r="H10" s="42" t="s">
        <v>241</v>
      </c>
      <c r="I10" s="42"/>
      <c r="J10" s="82" t="s">
        <v>5</v>
      </c>
      <c r="K10" s="28"/>
      <c r="L10" s="22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31">
        <v>1</v>
      </c>
      <c r="T10" s="28"/>
      <c r="U10" s="72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31">
        <v>1</v>
      </c>
      <c r="AC10" s="59" t="s">
        <v>108</v>
      </c>
      <c r="AD10" s="28"/>
      <c r="AE10" s="28"/>
      <c r="AF10" s="28"/>
      <c r="AG10" s="22">
        <v>0</v>
      </c>
      <c r="AH10" s="26">
        <v>0</v>
      </c>
      <c r="AI10" s="29">
        <v>1</v>
      </c>
      <c r="AJ10" s="26">
        <v>0</v>
      </c>
      <c r="AK10" s="29">
        <v>1</v>
      </c>
      <c r="AL10" s="26">
        <v>0</v>
      </c>
      <c r="AM10" s="26">
        <v>0</v>
      </c>
      <c r="AN10" s="42">
        <v>0</v>
      </c>
      <c r="AO10" s="59" t="s">
        <v>110</v>
      </c>
      <c r="AP10" s="105" t="str">
        <f>VLOOKUP($AR10,Auswertung!$A$2:$B$17,2,FALSE)</f>
        <v>NMOS Z80 (Zilog Z80, Zilog Z08400 or similar NMOS CPU, Mosstek MK3880N, SGS/ST Z8400, Sharp LH0080A, KR1858VM1)</v>
      </c>
      <c r="AQ10" s="1" t="s">
        <v>125</v>
      </c>
      <c r="AR10" t="str">
        <f t="shared" si="1"/>
        <v>0111</v>
      </c>
    </row>
    <row r="11" spans="1:44" ht="18.75">
      <c r="A11" s="22">
        <f t="shared" si="2"/>
        <v>8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111</v>
      </c>
      <c r="G11" s="26">
        <v>1994</v>
      </c>
      <c r="H11" s="42" t="s">
        <v>241</v>
      </c>
      <c r="I11" s="42"/>
      <c r="J11" s="82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72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9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42">
        <v>0</v>
      </c>
      <c r="AO11" s="59" t="s">
        <v>110</v>
      </c>
      <c r="AP11" s="105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9</v>
      </c>
      <c r="B12" s="23" t="s">
        <v>14</v>
      </c>
      <c r="C12" s="24" t="s">
        <v>15</v>
      </c>
      <c r="D12" s="25" t="s">
        <v>16</v>
      </c>
      <c r="E12" s="33" t="s">
        <v>13</v>
      </c>
      <c r="F12" s="26" t="s">
        <v>116</v>
      </c>
      <c r="G12" s="26"/>
      <c r="H12" s="42" t="s">
        <v>240</v>
      </c>
      <c r="I12" s="42"/>
      <c r="J12" s="82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72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9" t="s">
        <v>108</v>
      </c>
      <c r="AD12" s="28" t="s">
        <v>118</v>
      </c>
      <c r="AE12" s="28" t="s">
        <v>117</v>
      </c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42">
        <v>0</v>
      </c>
      <c r="AO12" s="59" t="s">
        <v>110</v>
      </c>
      <c r="AP12" s="105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9.5" thickBot="1">
      <c r="AQ13" s="1" t="s">
        <v>125</v>
      </c>
      <c r="AR13" t="str">
        <f t="shared" si="1"/>
        <v/>
      </c>
    </row>
    <row r="14" spans="1:44" ht="19.5" thickBot="1">
      <c r="A14" s="45"/>
      <c r="B14" s="112" t="s">
        <v>20</v>
      </c>
      <c r="C14" s="112"/>
      <c r="D14" s="46"/>
      <c r="E14" s="47"/>
      <c r="F14" s="47"/>
      <c r="G14" s="47"/>
      <c r="H14" s="48"/>
      <c r="I14" s="48"/>
      <c r="J14" s="48"/>
      <c r="K14" s="6"/>
      <c r="L14" s="7" t="s">
        <v>99</v>
      </c>
      <c r="M14" s="8" t="s">
        <v>100</v>
      </c>
      <c r="N14" s="8" t="s">
        <v>101</v>
      </c>
      <c r="O14" s="8" t="s">
        <v>101</v>
      </c>
      <c r="P14" s="8" t="s">
        <v>103</v>
      </c>
      <c r="Q14" s="8" t="s">
        <v>103</v>
      </c>
      <c r="R14" s="8" t="s">
        <v>103</v>
      </c>
      <c r="S14" s="9" t="s">
        <v>103</v>
      </c>
      <c r="T14" s="10"/>
      <c r="U14" s="120" t="s">
        <v>104</v>
      </c>
      <c r="V14" s="121"/>
      <c r="W14" s="121"/>
      <c r="X14" s="121"/>
      <c r="Y14" s="121"/>
      <c r="Z14" s="121"/>
      <c r="AA14" s="121"/>
      <c r="AB14" s="121"/>
      <c r="AC14" s="57"/>
      <c r="AD14" s="99" t="s">
        <v>123</v>
      </c>
      <c r="AE14" s="99" t="s">
        <v>122</v>
      </c>
      <c r="AF14" s="64"/>
      <c r="AG14" s="115" t="s">
        <v>109</v>
      </c>
      <c r="AH14" s="116"/>
      <c r="AI14" s="116"/>
      <c r="AJ14" s="116"/>
      <c r="AK14" s="116"/>
      <c r="AL14" s="116"/>
      <c r="AM14" s="116"/>
      <c r="AN14" s="116"/>
      <c r="AO14" s="65"/>
      <c r="AP14" s="101" t="s">
        <v>124</v>
      </c>
      <c r="AQ14" s="1" t="s">
        <v>125</v>
      </c>
      <c r="AR14" t="str">
        <f t="shared" si="1"/>
        <v>tttt</v>
      </c>
    </row>
    <row r="15" spans="1:44" ht="19.5" thickBot="1">
      <c r="A15" s="2"/>
      <c r="B15" s="3"/>
      <c r="C15" s="4"/>
      <c r="D15" s="4"/>
      <c r="E15" s="5"/>
      <c r="F15" s="5"/>
      <c r="G15" s="5"/>
      <c r="H15" s="5"/>
      <c r="I15" s="5"/>
      <c r="J15" s="5"/>
      <c r="K15" s="11" t="s">
        <v>102</v>
      </c>
      <c r="L15" s="8">
        <v>7</v>
      </c>
      <c r="M15" s="8">
        <v>6</v>
      </c>
      <c r="N15" s="8">
        <v>5</v>
      </c>
      <c r="O15" s="8">
        <v>4</v>
      </c>
      <c r="P15" s="8">
        <v>3</v>
      </c>
      <c r="Q15" s="8">
        <v>2</v>
      </c>
      <c r="R15" s="8">
        <v>1</v>
      </c>
      <c r="S15" s="9">
        <v>0</v>
      </c>
      <c r="T15" s="12" t="s">
        <v>102</v>
      </c>
      <c r="U15" s="13">
        <v>7</v>
      </c>
      <c r="V15" s="13">
        <v>6</v>
      </c>
      <c r="W15" s="13">
        <v>5</v>
      </c>
      <c r="X15" s="13">
        <v>4</v>
      </c>
      <c r="Y15" s="13">
        <v>3</v>
      </c>
      <c r="Z15" s="13">
        <v>2</v>
      </c>
      <c r="AA15" s="13">
        <v>1</v>
      </c>
      <c r="AB15" s="38">
        <v>0</v>
      </c>
      <c r="AC15" s="58" t="s">
        <v>105</v>
      </c>
      <c r="AD15" s="100" t="s">
        <v>105</v>
      </c>
      <c r="AE15" s="100" t="s">
        <v>105</v>
      </c>
      <c r="AF15" s="66" t="s">
        <v>102</v>
      </c>
      <c r="AG15" s="67">
        <v>7</v>
      </c>
      <c r="AH15" s="67">
        <v>6</v>
      </c>
      <c r="AI15" s="67">
        <v>5</v>
      </c>
      <c r="AJ15" s="67">
        <v>4</v>
      </c>
      <c r="AK15" s="67">
        <v>3</v>
      </c>
      <c r="AL15" s="67">
        <v>2</v>
      </c>
      <c r="AM15" s="67">
        <v>1</v>
      </c>
      <c r="AN15" s="68">
        <v>0</v>
      </c>
      <c r="AO15" s="69" t="s">
        <v>105</v>
      </c>
      <c r="AP15" s="102"/>
      <c r="AQ15" s="1" t="s">
        <v>125</v>
      </c>
      <c r="AR15" t="str">
        <f t="shared" si="1"/>
        <v>3210</v>
      </c>
    </row>
    <row r="16" spans="1:44" ht="18.75">
      <c r="A16" s="14">
        <v>1</v>
      </c>
      <c r="B16" s="15" t="s">
        <v>20</v>
      </c>
      <c r="C16" s="16" t="s">
        <v>62</v>
      </c>
      <c r="D16" s="17" t="s">
        <v>2</v>
      </c>
      <c r="E16" s="18" t="s">
        <v>13</v>
      </c>
      <c r="F16" s="18" t="s">
        <v>95</v>
      </c>
      <c r="G16" s="18">
        <v>1988</v>
      </c>
      <c r="H16" s="49" t="s">
        <v>241</v>
      </c>
      <c r="I16" s="49"/>
      <c r="J16" s="50" t="s">
        <v>5</v>
      </c>
      <c r="K16" s="19"/>
      <c r="L16" s="14">
        <v>0</v>
      </c>
      <c r="M16" s="18">
        <v>0</v>
      </c>
      <c r="N16" s="18" t="s">
        <v>101</v>
      </c>
      <c r="O16" s="18" t="s">
        <v>101</v>
      </c>
      <c r="P16" s="18">
        <v>0</v>
      </c>
      <c r="Q16" s="20">
        <v>1</v>
      </c>
      <c r="R16" s="20">
        <v>1</v>
      </c>
      <c r="S16" s="21">
        <v>1</v>
      </c>
      <c r="T16" s="19"/>
      <c r="U16" s="7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71">
        <v>1</v>
      </c>
      <c r="AC16" s="95" t="s">
        <v>108</v>
      </c>
      <c r="AD16" s="19"/>
      <c r="AE16" s="19"/>
      <c r="AF16" s="19"/>
      <c r="AG16" s="14">
        <v>0</v>
      </c>
      <c r="AH16" s="18">
        <v>0</v>
      </c>
      <c r="AI16" s="20">
        <v>1</v>
      </c>
      <c r="AJ16" s="18">
        <v>0</v>
      </c>
      <c r="AK16" s="20">
        <v>1</v>
      </c>
      <c r="AL16" s="18">
        <v>0</v>
      </c>
      <c r="AM16" s="18">
        <v>0</v>
      </c>
      <c r="AN16" s="74">
        <v>0</v>
      </c>
      <c r="AO16" s="95" t="s">
        <v>110</v>
      </c>
      <c r="AP16" s="106" t="str">
        <f>VLOOKUP($AR16,Auswertung!$A$2:$B$17,2,FALSE)</f>
        <v>NMOS Z80 (Zilog Z80, Zilog Z08400 or similar NMOS CPU, Mosstek MK3880N, SGS/ST Z8400, Sharp LH0080A, KR1858VM1)</v>
      </c>
      <c r="AQ16" s="1" t="s">
        <v>125</v>
      </c>
      <c r="AR16" t="str">
        <f t="shared" si="1"/>
        <v>0111</v>
      </c>
    </row>
    <row r="17" spans="1:44" ht="18.75">
      <c r="A17" s="22">
        <f>A16+1</f>
        <v>2</v>
      </c>
      <c r="B17" s="23" t="s">
        <v>20</v>
      </c>
      <c r="C17" s="24" t="s">
        <v>31</v>
      </c>
      <c r="D17" s="25" t="s">
        <v>1</v>
      </c>
      <c r="E17" s="26" t="s">
        <v>13</v>
      </c>
      <c r="F17" s="26" t="s">
        <v>41</v>
      </c>
      <c r="G17" s="26">
        <v>1989</v>
      </c>
      <c r="H17" s="27" t="s">
        <v>240</v>
      </c>
      <c r="I17" s="27"/>
      <c r="J17" s="111" t="s">
        <v>5</v>
      </c>
      <c r="K17" s="28"/>
      <c r="L17" s="22">
        <v>0</v>
      </c>
      <c r="M17" s="26">
        <v>0</v>
      </c>
      <c r="N17" s="26" t="s">
        <v>101</v>
      </c>
      <c r="O17" s="26" t="s">
        <v>101</v>
      </c>
      <c r="P17" s="26">
        <v>0</v>
      </c>
      <c r="Q17" s="29">
        <v>1</v>
      </c>
      <c r="R17" s="29">
        <v>1</v>
      </c>
      <c r="S17" s="30">
        <v>1</v>
      </c>
      <c r="T17" s="28"/>
      <c r="U17" s="72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29">
        <v>1</v>
      </c>
      <c r="AB17" s="31">
        <v>1</v>
      </c>
      <c r="AC17" s="59" t="s">
        <v>108</v>
      </c>
      <c r="AD17" s="28"/>
      <c r="AE17" s="28"/>
      <c r="AF17" s="28"/>
      <c r="AG17" s="22">
        <v>0</v>
      </c>
      <c r="AH17" s="26">
        <v>0</v>
      </c>
      <c r="AI17" s="29">
        <v>1</v>
      </c>
      <c r="AJ17" s="26">
        <v>0</v>
      </c>
      <c r="AK17" s="29">
        <v>1</v>
      </c>
      <c r="AL17" s="26">
        <v>0</v>
      </c>
      <c r="AM17" s="26">
        <v>0</v>
      </c>
      <c r="AN17" s="42">
        <v>0</v>
      </c>
      <c r="AO17" s="59" t="s">
        <v>110</v>
      </c>
      <c r="AP17" s="105" t="str">
        <f>VLOOKUP($AR17,Auswertung!$A$2:$B$17,2,FALSE)</f>
        <v>NMOS Z80 (Zilog Z80, Zilog Z08400 or similar NMOS CPU, Mosstek MK3880N, SGS/ST Z8400, Sharp LH0080A, KR1858VM1)</v>
      </c>
      <c r="AQ17" s="1" t="s">
        <v>125</v>
      </c>
      <c r="AR17" t="str">
        <f t="shared" si="1"/>
        <v>0111</v>
      </c>
    </row>
    <row r="18" spans="1:44" ht="19.5" thickBot="1">
      <c r="AQ18" s="1" t="s">
        <v>125</v>
      </c>
      <c r="AR18" t="str">
        <f t="shared" si="1"/>
        <v/>
      </c>
    </row>
    <row r="19" spans="1:44" ht="19.5" thickBot="1">
      <c r="A19" s="45"/>
      <c r="B19" s="112" t="s">
        <v>32</v>
      </c>
      <c r="C19" s="112"/>
      <c r="D19" s="46"/>
      <c r="E19" s="47"/>
      <c r="F19" s="47"/>
      <c r="G19" s="47"/>
      <c r="H19" s="47"/>
      <c r="I19" s="47"/>
      <c r="J19" s="48"/>
      <c r="K19" s="6"/>
      <c r="L19" s="7" t="s">
        <v>99</v>
      </c>
      <c r="M19" s="8" t="s">
        <v>100</v>
      </c>
      <c r="N19" s="8" t="s">
        <v>101</v>
      </c>
      <c r="O19" s="8" t="s">
        <v>101</v>
      </c>
      <c r="P19" s="8" t="s">
        <v>103</v>
      </c>
      <c r="Q19" s="8" t="s">
        <v>103</v>
      </c>
      <c r="R19" s="8" t="s">
        <v>103</v>
      </c>
      <c r="S19" s="9" t="s">
        <v>103</v>
      </c>
      <c r="T19" s="10"/>
      <c r="U19" s="120" t="s">
        <v>104</v>
      </c>
      <c r="V19" s="121"/>
      <c r="W19" s="121"/>
      <c r="X19" s="121"/>
      <c r="Y19" s="121"/>
      <c r="Z19" s="121"/>
      <c r="AA19" s="121"/>
      <c r="AB19" s="121"/>
      <c r="AC19" s="57"/>
      <c r="AD19" s="99" t="s">
        <v>123</v>
      </c>
      <c r="AE19" s="99" t="s">
        <v>122</v>
      </c>
      <c r="AF19" s="64"/>
      <c r="AG19" s="115" t="s">
        <v>109</v>
      </c>
      <c r="AH19" s="116"/>
      <c r="AI19" s="116"/>
      <c r="AJ19" s="116"/>
      <c r="AK19" s="116"/>
      <c r="AL19" s="116"/>
      <c r="AM19" s="116"/>
      <c r="AN19" s="116"/>
      <c r="AO19" s="65"/>
      <c r="AP19" s="101" t="s">
        <v>124</v>
      </c>
      <c r="AQ19" s="1" t="s">
        <v>125</v>
      </c>
      <c r="AR19" t="str">
        <f t="shared" si="1"/>
        <v>tttt</v>
      </c>
    </row>
    <row r="20" spans="1:44" ht="19.5" thickBot="1">
      <c r="A20" s="2"/>
      <c r="B20" s="3"/>
      <c r="C20" s="4"/>
      <c r="D20" s="4"/>
      <c r="E20" s="5"/>
      <c r="F20" s="5"/>
      <c r="G20" s="5"/>
      <c r="H20" s="5"/>
      <c r="I20" s="5"/>
      <c r="J20" s="5"/>
      <c r="K20" s="11" t="s">
        <v>102</v>
      </c>
      <c r="L20" s="8">
        <v>7</v>
      </c>
      <c r="M20" s="8">
        <v>6</v>
      </c>
      <c r="N20" s="8">
        <v>5</v>
      </c>
      <c r="O20" s="8">
        <v>4</v>
      </c>
      <c r="P20" s="8">
        <v>3</v>
      </c>
      <c r="Q20" s="8">
        <v>2</v>
      </c>
      <c r="R20" s="8">
        <v>1</v>
      </c>
      <c r="S20" s="9">
        <v>0</v>
      </c>
      <c r="T20" s="12" t="s">
        <v>102</v>
      </c>
      <c r="U20" s="13">
        <v>7</v>
      </c>
      <c r="V20" s="13">
        <v>6</v>
      </c>
      <c r="W20" s="13">
        <v>5</v>
      </c>
      <c r="X20" s="13">
        <v>4</v>
      </c>
      <c r="Y20" s="13">
        <v>3</v>
      </c>
      <c r="Z20" s="13">
        <v>2</v>
      </c>
      <c r="AA20" s="13">
        <v>1</v>
      </c>
      <c r="AB20" s="38">
        <v>0</v>
      </c>
      <c r="AC20" s="58" t="s">
        <v>105</v>
      </c>
      <c r="AD20" s="100" t="s">
        <v>105</v>
      </c>
      <c r="AE20" s="100" t="s">
        <v>105</v>
      </c>
      <c r="AF20" s="66" t="s">
        <v>102</v>
      </c>
      <c r="AG20" s="67">
        <v>7</v>
      </c>
      <c r="AH20" s="67">
        <v>6</v>
      </c>
      <c r="AI20" s="67">
        <v>5</v>
      </c>
      <c r="AJ20" s="67">
        <v>4</v>
      </c>
      <c r="AK20" s="67">
        <v>3</v>
      </c>
      <c r="AL20" s="67">
        <v>2</v>
      </c>
      <c r="AM20" s="67">
        <v>1</v>
      </c>
      <c r="AN20" s="68">
        <v>0</v>
      </c>
      <c r="AO20" s="69" t="s">
        <v>105</v>
      </c>
      <c r="AP20" s="102"/>
      <c r="AQ20" s="1" t="s">
        <v>125</v>
      </c>
      <c r="AR20" t="str">
        <f t="shared" si="1"/>
        <v>3210</v>
      </c>
    </row>
    <row r="21" spans="1:44" ht="18.75">
      <c r="A21" s="14">
        <v>1</v>
      </c>
      <c r="B21" s="23" t="s">
        <v>32</v>
      </c>
      <c r="C21" s="16" t="s">
        <v>12</v>
      </c>
      <c r="D21" s="17" t="s">
        <v>45</v>
      </c>
      <c r="E21" s="18" t="s">
        <v>13</v>
      </c>
      <c r="F21" s="18" t="s">
        <v>26</v>
      </c>
      <c r="G21" s="18">
        <v>1984</v>
      </c>
      <c r="H21" s="74" t="s">
        <v>240</v>
      </c>
      <c r="I21" s="74"/>
      <c r="J21" s="84" t="s">
        <v>6</v>
      </c>
      <c r="K21" s="19"/>
      <c r="L21" s="32">
        <v>1</v>
      </c>
      <c r="M21" s="18">
        <v>0</v>
      </c>
      <c r="N21" s="18" t="s">
        <v>101</v>
      </c>
      <c r="O21" s="18" t="s">
        <v>101</v>
      </c>
      <c r="P21" s="20">
        <v>1</v>
      </c>
      <c r="Q21" s="20">
        <v>1</v>
      </c>
      <c r="R21" s="26">
        <v>0</v>
      </c>
      <c r="S21" s="56">
        <v>0</v>
      </c>
      <c r="T21" s="19"/>
      <c r="U21" s="39">
        <v>0</v>
      </c>
      <c r="V21" s="40">
        <v>0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71">
        <v>1</v>
      </c>
      <c r="AC21" s="62" t="s">
        <v>112</v>
      </c>
      <c r="AD21" s="19"/>
      <c r="AE21" s="19"/>
      <c r="AF21" s="19"/>
      <c r="AG21" s="14">
        <v>0</v>
      </c>
      <c r="AH21" s="18">
        <v>0</v>
      </c>
      <c r="AI21" s="20">
        <v>1</v>
      </c>
      <c r="AJ21" s="18">
        <v>0</v>
      </c>
      <c r="AK21" s="20">
        <v>1</v>
      </c>
      <c r="AL21" s="18">
        <v>0</v>
      </c>
      <c r="AM21" s="18">
        <v>0</v>
      </c>
      <c r="AN21" s="74">
        <v>0</v>
      </c>
      <c r="AO21" s="62" t="s">
        <v>110</v>
      </c>
      <c r="AP21" s="105" t="str">
        <f>VLOOKUP($AR21,Auswertung!$A$2:$B$17,2,FALSE)</f>
        <v>Toshiba Z80 (Toshiba TMPZ84C00AP, ST Z84C00AB)</v>
      </c>
      <c r="AQ21" s="1" t="s">
        <v>125</v>
      </c>
      <c r="AR21" t="str">
        <f t="shared" si="1"/>
        <v>1100</v>
      </c>
    </row>
    <row r="22" spans="1:44" ht="18.75">
      <c r="A22" s="22">
        <f>A21+1</f>
        <v>2</v>
      </c>
      <c r="B22" s="23" t="s">
        <v>32</v>
      </c>
      <c r="C22" s="24" t="s">
        <v>44</v>
      </c>
      <c r="D22" s="25" t="s">
        <v>45</v>
      </c>
      <c r="E22" s="26" t="s">
        <v>13</v>
      </c>
      <c r="F22" s="26" t="s">
        <v>36</v>
      </c>
      <c r="G22" s="26">
        <v>1986</v>
      </c>
      <c r="H22" s="42" t="s">
        <v>240</v>
      </c>
      <c r="I22" s="42"/>
      <c r="J22" s="80" t="s">
        <v>6</v>
      </c>
      <c r="K22" s="28"/>
      <c r="L22" s="32">
        <v>1</v>
      </c>
      <c r="M22" s="26">
        <v>0</v>
      </c>
      <c r="N22" s="26" t="s">
        <v>101</v>
      </c>
      <c r="O22" s="26" t="s">
        <v>101</v>
      </c>
      <c r="P22" s="29">
        <v>1</v>
      </c>
      <c r="Q22" s="29">
        <v>1</v>
      </c>
      <c r="R22" s="26">
        <v>0</v>
      </c>
      <c r="S22" s="27">
        <v>0</v>
      </c>
      <c r="T22" s="28"/>
      <c r="U22" s="22">
        <v>0</v>
      </c>
      <c r="V22" s="26">
        <v>0</v>
      </c>
      <c r="W22" s="29">
        <v>1</v>
      </c>
      <c r="X22" s="29">
        <v>1</v>
      </c>
      <c r="Y22" s="29">
        <v>1</v>
      </c>
      <c r="Z22" s="29">
        <v>1</v>
      </c>
      <c r="AA22" s="29">
        <v>1</v>
      </c>
      <c r="AB22" s="31">
        <v>1</v>
      </c>
      <c r="AC22" s="59" t="s">
        <v>112</v>
      </c>
      <c r="AD22" s="28"/>
      <c r="AE22" s="28"/>
      <c r="AF22" s="28"/>
      <c r="AG22" s="22">
        <v>0</v>
      </c>
      <c r="AH22" s="26">
        <v>0</v>
      </c>
      <c r="AI22" s="29">
        <v>1</v>
      </c>
      <c r="AJ22" s="26">
        <v>0</v>
      </c>
      <c r="AK22" s="29">
        <v>1</v>
      </c>
      <c r="AL22" s="26">
        <v>0</v>
      </c>
      <c r="AM22" s="26">
        <v>0</v>
      </c>
      <c r="AN22" s="42">
        <v>0</v>
      </c>
      <c r="AO22" s="59" t="s">
        <v>110</v>
      </c>
      <c r="AP22" s="105" t="str">
        <f>VLOOKUP($AR22,Auswertung!$A$2:$B$17,2,FALSE)</f>
        <v>Toshiba Z80 (Toshiba TMPZ84C00AP, ST Z84C00AB)</v>
      </c>
      <c r="AQ22" s="1" t="s">
        <v>125</v>
      </c>
      <c r="AR22" t="str">
        <f t="shared" si="1"/>
        <v>1100</v>
      </c>
    </row>
    <row r="23" spans="1:44" ht="18.75">
      <c r="A23" s="44">
        <f t="shared" ref="A23:A29" si="3">A22+1</f>
        <v>3</v>
      </c>
      <c r="B23" s="23" t="s">
        <v>32</v>
      </c>
      <c r="C23" s="24" t="s">
        <v>44</v>
      </c>
      <c r="D23" s="77" t="s">
        <v>106</v>
      </c>
      <c r="E23" s="26" t="s">
        <v>13</v>
      </c>
      <c r="F23" s="26" t="s">
        <v>37</v>
      </c>
      <c r="G23" s="26">
        <v>1986</v>
      </c>
      <c r="H23" s="42" t="s">
        <v>240</v>
      </c>
      <c r="I23" s="42"/>
      <c r="J23" s="80" t="s">
        <v>6</v>
      </c>
      <c r="K23" s="28"/>
      <c r="L23" s="32">
        <v>1</v>
      </c>
      <c r="M23" s="26">
        <v>0</v>
      </c>
      <c r="N23" s="26" t="s">
        <v>101</v>
      </c>
      <c r="O23" s="26" t="s">
        <v>101</v>
      </c>
      <c r="P23" s="29">
        <v>1</v>
      </c>
      <c r="Q23" s="26">
        <v>0</v>
      </c>
      <c r="R23" s="29">
        <v>1</v>
      </c>
      <c r="S23" s="31">
        <v>1</v>
      </c>
      <c r="T23" s="28"/>
      <c r="U23" s="72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31">
        <v>1</v>
      </c>
      <c r="AC23" s="75" t="s">
        <v>108</v>
      </c>
      <c r="AD23" s="28"/>
      <c r="AE23" s="28"/>
      <c r="AF23" s="28"/>
      <c r="AG23" s="22">
        <v>0</v>
      </c>
      <c r="AH23" s="26">
        <v>0</v>
      </c>
      <c r="AI23" s="29">
        <v>1</v>
      </c>
      <c r="AJ23" s="26">
        <v>0</v>
      </c>
      <c r="AK23" s="29">
        <v>1</v>
      </c>
      <c r="AL23" s="26">
        <v>0</v>
      </c>
      <c r="AM23" s="26">
        <v>0</v>
      </c>
      <c r="AN23" s="42">
        <v>0</v>
      </c>
      <c r="AO23" s="59" t="s">
        <v>110</v>
      </c>
      <c r="AP23" s="105" t="str">
        <f>VLOOKUP($AR23,Auswertung!$A$2:$B$17,2,FALSE)</f>
        <v>CMOS Z80 (Zilog Z84C00)</v>
      </c>
      <c r="AQ23" s="1" t="s">
        <v>125</v>
      </c>
      <c r="AR23" t="str">
        <f t="shared" si="1"/>
        <v>1011</v>
      </c>
    </row>
    <row r="24" spans="1:44" ht="18.75">
      <c r="A24" s="22">
        <f t="shared" si="3"/>
        <v>4</v>
      </c>
      <c r="B24" s="23" t="s">
        <v>32</v>
      </c>
      <c r="C24" s="24" t="s">
        <v>63</v>
      </c>
      <c r="D24" s="25" t="s">
        <v>106</v>
      </c>
      <c r="E24" s="26" t="s">
        <v>13</v>
      </c>
      <c r="F24" s="26" t="s">
        <v>64</v>
      </c>
      <c r="G24" s="26">
        <v>1991</v>
      </c>
      <c r="H24" s="42" t="s">
        <v>241</v>
      </c>
      <c r="I24" s="42"/>
      <c r="J24" s="80" t="s">
        <v>6</v>
      </c>
      <c r="K24" s="28"/>
      <c r="L24" s="32">
        <v>1</v>
      </c>
      <c r="M24" s="26">
        <v>0</v>
      </c>
      <c r="N24" s="26" t="s">
        <v>101</v>
      </c>
      <c r="O24" s="26" t="s">
        <v>101</v>
      </c>
      <c r="P24" s="29">
        <v>1</v>
      </c>
      <c r="Q24" s="29">
        <v>1</v>
      </c>
      <c r="R24" s="26">
        <v>0</v>
      </c>
      <c r="S24" s="27">
        <v>0</v>
      </c>
      <c r="T24" s="28"/>
      <c r="U24" s="22">
        <v>0</v>
      </c>
      <c r="V24" s="26">
        <v>0</v>
      </c>
      <c r="W24" s="29">
        <v>1</v>
      </c>
      <c r="X24" s="29">
        <v>1</v>
      </c>
      <c r="Y24" s="29">
        <v>1</v>
      </c>
      <c r="Z24" s="29">
        <v>1</v>
      </c>
      <c r="AA24" s="29">
        <v>1</v>
      </c>
      <c r="AB24" s="31">
        <v>1</v>
      </c>
      <c r="AC24" s="59" t="s">
        <v>112</v>
      </c>
      <c r="AD24" s="28"/>
      <c r="AE24" s="28"/>
      <c r="AF24" s="28"/>
      <c r="AG24" s="22">
        <v>0</v>
      </c>
      <c r="AH24" s="26">
        <v>0</v>
      </c>
      <c r="AI24" s="29">
        <v>1</v>
      </c>
      <c r="AJ24" s="26">
        <v>0</v>
      </c>
      <c r="AK24" s="29">
        <v>1</v>
      </c>
      <c r="AL24" s="26">
        <v>0</v>
      </c>
      <c r="AM24" s="26">
        <v>0</v>
      </c>
      <c r="AN24" s="42">
        <v>0</v>
      </c>
      <c r="AO24" s="59" t="s">
        <v>110</v>
      </c>
      <c r="AP24" s="105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 t="shared" si="3"/>
        <v>5</v>
      </c>
      <c r="B25" s="23" t="s">
        <v>32</v>
      </c>
      <c r="C25" s="24" t="s">
        <v>80</v>
      </c>
      <c r="D25" s="25" t="s">
        <v>106</v>
      </c>
      <c r="E25" s="26" t="s">
        <v>13</v>
      </c>
      <c r="F25" s="26" t="s">
        <v>81</v>
      </c>
      <c r="G25" s="26">
        <v>1993</v>
      </c>
      <c r="H25" s="83" t="s">
        <v>239</v>
      </c>
      <c r="I25" s="83"/>
      <c r="J25" s="80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9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42">
        <v>0</v>
      </c>
      <c r="AO25" s="59" t="s">
        <v>110</v>
      </c>
      <c r="AP25" s="105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22">
        <f t="shared" si="3"/>
        <v>6</v>
      </c>
      <c r="B26" s="23" t="s">
        <v>32</v>
      </c>
      <c r="C26" s="24" t="s">
        <v>84</v>
      </c>
      <c r="D26" s="25" t="s">
        <v>106</v>
      </c>
      <c r="E26" s="33" t="s">
        <v>13</v>
      </c>
      <c r="F26" s="26" t="s">
        <v>94</v>
      </c>
      <c r="G26" s="26">
        <v>1996</v>
      </c>
      <c r="H26" s="83" t="s">
        <v>238</v>
      </c>
      <c r="I26" s="83"/>
      <c r="J26" s="80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9">
        <v>1</v>
      </c>
      <c r="R26" s="26">
        <v>0</v>
      </c>
      <c r="S26" s="27">
        <v>0</v>
      </c>
      <c r="T26" s="28"/>
      <c r="U26" s="22">
        <v>0</v>
      </c>
      <c r="V26" s="26">
        <v>0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59" t="s">
        <v>112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42">
        <v>0</v>
      </c>
      <c r="AO26" s="59" t="s">
        <v>110</v>
      </c>
      <c r="AP26" s="105" t="str">
        <f>VLOOKUP($AR26,Auswertung!$A$2:$B$17,2,FALSE)</f>
        <v>Toshiba Z80 (Toshiba TMPZ84C00AP, ST Z84C00AB)</v>
      </c>
      <c r="AQ26" s="1" t="s">
        <v>125</v>
      </c>
      <c r="AR26" t="str">
        <f t="shared" si="1"/>
        <v>1100</v>
      </c>
    </row>
    <row r="27" spans="1:44" ht="18.75">
      <c r="A27" s="22">
        <f t="shared" si="3"/>
        <v>7</v>
      </c>
      <c r="B27" s="23" t="s">
        <v>32</v>
      </c>
      <c r="C27" s="24" t="s">
        <v>44</v>
      </c>
      <c r="D27" s="25"/>
      <c r="E27" s="33" t="s">
        <v>13</v>
      </c>
      <c r="F27" s="26" t="s">
        <v>128</v>
      </c>
      <c r="G27" s="26"/>
      <c r="H27" s="42" t="s">
        <v>240</v>
      </c>
      <c r="I27" s="42"/>
      <c r="J27" s="80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9" t="s">
        <v>112</v>
      </c>
      <c r="AD27" s="28" t="s">
        <v>121</v>
      </c>
      <c r="AE27" s="28" t="s">
        <v>117</v>
      </c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42">
        <v>0</v>
      </c>
      <c r="AO27" s="59" t="s">
        <v>110</v>
      </c>
      <c r="AP27" s="105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8</v>
      </c>
      <c r="B28" s="23" t="s">
        <v>32</v>
      </c>
      <c r="C28" s="24" t="s">
        <v>80</v>
      </c>
      <c r="D28" s="25"/>
      <c r="E28" s="33" t="s">
        <v>13</v>
      </c>
      <c r="F28" s="26" t="s">
        <v>127</v>
      </c>
      <c r="G28" s="26"/>
      <c r="H28" s="83" t="s">
        <v>239</v>
      </c>
      <c r="I28" s="83"/>
      <c r="J28" s="80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9" t="s">
        <v>112</v>
      </c>
      <c r="AD28" s="28" t="s">
        <v>121</v>
      </c>
      <c r="AE28" s="28" t="s">
        <v>117</v>
      </c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42">
        <v>0</v>
      </c>
      <c r="AO28" s="59" t="s">
        <v>110</v>
      </c>
      <c r="AP28" s="105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9</v>
      </c>
      <c r="B29" s="23" t="s">
        <v>32</v>
      </c>
      <c r="C29" s="24" t="s">
        <v>84</v>
      </c>
      <c r="D29" s="25"/>
      <c r="E29" s="33" t="s">
        <v>13</v>
      </c>
      <c r="F29" s="26" t="s">
        <v>126</v>
      </c>
      <c r="G29" s="26"/>
      <c r="H29" s="83" t="s">
        <v>238</v>
      </c>
      <c r="I29" s="83"/>
      <c r="J29" s="80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9" t="s">
        <v>112</v>
      </c>
      <c r="AD29" s="28" t="s">
        <v>121</v>
      </c>
      <c r="AE29" s="28" t="s">
        <v>117</v>
      </c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42">
        <v>0</v>
      </c>
      <c r="AO29" s="59" t="s">
        <v>110</v>
      </c>
      <c r="AP29" s="105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9.5" thickBot="1">
      <c r="AQ30" s="1" t="s">
        <v>125</v>
      </c>
      <c r="AR30" t="str">
        <f t="shared" si="1"/>
        <v/>
      </c>
    </row>
    <row r="31" spans="1:44" ht="19.5" thickBot="1">
      <c r="A31" s="45"/>
      <c r="B31" s="112" t="s">
        <v>19</v>
      </c>
      <c r="C31" s="112"/>
      <c r="D31" s="46"/>
      <c r="E31" s="47"/>
      <c r="F31" s="47"/>
      <c r="G31" s="47"/>
      <c r="H31" s="47"/>
      <c r="I31" s="47"/>
      <c r="J31" s="47"/>
      <c r="K31" s="51"/>
      <c r="L31" s="52" t="s">
        <v>99</v>
      </c>
      <c r="M31" s="53" t="s">
        <v>100</v>
      </c>
      <c r="N31" s="53" t="s">
        <v>101</v>
      </c>
      <c r="O31" s="53" t="s">
        <v>101</v>
      </c>
      <c r="P31" s="53" t="s">
        <v>103</v>
      </c>
      <c r="Q31" s="53" t="s">
        <v>103</v>
      </c>
      <c r="R31" s="53" t="s">
        <v>103</v>
      </c>
      <c r="S31" s="54" t="s">
        <v>103</v>
      </c>
      <c r="T31" s="55"/>
      <c r="U31" s="113" t="s">
        <v>104</v>
      </c>
      <c r="V31" s="114"/>
      <c r="W31" s="114"/>
      <c r="X31" s="114"/>
      <c r="Y31" s="114"/>
      <c r="Z31" s="114"/>
      <c r="AA31" s="114"/>
      <c r="AB31" s="114"/>
      <c r="AC31" s="61"/>
      <c r="AD31" s="99" t="s">
        <v>123</v>
      </c>
      <c r="AE31" s="99" t="s">
        <v>122</v>
      </c>
      <c r="AF31" s="64"/>
      <c r="AG31" s="115" t="s">
        <v>109</v>
      </c>
      <c r="AH31" s="116"/>
      <c r="AI31" s="116"/>
      <c r="AJ31" s="116"/>
      <c r="AK31" s="116"/>
      <c r="AL31" s="116"/>
      <c r="AM31" s="116"/>
      <c r="AN31" s="116"/>
      <c r="AO31" s="65"/>
      <c r="AP31" s="101" t="s">
        <v>124</v>
      </c>
      <c r="AQ31" s="1" t="s">
        <v>125</v>
      </c>
      <c r="AR31" t="str">
        <f t="shared" si="1"/>
        <v>tttt</v>
      </c>
    </row>
    <row r="32" spans="1:44" ht="19.5" thickBot="1">
      <c r="A32" s="2"/>
      <c r="B32" s="3"/>
      <c r="C32" s="4"/>
      <c r="D32" s="4"/>
      <c r="E32" s="5"/>
      <c r="F32" s="5"/>
      <c r="G32" s="5"/>
      <c r="H32" s="5"/>
      <c r="I32" s="5"/>
      <c r="J32" s="5"/>
      <c r="K32" s="11" t="s">
        <v>102</v>
      </c>
      <c r="L32" s="8">
        <v>7</v>
      </c>
      <c r="M32" s="8">
        <v>6</v>
      </c>
      <c r="N32" s="8">
        <v>5</v>
      </c>
      <c r="O32" s="8">
        <v>4</v>
      </c>
      <c r="P32" s="8">
        <v>3</v>
      </c>
      <c r="Q32" s="8">
        <v>2</v>
      </c>
      <c r="R32" s="8">
        <v>1</v>
      </c>
      <c r="S32" s="9">
        <v>0</v>
      </c>
      <c r="T32" s="12" t="s">
        <v>102</v>
      </c>
      <c r="U32" s="13">
        <v>7</v>
      </c>
      <c r="V32" s="13">
        <v>6</v>
      </c>
      <c r="W32" s="13">
        <v>5</v>
      </c>
      <c r="X32" s="13">
        <v>4</v>
      </c>
      <c r="Y32" s="13">
        <v>3</v>
      </c>
      <c r="Z32" s="13">
        <v>2</v>
      </c>
      <c r="AA32" s="13">
        <v>1</v>
      </c>
      <c r="AB32" s="38">
        <v>0</v>
      </c>
      <c r="AC32" s="57" t="s">
        <v>105</v>
      </c>
      <c r="AD32" s="100" t="s">
        <v>105</v>
      </c>
      <c r="AE32" s="100" t="s">
        <v>105</v>
      </c>
      <c r="AF32" s="66" t="s">
        <v>102</v>
      </c>
      <c r="AG32" s="67">
        <v>7</v>
      </c>
      <c r="AH32" s="67">
        <v>6</v>
      </c>
      <c r="AI32" s="67">
        <v>5</v>
      </c>
      <c r="AJ32" s="67">
        <v>4</v>
      </c>
      <c r="AK32" s="67">
        <v>3</v>
      </c>
      <c r="AL32" s="67">
        <v>2</v>
      </c>
      <c r="AM32" s="67">
        <v>1</v>
      </c>
      <c r="AN32" s="68">
        <v>0</v>
      </c>
      <c r="AO32" s="69" t="s">
        <v>105</v>
      </c>
      <c r="AP32" s="102"/>
      <c r="AQ32" s="1" t="s">
        <v>125</v>
      </c>
      <c r="AR32" t="str">
        <f t="shared" si="1"/>
        <v>3210</v>
      </c>
    </row>
    <row r="33" spans="1:44" ht="18.75">
      <c r="A33" s="14">
        <v>1</v>
      </c>
      <c r="B33" s="15" t="s">
        <v>19</v>
      </c>
      <c r="C33" s="16" t="s">
        <v>35</v>
      </c>
      <c r="D33" s="17" t="s">
        <v>2</v>
      </c>
      <c r="E33" s="18" t="s">
        <v>30</v>
      </c>
      <c r="F33" s="18">
        <v>8620</v>
      </c>
      <c r="G33" s="18">
        <v>1986</v>
      </c>
      <c r="H33" s="74" t="s">
        <v>241</v>
      </c>
      <c r="I33" s="74"/>
      <c r="J33" s="78" t="s">
        <v>5</v>
      </c>
      <c r="K33" s="19"/>
      <c r="L33" s="14">
        <v>0</v>
      </c>
      <c r="M33" s="18">
        <v>0</v>
      </c>
      <c r="N33" s="18" t="s">
        <v>101</v>
      </c>
      <c r="O33" s="18" t="s">
        <v>101</v>
      </c>
      <c r="P33" s="18">
        <v>0</v>
      </c>
      <c r="Q33" s="18">
        <v>0</v>
      </c>
      <c r="R33" s="18">
        <v>0</v>
      </c>
      <c r="S33" s="18">
        <v>0</v>
      </c>
      <c r="T33" s="19"/>
      <c r="U33" s="14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95"/>
      <c r="AD33" s="19"/>
      <c r="AE33" s="19"/>
      <c r="AF33" s="19"/>
      <c r="AG33" s="14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74">
        <v>0</v>
      </c>
      <c r="AO33" s="95"/>
      <c r="AP33" s="106" t="str">
        <f>VLOOKUP($AR33,Auswertung!$A$2:$B$17,2,FALSE)</f>
        <v>-</v>
      </c>
      <c r="AQ33" s="1" t="s">
        <v>125</v>
      </c>
      <c r="AR33" t="str">
        <f t="shared" si="1"/>
        <v>0000</v>
      </c>
    </row>
    <row r="34" spans="1:44" ht="18.75">
      <c r="A34" s="22">
        <f>A33+1</f>
        <v>2</v>
      </c>
      <c r="B34" s="23" t="s">
        <v>19</v>
      </c>
      <c r="C34" s="24" t="s">
        <v>18</v>
      </c>
      <c r="D34" s="25" t="s">
        <v>1</v>
      </c>
      <c r="E34" s="26" t="s">
        <v>30</v>
      </c>
      <c r="F34" s="26">
        <v>8647</v>
      </c>
      <c r="G34" s="26">
        <v>1986</v>
      </c>
      <c r="H34" s="42" t="s">
        <v>240</v>
      </c>
      <c r="I34" s="42"/>
      <c r="J34" s="79" t="s">
        <v>5</v>
      </c>
      <c r="K34" s="28"/>
      <c r="L34" s="22">
        <v>0</v>
      </c>
      <c r="M34" s="26">
        <v>0</v>
      </c>
      <c r="N34" s="26" t="s">
        <v>101</v>
      </c>
      <c r="O34" s="26" t="s">
        <v>101</v>
      </c>
      <c r="P34" s="26">
        <v>0</v>
      </c>
      <c r="Q34" s="26">
        <v>0</v>
      </c>
      <c r="R34" s="26">
        <v>0</v>
      </c>
      <c r="S34" s="26">
        <v>0</v>
      </c>
      <c r="T34" s="28"/>
      <c r="U34" s="22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59"/>
      <c r="AD34" s="28"/>
      <c r="AE34" s="28"/>
      <c r="AF34" s="28"/>
      <c r="AG34" s="22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42">
        <v>0</v>
      </c>
      <c r="AO34" s="59"/>
      <c r="AP34" s="105" t="str">
        <f>VLOOKUP($AR34,Auswertung!$A$2:$B$17,2,FALSE)</f>
        <v>-</v>
      </c>
      <c r="AQ34" s="1" t="s">
        <v>125</v>
      </c>
      <c r="AR34" t="str">
        <f t="shared" si="1"/>
        <v>0000</v>
      </c>
    </row>
    <row r="35" spans="1:44" ht="18.75">
      <c r="A35" s="22">
        <f t="shared" ref="A35:A41" si="4">A34+1</f>
        <v>3</v>
      </c>
      <c r="B35" s="23" t="s">
        <v>19</v>
      </c>
      <c r="C35" s="85" t="s">
        <v>85</v>
      </c>
      <c r="D35" s="25" t="s">
        <v>1</v>
      </c>
      <c r="E35" s="26"/>
      <c r="F35" s="26">
        <v>9012</v>
      </c>
      <c r="G35" s="26">
        <v>1990</v>
      </c>
      <c r="H35" s="42" t="s">
        <v>240</v>
      </c>
      <c r="I35" s="42"/>
      <c r="J35" s="82" t="s">
        <v>5</v>
      </c>
      <c r="K35" s="28"/>
      <c r="L35" s="22">
        <v>0</v>
      </c>
      <c r="M35" s="26">
        <v>0</v>
      </c>
      <c r="N35" s="26" t="s">
        <v>101</v>
      </c>
      <c r="O35" s="26" t="s">
        <v>101</v>
      </c>
      <c r="P35" s="26">
        <v>0</v>
      </c>
      <c r="Q35" s="26">
        <v>0</v>
      </c>
      <c r="R35" s="26">
        <v>0</v>
      </c>
      <c r="S35" s="27">
        <v>0</v>
      </c>
      <c r="T35" s="28"/>
      <c r="U35" s="22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59"/>
      <c r="AD35" s="28"/>
      <c r="AE35" s="28"/>
      <c r="AF35" s="28"/>
      <c r="AG35" s="22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42">
        <v>0</v>
      </c>
      <c r="AO35" s="59"/>
      <c r="AP35" s="105" t="str">
        <f>VLOOKUP($AR35,Auswertung!$A$2:$B$17,2,FALSE)</f>
        <v>-</v>
      </c>
      <c r="AQ35" s="1" t="s">
        <v>125</v>
      </c>
      <c r="AR35" t="str">
        <f t="shared" si="1"/>
        <v>0000</v>
      </c>
    </row>
    <row r="36" spans="1:44" ht="18.75">
      <c r="A36" s="22">
        <f t="shared" si="4"/>
        <v>4</v>
      </c>
      <c r="B36" s="23" t="s">
        <v>19</v>
      </c>
      <c r="C36" s="24" t="s">
        <v>35</v>
      </c>
      <c r="D36" s="25"/>
      <c r="E36" s="26" t="s">
        <v>30</v>
      </c>
      <c r="F36" s="26">
        <v>9018</v>
      </c>
      <c r="G36" s="26">
        <v>1990</v>
      </c>
      <c r="H36" s="42" t="s">
        <v>241</v>
      </c>
      <c r="I36" s="42"/>
      <c r="J36" s="82" t="s">
        <v>5</v>
      </c>
      <c r="K36" s="28"/>
      <c r="L36" s="22">
        <v>0</v>
      </c>
      <c r="M36" s="26">
        <v>0</v>
      </c>
      <c r="N36" s="26" t="s">
        <v>101</v>
      </c>
      <c r="O36" s="26" t="s">
        <v>101</v>
      </c>
      <c r="P36" s="26">
        <v>0</v>
      </c>
      <c r="Q36" s="26">
        <v>0</v>
      </c>
      <c r="R36" s="26">
        <v>0</v>
      </c>
      <c r="S36" s="27">
        <v>0</v>
      </c>
      <c r="T36" s="28"/>
      <c r="U36" s="22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59"/>
      <c r="AD36" s="28"/>
      <c r="AE36" s="28"/>
      <c r="AF36" s="28"/>
      <c r="AG36" s="22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42">
        <v>0</v>
      </c>
      <c r="AO36" s="59"/>
      <c r="AP36" s="105" t="str">
        <f>VLOOKUP($AR36,Auswertung!$A$2:$B$17,2,FALSE)</f>
        <v>-</v>
      </c>
      <c r="AQ36" s="1" t="s">
        <v>125</v>
      </c>
      <c r="AR36" t="str">
        <f t="shared" si="1"/>
        <v>0000</v>
      </c>
    </row>
    <row r="37" spans="1:44" ht="18.75">
      <c r="A37" s="22">
        <f t="shared" si="4"/>
        <v>5</v>
      </c>
      <c r="B37" s="23" t="s">
        <v>19</v>
      </c>
      <c r="C37" s="24" t="s">
        <v>29</v>
      </c>
      <c r="D37" s="25"/>
      <c r="E37" s="26" t="s">
        <v>30</v>
      </c>
      <c r="F37" s="26">
        <v>9032</v>
      </c>
      <c r="G37" s="26">
        <v>1990</v>
      </c>
      <c r="H37" s="42" t="s">
        <v>240</v>
      </c>
      <c r="I37" s="42"/>
      <c r="J37" s="82" t="s">
        <v>5</v>
      </c>
      <c r="K37" s="28"/>
      <c r="L37" s="22">
        <v>0</v>
      </c>
      <c r="M37" s="26">
        <v>0</v>
      </c>
      <c r="N37" s="26" t="s">
        <v>101</v>
      </c>
      <c r="O37" s="26" t="s">
        <v>101</v>
      </c>
      <c r="P37" s="26">
        <v>0</v>
      </c>
      <c r="Q37" s="26">
        <v>0</v>
      </c>
      <c r="R37" s="26">
        <v>0</v>
      </c>
      <c r="S37" s="27">
        <v>0</v>
      </c>
      <c r="T37" s="28"/>
      <c r="U37" s="22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59"/>
      <c r="AD37" s="28"/>
      <c r="AE37" s="28"/>
      <c r="AF37" s="28"/>
      <c r="AG37" s="22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42">
        <v>0</v>
      </c>
      <c r="AO37" s="59"/>
      <c r="AP37" s="105" t="str">
        <f>VLOOKUP($AR37,Auswertung!$A$2:$B$17,2,FALSE)</f>
        <v>-</v>
      </c>
      <c r="AQ37" s="1" t="s">
        <v>125</v>
      </c>
      <c r="AR37" t="str">
        <f t="shared" si="1"/>
        <v>0000</v>
      </c>
    </row>
    <row r="38" spans="1:44" ht="18.75">
      <c r="A38" s="22">
        <f t="shared" si="4"/>
        <v>6</v>
      </c>
      <c r="B38" s="23" t="s">
        <v>19</v>
      </c>
      <c r="C38" s="24" t="s">
        <v>29</v>
      </c>
      <c r="D38" s="25"/>
      <c r="E38" s="26" t="s">
        <v>30</v>
      </c>
      <c r="F38" s="26">
        <v>9305</v>
      </c>
      <c r="G38" s="26">
        <v>1993</v>
      </c>
      <c r="H38" s="42" t="s">
        <v>240</v>
      </c>
      <c r="I38" s="42"/>
      <c r="J38" s="82" t="s">
        <v>5</v>
      </c>
      <c r="K38" s="28"/>
      <c r="L38" s="22">
        <v>0</v>
      </c>
      <c r="M38" s="26">
        <v>0</v>
      </c>
      <c r="N38" s="26" t="s">
        <v>101</v>
      </c>
      <c r="O38" s="26" t="s">
        <v>101</v>
      </c>
      <c r="P38" s="26">
        <v>0</v>
      </c>
      <c r="Q38" s="26">
        <v>0</v>
      </c>
      <c r="R38" s="26">
        <v>0</v>
      </c>
      <c r="S38" s="26">
        <v>0</v>
      </c>
      <c r="T38" s="28"/>
      <c r="U38" s="22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59"/>
      <c r="AD38" s="28"/>
      <c r="AE38" s="28"/>
      <c r="AF38" s="28"/>
      <c r="AG38" s="22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42">
        <v>0</v>
      </c>
      <c r="AO38" s="59"/>
      <c r="AP38" s="105" t="str">
        <f>VLOOKUP($AR38,Auswertung!$A$2:$B$17,2,FALSE)</f>
        <v>-</v>
      </c>
      <c r="AQ38" s="1" t="s">
        <v>125</v>
      </c>
      <c r="AR38" t="str">
        <f t="shared" si="1"/>
        <v>0000</v>
      </c>
    </row>
    <row r="39" spans="1:44" ht="18.75">
      <c r="A39" s="22">
        <f t="shared" si="4"/>
        <v>7</v>
      </c>
      <c r="B39" s="23" t="s">
        <v>19</v>
      </c>
      <c r="C39" s="91" t="s">
        <v>35</v>
      </c>
      <c r="D39" s="25" t="s">
        <v>113</v>
      </c>
      <c r="E39" s="26" t="s">
        <v>30</v>
      </c>
      <c r="F39" s="26">
        <v>9641</v>
      </c>
      <c r="G39" s="26">
        <v>1996</v>
      </c>
      <c r="H39" s="42" t="s">
        <v>241</v>
      </c>
      <c r="I39" s="42"/>
      <c r="J39" s="82" t="s">
        <v>5</v>
      </c>
      <c r="K39" s="28"/>
      <c r="L39" s="22">
        <v>0</v>
      </c>
      <c r="M39" s="26">
        <v>0</v>
      </c>
      <c r="N39" s="26" t="s">
        <v>101</v>
      </c>
      <c r="O39" s="26" t="s">
        <v>101</v>
      </c>
      <c r="P39" s="26">
        <v>0</v>
      </c>
      <c r="Q39" s="26">
        <v>0</v>
      </c>
      <c r="R39" s="26">
        <v>0</v>
      </c>
      <c r="S39" s="26">
        <v>0</v>
      </c>
      <c r="T39" s="28"/>
      <c r="U39" s="22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7">
        <v>0</v>
      </c>
      <c r="AC39" s="59"/>
      <c r="AD39" s="28"/>
      <c r="AE39" s="28"/>
      <c r="AF39" s="28"/>
      <c r="AG39" s="22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42">
        <v>0</v>
      </c>
      <c r="AO39" s="59"/>
      <c r="AP39" s="105" t="str">
        <f>VLOOKUP($AR39,Auswertung!$A$2:$B$17,2,FALSE)</f>
        <v>-</v>
      </c>
      <c r="AQ39" s="1" t="s">
        <v>125</v>
      </c>
      <c r="AR39" t="str">
        <f t="shared" si="1"/>
        <v>0000</v>
      </c>
    </row>
    <row r="40" spans="1:44" ht="18.75">
      <c r="A40" s="22">
        <f t="shared" si="4"/>
        <v>8</v>
      </c>
      <c r="B40" s="23" t="s">
        <v>19</v>
      </c>
      <c r="C40" s="91" t="s">
        <v>35</v>
      </c>
      <c r="D40" s="25" t="s">
        <v>133</v>
      </c>
      <c r="E40" s="26"/>
      <c r="F40" s="26">
        <v>9006</v>
      </c>
      <c r="G40" s="26"/>
      <c r="H40" s="42" t="s">
        <v>241</v>
      </c>
      <c r="I40" s="42"/>
      <c r="J40" s="82" t="s">
        <v>5</v>
      </c>
      <c r="K40" s="28"/>
      <c r="L40" s="22">
        <v>0</v>
      </c>
      <c r="M40" s="26">
        <v>0</v>
      </c>
      <c r="N40" s="26" t="s">
        <v>101</v>
      </c>
      <c r="O40" s="26" t="s">
        <v>101</v>
      </c>
      <c r="P40" s="26">
        <v>0</v>
      </c>
      <c r="Q40" s="29">
        <v>1</v>
      </c>
      <c r="R40" s="29">
        <v>1</v>
      </c>
      <c r="S40" s="31">
        <v>1</v>
      </c>
      <c r="T40" s="28"/>
      <c r="U40" s="29">
        <v>1</v>
      </c>
      <c r="V40" s="29">
        <v>1</v>
      </c>
      <c r="W40" s="29">
        <v>1</v>
      </c>
      <c r="X40" s="29">
        <v>1</v>
      </c>
      <c r="Y40" s="29">
        <v>1</v>
      </c>
      <c r="Z40" s="29">
        <v>1</v>
      </c>
      <c r="AA40" s="29">
        <v>1</v>
      </c>
      <c r="AB40" s="29">
        <v>1</v>
      </c>
      <c r="AC40" s="59"/>
      <c r="AD40" s="28" t="s">
        <v>117</v>
      </c>
      <c r="AE40" s="28" t="s">
        <v>118</v>
      </c>
      <c r="AF40" s="28"/>
      <c r="AG40" s="22"/>
      <c r="AH40" s="26"/>
      <c r="AI40" s="26"/>
      <c r="AJ40" s="26"/>
      <c r="AK40" s="26"/>
      <c r="AL40" s="26"/>
      <c r="AM40" s="26"/>
      <c r="AN40" s="42"/>
      <c r="AO40" s="59"/>
      <c r="AP40" s="105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4"/>
        <v>9</v>
      </c>
      <c r="B41" s="23" t="s">
        <v>19</v>
      </c>
      <c r="C41" s="91" t="s">
        <v>29</v>
      </c>
      <c r="D41" s="25"/>
      <c r="E41" s="26"/>
      <c r="F41" s="26">
        <v>8640</v>
      </c>
      <c r="G41" s="26"/>
      <c r="H41" s="42" t="s">
        <v>240</v>
      </c>
      <c r="I41" s="42"/>
      <c r="J41" s="82" t="s">
        <v>5</v>
      </c>
      <c r="K41" s="28"/>
      <c r="L41" s="22">
        <v>0</v>
      </c>
      <c r="M41" s="26">
        <v>0</v>
      </c>
      <c r="N41" s="26" t="s">
        <v>101</v>
      </c>
      <c r="O41" s="26" t="s">
        <v>101</v>
      </c>
      <c r="P41" s="29">
        <v>1</v>
      </c>
      <c r="Q41" s="26">
        <v>0</v>
      </c>
      <c r="R41" s="26">
        <v>0</v>
      </c>
      <c r="S41" s="26">
        <v>0</v>
      </c>
      <c r="T41" s="28"/>
      <c r="U41" s="29">
        <v>1</v>
      </c>
      <c r="V41" s="29">
        <v>1</v>
      </c>
      <c r="W41" s="29">
        <v>1</v>
      </c>
      <c r="X41" s="29">
        <v>1</v>
      </c>
      <c r="Y41" s="29">
        <v>1</v>
      </c>
      <c r="Z41" s="29">
        <v>1</v>
      </c>
      <c r="AA41" s="26">
        <v>0</v>
      </c>
      <c r="AB41" s="29">
        <v>1</v>
      </c>
      <c r="AC41" s="59"/>
      <c r="AD41" s="28" t="s">
        <v>131</v>
      </c>
      <c r="AE41" s="28" t="s">
        <v>130</v>
      </c>
      <c r="AF41" s="28"/>
      <c r="AG41" s="22"/>
      <c r="AH41" s="26"/>
      <c r="AI41" s="26"/>
      <c r="AJ41" s="26"/>
      <c r="AK41" s="26"/>
      <c r="AL41" s="26"/>
      <c r="AM41" s="26"/>
      <c r="AN41" s="42"/>
      <c r="AO41" s="59"/>
      <c r="AP41" s="105" t="str">
        <f>VLOOKUP($AR41,Auswertung!$A$2:$B$17,2,FALSE)</f>
        <v>NEC D780C (NEC D780C, GoldStar Z8400, possibly KR1858VM1)</v>
      </c>
      <c r="AQ41" s="1" t="s">
        <v>125</v>
      </c>
      <c r="AR41" t="str">
        <f t="shared" si="1"/>
        <v>1000</v>
      </c>
    </row>
    <row r="42" spans="1:44" ht="19.5" thickBot="1">
      <c r="AQ42" s="1" t="s">
        <v>125</v>
      </c>
      <c r="AR42" t="str">
        <f t="shared" si="1"/>
        <v/>
      </c>
    </row>
    <row r="43" spans="1:44" ht="19.5" thickBot="1">
      <c r="A43" s="45"/>
      <c r="B43" s="112" t="s">
        <v>114</v>
      </c>
      <c r="C43" s="112"/>
      <c r="D43" s="46"/>
      <c r="E43" s="47"/>
      <c r="F43" s="47"/>
      <c r="G43" s="47"/>
      <c r="H43" s="47"/>
      <c r="I43" s="47"/>
      <c r="J43" s="47"/>
      <c r="K43" s="51"/>
      <c r="L43" s="52" t="s">
        <v>99</v>
      </c>
      <c r="M43" s="53" t="s">
        <v>100</v>
      </c>
      <c r="N43" s="53" t="s">
        <v>101</v>
      </c>
      <c r="O43" s="53" t="s">
        <v>101</v>
      </c>
      <c r="P43" s="53" t="s">
        <v>103</v>
      </c>
      <c r="Q43" s="53" t="s">
        <v>103</v>
      </c>
      <c r="R43" s="53" t="s">
        <v>103</v>
      </c>
      <c r="S43" s="54" t="s">
        <v>103</v>
      </c>
      <c r="T43" s="55"/>
      <c r="U43" s="113" t="s">
        <v>104</v>
      </c>
      <c r="V43" s="114"/>
      <c r="W43" s="114"/>
      <c r="X43" s="114"/>
      <c r="Y43" s="114"/>
      <c r="Z43" s="114"/>
      <c r="AA43" s="114"/>
      <c r="AB43" s="114"/>
      <c r="AC43" s="61"/>
      <c r="AD43" s="99" t="s">
        <v>123</v>
      </c>
      <c r="AE43" s="99" t="s">
        <v>122</v>
      </c>
      <c r="AF43" s="64"/>
      <c r="AG43" s="115" t="s">
        <v>109</v>
      </c>
      <c r="AH43" s="116"/>
      <c r="AI43" s="116"/>
      <c r="AJ43" s="116"/>
      <c r="AK43" s="116"/>
      <c r="AL43" s="116"/>
      <c r="AM43" s="116"/>
      <c r="AN43" s="116"/>
      <c r="AO43" s="65"/>
      <c r="AP43" s="101" t="s">
        <v>124</v>
      </c>
      <c r="AQ43" s="1" t="s">
        <v>125</v>
      </c>
      <c r="AR43" t="str">
        <f t="shared" si="1"/>
        <v>tttt</v>
      </c>
    </row>
    <row r="44" spans="1:44" ht="19.5" thickBot="1">
      <c r="A44" s="2"/>
      <c r="B44" s="3"/>
      <c r="C44" s="4"/>
      <c r="D44" s="4"/>
      <c r="E44" s="5"/>
      <c r="F44" s="5"/>
      <c r="G44" s="5"/>
      <c r="H44" s="5"/>
      <c r="I44" s="5"/>
      <c r="J44" s="5"/>
      <c r="K44" s="11" t="s">
        <v>102</v>
      </c>
      <c r="L44" s="8">
        <v>7</v>
      </c>
      <c r="M44" s="8">
        <v>6</v>
      </c>
      <c r="N44" s="8">
        <v>5</v>
      </c>
      <c r="O44" s="8">
        <v>4</v>
      </c>
      <c r="P44" s="8">
        <v>3</v>
      </c>
      <c r="Q44" s="8">
        <v>2</v>
      </c>
      <c r="R44" s="8">
        <v>1</v>
      </c>
      <c r="S44" s="9">
        <v>0</v>
      </c>
      <c r="T44" s="12" t="s">
        <v>102</v>
      </c>
      <c r="U44" s="13">
        <v>7</v>
      </c>
      <c r="V44" s="13">
        <v>6</v>
      </c>
      <c r="W44" s="13">
        <v>5</v>
      </c>
      <c r="X44" s="13">
        <v>4</v>
      </c>
      <c r="Y44" s="13">
        <v>3</v>
      </c>
      <c r="Z44" s="13">
        <v>2</v>
      </c>
      <c r="AA44" s="13">
        <v>1</v>
      </c>
      <c r="AB44" s="38">
        <v>0</v>
      </c>
      <c r="AC44" s="57" t="s">
        <v>105</v>
      </c>
      <c r="AD44" s="100" t="s">
        <v>105</v>
      </c>
      <c r="AE44" s="100" t="s">
        <v>105</v>
      </c>
      <c r="AF44" s="66" t="s">
        <v>102</v>
      </c>
      <c r="AG44" s="67">
        <v>7</v>
      </c>
      <c r="AH44" s="67">
        <v>6</v>
      </c>
      <c r="AI44" s="67">
        <v>5</v>
      </c>
      <c r="AJ44" s="67">
        <v>4</v>
      </c>
      <c r="AK44" s="67">
        <v>3</v>
      </c>
      <c r="AL44" s="67">
        <v>2</v>
      </c>
      <c r="AM44" s="67">
        <v>1</v>
      </c>
      <c r="AN44" s="68">
        <v>0</v>
      </c>
      <c r="AO44" s="69" t="s">
        <v>105</v>
      </c>
      <c r="AP44" s="102"/>
      <c r="AQ44" s="1" t="s">
        <v>125</v>
      </c>
      <c r="AR44" t="str">
        <f t="shared" si="1"/>
        <v>3210</v>
      </c>
    </row>
    <row r="45" spans="1:44" ht="18.75">
      <c r="A45" s="14">
        <v>1</v>
      </c>
      <c r="B45" s="86" t="s">
        <v>23</v>
      </c>
      <c r="C45" s="90" t="s">
        <v>55</v>
      </c>
      <c r="D45" s="88" t="s">
        <v>3</v>
      </c>
      <c r="E45" s="18" t="s">
        <v>38</v>
      </c>
      <c r="F45" s="18" t="s">
        <v>56</v>
      </c>
      <c r="G45" s="18">
        <v>1978</v>
      </c>
      <c r="H45" s="74" t="s">
        <v>4</v>
      </c>
      <c r="I45" s="74"/>
      <c r="J45" s="78" t="s">
        <v>5</v>
      </c>
      <c r="K45" s="19"/>
      <c r="L45" s="14">
        <v>0</v>
      </c>
      <c r="M45" s="18">
        <v>0</v>
      </c>
      <c r="N45" s="18" t="s">
        <v>101</v>
      </c>
      <c r="O45" s="18" t="s">
        <v>101</v>
      </c>
      <c r="P45" s="18">
        <v>0</v>
      </c>
      <c r="Q45" s="18">
        <v>0</v>
      </c>
      <c r="R45" s="18">
        <v>0</v>
      </c>
      <c r="S45" s="18">
        <v>0</v>
      </c>
      <c r="T45" s="19"/>
      <c r="U45" s="14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95"/>
      <c r="AD45" s="19"/>
      <c r="AE45" s="19"/>
      <c r="AF45" s="19"/>
      <c r="AG45" s="14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74">
        <v>0</v>
      </c>
      <c r="AO45" s="95"/>
      <c r="AP45" s="106" t="str">
        <f>VLOOKUP($AR45,Auswertung!$A$2:$B$17,2,FALSE)</f>
        <v>-</v>
      </c>
      <c r="AQ45" s="1" t="s">
        <v>125</v>
      </c>
      <c r="AR45" t="str">
        <f t="shared" si="1"/>
        <v>0000</v>
      </c>
    </row>
    <row r="46" spans="1:44" ht="18.75">
      <c r="A46" s="22">
        <f>A45+1</f>
        <v>2</v>
      </c>
      <c r="B46" s="87" t="s">
        <v>23</v>
      </c>
      <c r="C46" s="91" t="s">
        <v>52</v>
      </c>
      <c r="D46" s="89" t="s">
        <v>3</v>
      </c>
      <c r="E46" s="26" t="s">
        <v>38</v>
      </c>
      <c r="F46" s="26" t="s">
        <v>57</v>
      </c>
      <c r="G46" s="26">
        <v>1979</v>
      </c>
      <c r="H46" s="42" t="s">
        <v>240</v>
      </c>
      <c r="I46" s="42"/>
      <c r="J46" s="79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6">
        <v>0</v>
      </c>
      <c r="Q46" s="26">
        <v>0</v>
      </c>
      <c r="R46" s="26">
        <v>0</v>
      </c>
      <c r="S46" s="26">
        <v>0</v>
      </c>
      <c r="T46" s="28"/>
      <c r="U46" s="22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59"/>
      <c r="AD46" s="28"/>
      <c r="AE46" s="28"/>
      <c r="AF46" s="28"/>
      <c r="AG46" s="22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42">
        <v>0</v>
      </c>
      <c r="AO46" s="59"/>
      <c r="AP46" s="105" t="str">
        <f>VLOOKUP($AR46,Auswertung!$A$2:$B$17,2,FALSE)</f>
        <v>-</v>
      </c>
      <c r="AQ46" s="1" t="s">
        <v>125</v>
      </c>
      <c r="AR46" t="str">
        <f t="shared" si="1"/>
        <v>0000</v>
      </c>
    </row>
    <row r="47" spans="1:44" ht="18.75">
      <c r="A47" s="22">
        <f t="shared" ref="A47:A64" si="5">A46+1</f>
        <v>3</v>
      </c>
      <c r="B47" s="87" t="s">
        <v>23</v>
      </c>
      <c r="C47" s="91" t="s">
        <v>58</v>
      </c>
      <c r="D47" s="89" t="s">
        <v>3</v>
      </c>
      <c r="E47" s="26" t="s">
        <v>38</v>
      </c>
      <c r="F47" s="26" t="s">
        <v>61</v>
      </c>
      <c r="G47" s="26">
        <v>1979</v>
      </c>
      <c r="H47" s="42" t="s">
        <v>34</v>
      </c>
      <c r="I47" s="42"/>
      <c r="J47" s="82" t="s">
        <v>5</v>
      </c>
      <c r="K47" s="28"/>
      <c r="L47" s="22">
        <v>0</v>
      </c>
      <c r="M47" s="26">
        <v>0</v>
      </c>
      <c r="N47" s="26" t="s">
        <v>101</v>
      </c>
      <c r="O47" s="26" t="s">
        <v>101</v>
      </c>
      <c r="P47" s="26">
        <v>0</v>
      </c>
      <c r="Q47" s="26">
        <v>0</v>
      </c>
      <c r="R47" s="26">
        <v>0</v>
      </c>
      <c r="S47" s="27">
        <v>0</v>
      </c>
      <c r="T47" s="28"/>
      <c r="U47" s="22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59"/>
      <c r="AD47" s="28"/>
      <c r="AE47" s="28"/>
      <c r="AF47" s="28"/>
      <c r="AG47" s="22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42">
        <v>0</v>
      </c>
      <c r="AO47" s="59"/>
      <c r="AP47" s="105" t="str">
        <f>VLOOKUP($AR47,Auswertung!$A$2:$B$17,2,FALSE)</f>
        <v>-</v>
      </c>
      <c r="AQ47" s="1" t="s">
        <v>125</v>
      </c>
      <c r="AR47" t="str">
        <f t="shared" si="1"/>
        <v>0000</v>
      </c>
    </row>
    <row r="48" spans="1:44" ht="18.75">
      <c r="A48" s="22">
        <f t="shared" si="5"/>
        <v>4</v>
      </c>
      <c r="B48" s="87" t="s">
        <v>23</v>
      </c>
      <c r="C48" s="91" t="s">
        <v>58</v>
      </c>
      <c r="D48" s="89" t="s">
        <v>3</v>
      </c>
      <c r="E48" s="26" t="s">
        <v>38</v>
      </c>
      <c r="F48" s="26" t="s">
        <v>59</v>
      </c>
      <c r="G48" s="26">
        <v>1980</v>
      </c>
      <c r="H48" s="42" t="s">
        <v>4</v>
      </c>
      <c r="I48" s="42"/>
      <c r="J48" s="82" t="s">
        <v>5</v>
      </c>
      <c r="K48" s="28"/>
      <c r="L48" s="22">
        <v>0</v>
      </c>
      <c r="M48" s="26">
        <v>0</v>
      </c>
      <c r="N48" s="26" t="s">
        <v>101</v>
      </c>
      <c r="O48" s="26" t="s">
        <v>101</v>
      </c>
      <c r="P48" s="26">
        <v>0</v>
      </c>
      <c r="Q48" s="26">
        <v>0</v>
      </c>
      <c r="R48" s="26">
        <v>0</v>
      </c>
      <c r="S48" s="27">
        <v>0</v>
      </c>
      <c r="T48" s="28"/>
      <c r="U48" s="22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59"/>
      <c r="AD48" s="28"/>
      <c r="AE48" s="28"/>
      <c r="AF48" s="28"/>
      <c r="AG48" s="22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42">
        <v>0</v>
      </c>
      <c r="AO48" s="59"/>
      <c r="AP48" s="105" t="str">
        <f>VLOOKUP($AR48,Auswertung!$A$2:$B$17,2,FALSE)</f>
        <v>-</v>
      </c>
      <c r="AQ48" s="1" t="s">
        <v>125</v>
      </c>
      <c r="AR48" t="str">
        <f t="shared" si="1"/>
        <v>0000</v>
      </c>
    </row>
    <row r="49" spans="1:44" ht="18.75">
      <c r="A49" s="22">
        <f t="shared" si="5"/>
        <v>5</v>
      </c>
      <c r="B49" s="87" t="s">
        <v>23</v>
      </c>
      <c r="C49" s="107" t="s">
        <v>67</v>
      </c>
      <c r="D49" s="89" t="s">
        <v>9</v>
      </c>
      <c r="E49" s="26" t="s">
        <v>38</v>
      </c>
      <c r="F49" s="26" t="s">
        <v>54</v>
      </c>
      <c r="G49" s="26">
        <v>1980</v>
      </c>
      <c r="H49" s="42" t="s">
        <v>240</v>
      </c>
      <c r="I49" s="42"/>
      <c r="J49" s="82" t="s">
        <v>5</v>
      </c>
      <c r="K49" s="28"/>
      <c r="L49" s="22">
        <v>0</v>
      </c>
      <c r="M49" s="26">
        <v>0</v>
      </c>
      <c r="N49" s="26" t="s">
        <v>101</v>
      </c>
      <c r="O49" s="26" t="s">
        <v>101</v>
      </c>
      <c r="P49" s="26">
        <v>0</v>
      </c>
      <c r="Q49" s="26">
        <v>0</v>
      </c>
      <c r="R49" s="26">
        <v>0</v>
      </c>
      <c r="S49" s="27">
        <v>0</v>
      </c>
      <c r="T49" s="28"/>
      <c r="U49" s="22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59"/>
      <c r="AD49" s="28"/>
      <c r="AE49" s="28"/>
      <c r="AF49" s="28"/>
      <c r="AG49" s="22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42">
        <v>0</v>
      </c>
      <c r="AO49" s="59"/>
      <c r="AP49" s="105" t="str">
        <f>VLOOKUP($AR49,Auswertung!$A$2:$B$17,2,FALSE)</f>
        <v>-</v>
      </c>
      <c r="AQ49" s="1" t="s">
        <v>125</v>
      </c>
      <c r="AR49" t="str">
        <f t="shared" si="1"/>
        <v>0000</v>
      </c>
    </row>
    <row r="50" spans="1:44" ht="18.75">
      <c r="A50" s="22">
        <f t="shared" si="5"/>
        <v>6</v>
      </c>
      <c r="B50" s="87" t="s">
        <v>23</v>
      </c>
      <c r="C50" s="91" t="s">
        <v>65</v>
      </c>
      <c r="D50" s="89" t="s">
        <v>3</v>
      </c>
      <c r="E50" s="26" t="s">
        <v>38</v>
      </c>
      <c r="F50" s="26" t="s">
        <v>66</v>
      </c>
      <c r="G50" s="26">
        <v>1980</v>
      </c>
      <c r="H50" s="42" t="s">
        <v>240</v>
      </c>
      <c r="I50" s="42"/>
      <c r="J50" s="82" t="s">
        <v>5</v>
      </c>
      <c r="K50" s="28"/>
      <c r="L50" s="22">
        <v>0</v>
      </c>
      <c r="M50" s="26">
        <v>0</v>
      </c>
      <c r="N50" s="26" t="s">
        <v>101</v>
      </c>
      <c r="O50" s="26" t="s">
        <v>101</v>
      </c>
      <c r="P50" s="26">
        <v>0</v>
      </c>
      <c r="Q50" s="26">
        <v>0</v>
      </c>
      <c r="R50" s="26">
        <v>0</v>
      </c>
      <c r="S50" s="26">
        <v>0</v>
      </c>
      <c r="T50" s="28"/>
      <c r="U50" s="22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59"/>
      <c r="AD50" s="28"/>
      <c r="AE50" s="28"/>
      <c r="AF50" s="28"/>
      <c r="AG50" s="22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42">
        <v>0</v>
      </c>
      <c r="AO50" s="59"/>
      <c r="AP50" s="105" t="str">
        <f>VLOOKUP($AR50,Auswertung!$A$2:$B$17,2,FALSE)</f>
        <v>-</v>
      </c>
      <c r="AQ50" s="1" t="s">
        <v>125</v>
      </c>
      <c r="AR50" t="str">
        <f t="shared" si="1"/>
        <v>0000</v>
      </c>
    </row>
    <row r="51" spans="1:44" ht="18.75">
      <c r="A51" s="22">
        <f t="shared" si="5"/>
        <v>7</v>
      </c>
      <c r="B51" s="87" t="s">
        <v>23</v>
      </c>
      <c r="C51" s="91" t="s">
        <v>58</v>
      </c>
      <c r="D51" s="92" t="s">
        <v>3</v>
      </c>
      <c r="E51" s="26" t="s">
        <v>38</v>
      </c>
      <c r="F51" s="26">
        <v>102</v>
      </c>
      <c r="G51" s="26">
        <v>1981</v>
      </c>
      <c r="H51" s="42" t="s">
        <v>4</v>
      </c>
      <c r="I51" s="42"/>
      <c r="J51" s="82" t="s">
        <v>5</v>
      </c>
      <c r="K51" s="28"/>
      <c r="L51" s="22">
        <v>0</v>
      </c>
      <c r="M51" s="26">
        <v>0</v>
      </c>
      <c r="N51" s="26" t="s">
        <v>101</v>
      </c>
      <c r="O51" s="26" t="s">
        <v>101</v>
      </c>
      <c r="P51" s="26">
        <v>0</v>
      </c>
      <c r="Q51" s="26">
        <v>0</v>
      </c>
      <c r="R51" s="26">
        <v>0</v>
      </c>
      <c r="S51" s="26">
        <v>0</v>
      </c>
      <c r="T51" s="28"/>
      <c r="U51" s="22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7">
        <v>0</v>
      </c>
      <c r="AC51" s="59"/>
      <c r="AD51" s="28"/>
      <c r="AE51" s="28"/>
      <c r="AF51" s="28"/>
      <c r="AG51" s="22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42">
        <v>0</v>
      </c>
      <c r="AO51" s="59"/>
      <c r="AP51" s="105" t="str">
        <f>VLOOKUP($AR51,Auswertung!$A$2:$B$17,2,FALSE)</f>
        <v>-</v>
      </c>
      <c r="AQ51" s="1" t="s">
        <v>125</v>
      </c>
      <c r="AR51" t="str">
        <f t="shared" si="1"/>
        <v>0000</v>
      </c>
    </row>
    <row r="52" spans="1:44" ht="18.75">
      <c r="A52" s="22">
        <f t="shared" si="5"/>
        <v>8</v>
      </c>
      <c r="B52" s="87" t="s">
        <v>50</v>
      </c>
      <c r="C52" s="91" t="s">
        <v>65</v>
      </c>
      <c r="D52" s="89" t="s">
        <v>3</v>
      </c>
      <c r="E52" s="26" t="s">
        <v>38</v>
      </c>
      <c r="F52" s="26">
        <v>124</v>
      </c>
      <c r="G52" s="26">
        <v>1981</v>
      </c>
      <c r="H52" s="42" t="s">
        <v>240</v>
      </c>
      <c r="I52" s="42"/>
      <c r="J52" s="82" t="s">
        <v>5</v>
      </c>
      <c r="K52" s="28"/>
      <c r="L52" s="22">
        <v>0</v>
      </c>
      <c r="M52" s="26">
        <v>0</v>
      </c>
      <c r="N52" s="26" t="s">
        <v>101</v>
      </c>
      <c r="O52" s="26" t="s">
        <v>101</v>
      </c>
      <c r="P52" s="26">
        <v>0</v>
      </c>
      <c r="Q52" s="26">
        <v>0</v>
      </c>
      <c r="R52" s="26">
        <v>0</v>
      </c>
      <c r="S52" s="27">
        <v>0</v>
      </c>
      <c r="T52" s="28"/>
      <c r="U52" s="22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59"/>
      <c r="AD52" s="28"/>
      <c r="AE52" s="28"/>
      <c r="AF52" s="28"/>
      <c r="AG52" s="22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42">
        <v>0</v>
      </c>
      <c r="AO52" s="59"/>
      <c r="AP52" s="105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 t="shared" si="5"/>
        <v>9</v>
      </c>
      <c r="B53" s="87" t="s">
        <v>50</v>
      </c>
      <c r="C53" s="91" t="s">
        <v>58</v>
      </c>
      <c r="D53" s="89" t="s">
        <v>3</v>
      </c>
      <c r="E53" s="26" t="s">
        <v>38</v>
      </c>
      <c r="F53" s="26">
        <v>129</v>
      </c>
      <c r="G53" s="26">
        <v>1981</v>
      </c>
      <c r="H53" s="42" t="s">
        <v>4</v>
      </c>
      <c r="I53" s="42"/>
      <c r="J53" s="82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7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9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42">
        <v>0</v>
      </c>
      <c r="AO53" s="59"/>
      <c r="AP53" s="105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si="5"/>
        <v>10</v>
      </c>
      <c r="B54" s="87" t="s">
        <v>50</v>
      </c>
      <c r="C54" s="91" t="s">
        <v>10</v>
      </c>
      <c r="D54" s="89" t="s">
        <v>11</v>
      </c>
      <c r="E54" s="26" t="s">
        <v>38</v>
      </c>
      <c r="F54" s="26">
        <v>133</v>
      </c>
      <c r="G54" s="26">
        <v>1981</v>
      </c>
      <c r="H54" s="42" t="s">
        <v>4</v>
      </c>
      <c r="I54" s="42"/>
      <c r="J54" s="82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9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42">
        <v>0</v>
      </c>
      <c r="AO54" s="59"/>
      <c r="AP54" s="105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5"/>
        <v>11</v>
      </c>
      <c r="B55" s="87" t="s">
        <v>50</v>
      </c>
      <c r="C55" s="107" t="s">
        <v>51</v>
      </c>
      <c r="D55" s="89" t="s">
        <v>1</v>
      </c>
      <c r="E55" s="26" t="s">
        <v>38</v>
      </c>
      <c r="F55" s="26">
        <v>18236</v>
      </c>
      <c r="G55" s="26">
        <v>1982</v>
      </c>
      <c r="H55" s="42" t="s">
        <v>240</v>
      </c>
      <c r="I55" s="42"/>
      <c r="J55" s="82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6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9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42">
        <v>0</v>
      </c>
      <c r="AO55" s="59"/>
      <c r="AP55" s="105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5"/>
        <v>12</v>
      </c>
      <c r="B56" s="87" t="s">
        <v>50</v>
      </c>
      <c r="C56" s="91" t="s">
        <v>25</v>
      </c>
      <c r="D56" s="89" t="s">
        <v>9</v>
      </c>
      <c r="E56" s="26" t="s">
        <v>38</v>
      </c>
      <c r="F56" s="26">
        <v>28313</v>
      </c>
      <c r="G56" s="26">
        <v>1983</v>
      </c>
      <c r="H56" s="42" t="s">
        <v>4</v>
      </c>
      <c r="I56" s="42"/>
      <c r="J56" s="82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7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9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42">
        <v>0</v>
      </c>
      <c r="AO56" s="59"/>
      <c r="AP56" s="105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5"/>
        <v>13</v>
      </c>
      <c r="B57" s="87" t="s">
        <v>50</v>
      </c>
      <c r="C57" s="91" t="s">
        <v>60</v>
      </c>
      <c r="D57" s="89" t="s">
        <v>11</v>
      </c>
      <c r="E57" s="26" t="s">
        <v>38</v>
      </c>
      <c r="F57" s="26">
        <v>88328</v>
      </c>
      <c r="G57" s="26">
        <v>1983</v>
      </c>
      <c r="H57" s="42" t="s">
        <v>242</v>
      </c>
      <c r="I57" s="42"/>
      <c r="J57" s="82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59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42">
        <v>0</v>
      </c>
      <c r="AO57" s="59"/>
      <c r="AP57" s="105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5"/>
        <v>14</v>
      </c>
      <c r="B58" s="87" t="s">
        <v>50</v>
      </c>
      <c r="C58" s="91" t="s">
        <v>73</v>
      </c>
      <c r="D58" s="92" t="s">
        <v>71</v>
      </c>
      <c r="E58" s="26" t="s">
        <v>38</v>
      </c>
      <c r="F58" s="26">
        <v>18404</v>
      </c>
      <c r="G58" s="26">
        <v>1984</v>
      </c>
      <c r="H58" s="42" t="s">
        <v>241</v>
      </c>
      <c r="I58" s="42"/>
      <c r="J58" s="82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6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7">
        <v>0</v>
      </c>
      <c r="AC58" s="59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42">
        <v>0</v>
      </c>
      <c r="AO58" s="59"/>
      <c r="AP58" s="105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5"/>
        <v>15</v>
      </c>
      <c r="B59" s="87" t="s">
        <v>50</v>
      </c>
      <c r="C59" s="91" t="s">
        <v>8</v>
      </c>
      <c r="D59" s="89" t="s">
        <v>9</v>
      </c>
      <c r="E59" s="26"/>
      <c r="F59" s="26">
        <v>28544</v>
      </c>
      <c r="G59" s="26">
        <v>1985</v>
      </c>
      <c r="H59" s="42" t="s">
        <v>240</v>
      </c>
      <c r="I59" s="42"/>
      <c r="J59" s="80" t="s">
        <v>6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9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42">
        <v>0</v>
      </c>
      <c r="AO59" s="59"/>
      <c r="AP59" s="105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5"/>
        <v>16</v>
      </c>
      <c r="B60" s="87" t="s">
        <v>50</v>
      </c>
      <c r="C60" s="91" t="s">
        <v>73</v>
      </c>
      <c r="D60" s="89" t="s">
        <v>71</v>
      </c>
      <c r="E60" s="26"/>
      <c r="F60" s="26">
        <v>28719</v>
      </c>
      <c r="G60" s="26">
        <v>1987</v>
      </c>
      <c r="H60" s="42" t="s">
        <v>241</v>
      </c>
      <c r="I60" s="42"/>
      <c r="J60" s="82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9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42">
        <v>0</v>
      </c>
      <c r="AO60" s="59"/>
      <c r="AP60" s="105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5"/>
        <v>17</v>
      </c>
      <c r="B61" s="87" t="s">
        <v>50</v>
      </c>
      <c r="C61" s="91" t="s">
        <v>27</v>
      </c>
      <c r="D61" s="89" t="s">
        <v>28</v>
      </c>
      <c r="E61" s="26"/>
      <c r="F61" s="26">
        <v>28741</v>
      </c>
      <c r="G61" s="26">
        <v>1987</v>
      </c>
      <c r="H61" s="42" t="s">
        <v>239</v>
      </c>
      <c r="I61" s="42"/>
      <c r="J61" s="82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7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9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42">
        <v>0</v>
      </c>
      <c r="AO61" s="59"/>
      <c r="AP61" s="105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5"/>
        <v>18</v>
      </c>
      <c r="B62" s="87" t="s">
        <v>50</v>
      </c>
      <c r="C62" s="91" t="s">
        <v>25</v>
      </c>
      <c r="D62" s="89" t="s">
        <v>9</v>
      </c>
      <c r="E62" s="26"/>
      <c r="F62" s="26" t="s">
        <v>134</v>
      </c>
      <c r="G62" s="26"/>
      <c r="H62" s="42" t="s">
        <v>240</v>
      </c>
      <c r="I62" s="42"/>
      <c r="J62" s="82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9">
        <v>1</v>
      </c>
      <c r="R62" s="29">
        <v>1</v>
      </c>
      <c r="S62" s="31">
        <v>1</v>
      </c>
      <c r="T62" s="28"/>
      <c r="U62" s="72">
        <v>1</v>
      </c>
      <c r="V62" s="29">
        <v>1</v>
      </c>
      <c r="W62" s="29">
        <v>1</v>
      </c>
      <c r="X62" s="29">
        <v>1</v>
      </c>
      <c r="Y62" s="29">
        <v>1</v>
      </c>
      <c r="Z62" s="29">
        <v>1</v>
      </c>
      <c r="AA62" s="29">
        <v>1</v>
      </c>
      <c r="AB62" s="31">
        <v>1</v>
      </c>
      <c r="AC62" s="59" t="s">
        <v>108</v>
      </c>
      <c r="AD62" s="28" t="s">
        <v>117</v>
      </c>
      <c r="AE62" s="28" t="s">
        <v>117</v>
      </c>
      <c r="AF62" s="28"/>
      <c r="AG62" s="22">
        <v>0</v>
      </c>
      <c r="AH62" s="26">
        <v>0</v>
      </c>
      <c r="AI62" s="29">
        <v>1</v>
      </c>
      <c r="AJ62" s="26">
        <v>0</v>
      </c>
      <c r="AK62" s="29">
        <v>1</v>
      </c>
      <c r="AL62" s="26">
        <v>0</v>
      </c>
      <c r="AM62" s="26">
        <v>0</v>
      </c>
      <c r="AN62" s="42">
        <v>0</v>
      </c>
      <c r="AO62" s="59" t="s">
        <v>110</v>
      </c>
      <c r="AP62" s="105" t="str">
        <f>VLOOKUP($AR62,Auswertung!$A$2:$B$17,2,FALSE)</f>
        <v>NMOS Z80 (Zilog Z80, Zilog Z08400 or similar NMOS CPU, Mosstek MK3880N, SGS/ST Z8400, Sharp LH0080A, KR1858VM1)</v>
      </c>
      <c r="AQ62" s="1" t="s">
        <v>125</v>
      </c>
      <c r="AR62" t="str">
        <f t="shared" ref="AR62:AR63" si="6">P62&amp;Q62&amp;R62&amp;S62</f>
        <v>0111</v>
      </c>
    </row>
    <row r="63" spans="1:44" ht="18.75">
      <c r="A63" s="22">
        <f t="shared" si="5"/>
        <v>19</v>
      </c>
      <c r="B63" s="87" t="s">
        <v>50</v>
      </c>
      <c r="C63" s="91" t="s">
        <v>25</v>
      </c>
      <c r="D63" s="89" t="s">
        <v>9</v>
      </c>
      <c r="E63" s="26"/>
      <c r="F63" s="26" t="s">
        <v>243</v>
      </c>
      <c r="G63" s="26"/>
      <c r="H63" s="42" t="s">
        <v>240</v>
      </c>
      <c r="I63" s="42" t="s">
        <v>238</v>
      </c>
      <c r="J63" s="82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9">
        <v>1</v>
      </c>
      <c r="R63" s="29">
        <v>1</v>
      </c>
      <c r="S63" s="31">
        <v>1</v>
      </c>
      <c r="T63" s="28"/>
      <c r="U63" s="72">
        <v>1</v>
      </c>
      <c r="V63" s="29">
        <v>1</v>
      </c>
      <c r="W63" s="29">
        <v>1</v>
      </c>
      <c r="X63" s="29">
        <v>1</v>
      </c>
      <c r="Y63" s="29">
        <v>1</v>
      </c>
      <c r="Z63" s="29">
        <v>1</v>
      </c>
      <c r="AA63" s="29">
        <v>1</v>
      </c>
      <c r="AB63" s="31">
        <v>1</v>
      </c>
      <c r="AC63" s="59" t="s">
        <v>108</v>
      </c>
      <c r="AD63" s="28" t="s">
        <v>117</v>
      </c>
      <c r="AE63" s="28" t="s">
        <v>117</v>
      </c>
      <c r="AF63" s="28"/>
      <c r="AG63" s="22">
        <v>0</v>
      </c>
      <c r="AH63" s="26">
        <v>0</v>
      </c>
      <c r="AI63" s="29">
        <v>1</v>
      </c>
      <c r="AJ63" s="26">
        <v>0</v>
      </c>
      <c r="AK63" s="29">
        <v>1</v>
      </c>
      <c r="AL63" s="26">
        <v>0</v>
      </c>
      <c r="AM63" s="26">
        <v>0</v>
      </c>
      <c r="AN63" s="42">
        <v>0</v>
      </c>
      <c r="AO63" s="59" t="s">
        <v>110</v>
      </c>
      <c r="AP63" s="105" t="str">
        <f>VLOOKUP($AR63,Auswertung!$A$2:$B$17,2,FALSE)</f>
        <v>NMOS Z80 (Zilog Z80, Zilog Z08400 or similar NMOS CPU, Mosstek MK3880N, SGS/ST Z8400, Sharp LH0080A, KR1858VM1)</v>
      </c>
      <c r="AQ63" s="1" t="s">
        <v>125</v>
      </c>
      <c r="AR63" t="str">
        <f t="shared" si="6"/>
        <v>0111</v>
      </c>
    </row>
    <row r="64" spans="1:44" ht="18.75">
      <c r="A64" s="22">
        <f t="shared" si="5"/>
        <v>20</v>
      </c>
      <c r="B64" s="87" t="s">
        <v>50</v>
      </c>
      <c r="C64" s="91" t="s">
        <v>25</v>
      </c>
      <c r="D64" s="89" t="s">
        <v>9</v>
      </c>
      <c r="E64" s="26" t="s">
        <v>38</v>
      </c>
      <c r="F64" s="26">
        <v>88438</v>
      </c>
      <c r="G64" s="26">
        <v>1988</v>
      </c>
      <c r="H64" s="42" t="s">
        <v>240</v>
      </c>
      <c r="I64" s="42" t="s">
        <v>238</v>
      </c>
      <c r="J64" s="82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9">
        <v>1</v>
      </c>
      <c r="R64" s="29">
        <v>1</v>
      </c>
      <c r="S64" s="31">
        <v>1</v>
      </c>
      <c r="T64" s="28"/>
      <c r="U64" s="72">
        <v>1</v>
      </c>
      <c r="V64" s="29">
        <v>1</v>
      </c>
      <c r="W64" s="29">
        <v>1</v>
      </c>
      <c r="X64" s="29">
        <v>1</v>
      </c>
      <c r="Y64" s="29">
        <v>1</v>
      </c>
      <c r="Z64" s="29">
        <v>1</v>
      </c>
      <c r="AA64" s="29">
        <v>1</v>
      </c>
      <c r="AB64" s="31">
        <v>1</v>
      </c>
      <c r="AC64" s="59" t="s">
        <v>108</v>
      </c>
      <c r="AD64" s="28" t="s">
        <v>117</v>
      </c>
      <c r="AE64" s="28" t="s">
        <v>117</v>
      </c>
      <c r="AF64" s="28"/>
      <c r="AG64" s="22">
        <v>0</v>
      </c>
      <c r="AH64" s="26">
        <v>0</v>
      </c>
      <c r="AI64" s="29">
        <v>1</v>
      </c>
      <c r="AJ64" s="26">
        <v>0</v>
      </c>
      <c r="AK64" s="29">
        <v>1</v>
      </c>
      <c r="AL64" s="26">
        <v>0</v>
      </c>
      <c r="AM64" s="26">
        <v>0</v>
      </c>
      <c r="AN64" s="42">
        <v>0</v>
      </c>
      <c r="AO64" s="59" t="s">
        <v>110</v>
      </c>
      <c r="AP64" s="105" t="str">
        <f>VLOOKUP($AR64,Auswertung!$A$2:$B$17,2,FALSE)</f>
        <v>NMOS Z80 (Zilog Z80, Zilog Z08400 or similar NMOS CPU, Mosstek MK3880N, SGS/ST Z8400, Sharp LH0080A, KR1858VM1)</v>
      </c>
      <c r="AQ64" s="1" t="s">
        <v>125</v>
      </c>
      <c r="AR64" t="str">
        <f t="shared" si="1"/>
        <v>0111</v>
      </c>
    </row>
    <row r="65" spans="1:44" ht="19.5" thickBot="1">
      <c r="AQ65" s="1" t="s">
        <v>125</v>
      </c>
      <c r="AR65" t="str">
        <f t="shared" si="1"/>
        <v/>
      </c>
    </row>
    <row r="66" spans="1:44" ht="19.5" thickBot="1">
      <c r="A66" s="45"/>
      <c r="B66" s="112" t="s">
        <v>53</v>
      </c>
      <c r="C66" s="112"/>
      <c r="D66" s="112"/>
      <c r="E66" s="47"/>
      <c r="F66" s="47"/>
      <c r="G66" s="47"/>
      <c r="H66" s="47"/>
      <c r="I66" s="47"/>
      <c r="J66" s="47"/>
      <c r="K66" s="51"/>
      <c r="L66" s="52" t="s">
        <v>99</v>
      </c>
      <c r="M66" s="53" t="s">
        <v>100</v>
      </c>
      <c r="N66" s="53" t="s">
        <v>101</v>
      </c>
      <c r="O66" s="53" t="s">
        <v>101</v>
      </c>
      <c r="P66" s="53" t="s">
        <v>103</v>
      </c>
      <c r="Q66" s="53" t="s">
        <v>103</v>
      </c>
      <c r="R66" s="53" t="s">
        <v>103</v>
      </c>
      <c r="S66" s="54" t="s">
        <v>103</v>
      </c>
      <c r="T66" s="55"/>
      <c r="U66" s="113" t="s">
        <v>104</v>
      </c>
      <c r="V66" s="114"/>
      <c r="W66" s="114"/>
      <c r="X66" s="114"/>
      <c r="Y66" s="114"/>
      <c r="Z66" s="114"/>
      <c r="AA66" s="114"/>
      <c r="AB66" s="114"/>
      <c r="AC66" s="61"/>
      <c r="AD66" s="99" t="s">
        <v>123</v>
      </c>
      <c r="AE66" s="99" t="s">
        <v>122</v>
      </c>
      <c r="AF66" s="64"/>
      <c r="AG66" s="115" t="s">
        <v>109</v>
      </c>
      <c r="AH66" s="116"/>
      <c r="AI66" s="116"/>
      <c r="AJ66" s="116"/>
      <c r="AK66" s="116"/>
      <c r="AL66" s="116"/>
      <c r="AM66" s="116"/>
      <c r="AN66" s="116"/>
      <c r="AO66" s="65"/>
      <c r="AP66" s="101" t="s">
        <v>124</v>
      </c>
      <c r="AQ66" s="1" t="s">
        <v>125</v>
      </c>
      <c r="AR66" t="str">
        <f t="shared" si="1"/>
        <v>tttt</v>
      </c>
    </row>
    <row r="67" spans="1:44" ht="19.5" thickBot="1">
      <c r="A67" s="2"/>
      <c r="B67" s="3"/>
      <c r="C67" s="4"/>
      <c r="D67" s="4"/>
      <c r="E67" s="5"/>
      <c r="F67" s="5"/>
      <c r="G67" s="5"/>
      <c r="H67" s="5"/>
      <c r="I67" s="5"/>
      <c r="J67" s="5"/>
      <c r="K67" s="11" t="s">
        <v>102</v>
      </c>
      <c r="L67" s="8">
        <v>7</v>
      </c>
      <c r="M67" s="8">
        <v>6</v>
      </c>
      <c r="N67" s="8">
        <v>5</v>
      </c>
      <c r="O67" s="8">
        <v>4</v>
      </c>
      <c r="P67" s="8">
        <v>3</v>
      </c>
      <c r="Q67" s="8">
        <v>2</v>
      </c>
      <c r="R67" s="8">
        <v>1</v>
      </c>
      <c r="S67" s="9">
        <v>0</v>
      </c>
      <c r="T67" s="12" t="s">
        <v>102</v>
      </c>
      <c r="U67" s="13">
        <v>7</v>
      </c>
      <c r="V67" s="13">
        <v>6</v>
      </c>
      <c r="W67" s="13">
        <v>5</v>
      </c>
      <c r="X67" s="13">
        <v>4</v>
      </c>
      <c r="Y67" s="13">
        <v>3</v>
      </c>
      <c r="Z67" s="13">
        <v>2</v>
      </c>
      <c r="AA67" s="13">
        <v>1</v>
      </c>
      <c r="AB67" s="38">
        <v>0</v>
      </c>
      <c r="AC67" s="57" t="s">
        <v>105</v>
      </c>
      <c r="AD67" s="100" t="s">
        <v>105</v>
      </c>
      <c r="AE67" s="100" t="s">
        <v>105</v>
      </c>
      <c r="AF67" s="66" t="s">
        <v>102</v>
      </c>
      <c r="AG67" s="67">
        <v>7</v>
      </c>
      <c r="AH67" s="67">
        <v>6</v>
      </c>
      <c r="AI67" s="67">
        <v>5</v>
      </c>
      <c r="AJ67" s="67">
        <v>4</v>
      </c>
      <c r="AK67" s="67">
        <v>3</v>
      </c>
      <c r="AL67" s="67">
        <v>2</v>
      </c>
      <c r="AM67" s="67">
        <v>1</v>
      </c>
      <c r="AN67" s="68">
        <v>0</v>
      </c>
      <c r="AO67" s="69" t="s">
        <v>105</v>
      </c>
      <c r="AP67" s="102"/>
      <c r="AQ67" s="1" t="s">
        <v>125</v>
      </c>
      <c r="AR67" t="str">
        <f t="shared" si="1"/>
        <v>3210</v>
      </c>
    </row>
    <row r="68" spans="1:44" ht="18.75">
      <c r="A68" s="14">
        <v>1</v>
      </c>
      <c r="B68" s="93" t="s">
        <v>115</v>
      </c>
      <c r="C68" s="90" t="s">
        <v>21</v>
      </c>
      <c r="D68" s="88" t="s">
        <v>9</v>
      </c>
      <c r="E68" s="18"/>
      <c r="F68" s="18">
        <v>28909</v>
      </c>
      <c r="G68" s="18">
        <v>1989</v>
      </c>
      <c r="H68" s="74" t="s">
        <v>240</v>
      </c>
      <c r="I68" s="74"/>
      <c r="J68" s="84" t="s">
        <v>6</v>
      </c>
      <c r="K68" s="19"/>
      <c r="L68" s="14">
        <v>0</v>
      </c>
      <c r="M68" s="18">
        <v>0</v>
      </c>
      <c r="N68" s="18" t="s">
        <v>101</v>
      </c>
      <c r="O68" s="18" t="s">
        <v>101</v>
      </c>
      <c r="P68" s="18">
        <v>0</v>
      </c>
      <c r="Q68" s="18">
        <v>0</v>
      </c>
      <c r="R68" s="18">
        <v>0</v>
      </c>
      <c r="S68" s="18">
        <v>0</v>
      </c>
      <c r="T68" s="19"/>
      <c r="U68" s="14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95"/>
      <c r="AD68" s="19"/>
      <c r="AE68" s="19"/>
      <c r="AF68" s="19"/>
      <c r="AG68" s="14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74">
        <v>0</v>
      </c>
      <c r="AO68" s="95"/>
      <c r="AP68" s="106" t="str">
        <f>VLOOKUP($AR68,Auswertung!$A$2:$B$17,2,FALSE)</f>
        <v>-</v>
      </c>
      <c r="AQ68" s="1" t="s">
        <v>125</v>
      </c>
      <c r="AR68" t="str">
        <f t="shared" si="1"/>
        <v>0000</v>
      </c>
    </row>
    <row r="69" spans="1:44" ht="18.75">
      <c r="A69" s="22">
        <f>A68+1</f>
        <v>2</v>
      </c>
      <c r="B69" s="94" t="s">
        <v>115</v>
      </c>
      <c r="C69" s="91" t="s">
        <v>25</v>
      </c>
      <c r="D69" s="89" t="s">
        <v>9</v>
      </c>
      <c r="E69" s="26"/>
      <c r="F69" s="26">
        <v>28926</v>
      </c>
      <c r="G69" s="26">
        <v>1989</v>
      </c>
      <c r="H69" s="42" t="s">
        <v>240</v>
      </c>
      <c r="I69" s="42"/>
      <c r="J69" s="79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6">
        <v>0</v>
      </c>
      <c r="R69" s="26">
        <v>0</v>
      </c>
      <c r="S69" s="26">
        <v>0</v>
      </c>
      <c r="T69" s="28"/>
      <c r="U69" s="22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59"/>
      <c r="AD69" s="28"/>
      <c r="AE69" s="28"/>
      <c r="AF69" s="28"/>
      <c r="AG69" s="22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6">
        <v>0</v>
      </c>
      <c r="AN69" s="42">
        <v>0</v>
      </c>
      <c r="AO69" s="59"/>
      <c r="AP69" s="105" t="str">
        <f>VLOOKUP($AR69,Auswertung!$A$2:$B$17,2,FALSE)</f>
        <v>-</v>
      </c>
      <c r="AQ69" s="1" t="s">
        <v>125</v>
      </c>
      <c r="AR69" t="str">
        <f t="shared" si="1"/>
        <v>0000</v>
      </c>
    </row>
    <row r="70" spans="1:44" ht="18.75">
      <c r="A70" s="22">
        <f t="shared" ref="A70:A79" si="7">A69+1</f>
        <v>3</v>
      </c>
      <c r="B70" s="94" t="s">
        <v>115</v>
      </c>
      <c r="C70" s="91" t="s">
        <v>73</v>
      </c>
      <c r="D70" s="89" t="s">
        <v>71</v>
      </c>
      <c r="E70" s="26"/>
      <c r="F70" s="26">
        <v>28923</v>
      </c>
      <c r="G70" s="26">
        <v>1989</v>
      </c>
      <c r="H70" s="42" t="s">
        <v>241</v>
      </c>
      <c r="I70" s="42"/>
      <c r="J70" s="82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6">
        <v>0</v>
      </c>
      <c r="R70" s="26">
        <v>0</v>
      </c>
      <c r="S70" s="27">
        <v>0</v>
      </c>
      <c r="T70" s="28"/>
      <c r="U70" s="22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59"/>
      <c r="AD70" s="28"/>
      <c r="AE70" s="28"/>
      <c r="AF70" s="28"/>
      <c r="AG70" s="22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42">
        <v>0</v>
      </c>
      <c r="AO70" s="59"/>
      <c r="AP70" s="105" t="str">
        <f>VLOOKUP($AR70,Auswertung!$A$2:$B$17,2,FALSE)</f>
        <v>-</v>
      </c>
      <c r="AQ70" s="1" t="s">
        <v>125</v>
      </c>
      <c r="AR70" t="str">
        <f t="shared" si="1"/>
        <v>0000</v>
      </c>
    </row>
    <row r="71" spans="1:44" ht="18.75">
      <c r="A71" s="22">
        <f t="shared" si="7"/>
        <v>4</v>
      </c>
      <c r="B71" s="94" t="s">
        <v>115</v>
      </c>
      <c r="C71" s="107" t="s">
        <v>22</v>
      </c>
      <c r="D71" s="89" t="s">
        <v>9</v>
      </c>
      <c r="E71" s="26"/>
      <c r="F71" s="26">
        <v>18927</v>
      </c>
      <c r="G71" s="26">
        <v>1989</v>
      </c>
      <c r="H71" s="42" t="s">
        <v>240</v>
      </c>
      <c r="I71" s="42"/>
      <c r="J71" s="82" t="s">
        <v>5</v>
      </c>
      <c r="K71" s="28"/>
      <c r="L71" s="22">
        <v>0</v>
      </c>
      <c r="M71" s="26">
        <v>0</v>
      </c>
      <c r="N71" s="26" t="s">
        <v>101</v>
      </c>
      <c r="O71" s="26" t="s">
        <v>101</v>
      </c>
      <c r="P71" s="26">
        <v>0</v>
      </c>
      <c r="Q71" s="26">
        <v>0</v>
      </c>
      <c r="R71" s="26">
        <v>0</v>
      </c>
      <c r="S71" s="27">
        <v>0</v>
      </c>
      <c r="T71" s="28"/>
      <c r="U71" s="22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59"/>
      <c r="AD71" s="28"/>
      <c r="AE71" s="28"/>
      <c r="AF71" s="28"/>
      <c r="AG71" s="22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42">
        <v>0</v>
      </c>
      <c r="AO71" s="59"/>
      <c r="AP71" s="105" t="str">
        <f>VLOOKUP($AR71,Auswertung!$A$2:$B$17,2,FALSE)</f>
        <v>-</v>
      </c>
      <c r="AQ71" s="1" t="s">
        <v>125</v>
      </c>
      <c r="AR71" t="str">
        <f t="shared" ref="AR71:AR157" si="8">P71&amp;Q71&amp;R71&amp;S71</f>
        <v>0000</v>
      </c>
    </row>
    <row r="72" spans="1:44" ht="18.75">
      <c r="A72" s="22">
        <f t="shared" si="7"/>
        <v>5</v>
      </c>
      <c r="B72" s="94" t="s">
        <v>115</v>
      </c>
      <c r="C72" s="91" t="s">
        <v>21</v>
      </c>
      <c r="D72" s="89" t="s">
        <v>9</v>
      </c>
      <c r="E72" s="26"/>
      <c r="F72" s="26" t="s">
        <v>24</v>
      </c>
      <c r="G72" s="26">
        <v>1990</v>
      </c>
      <c r="H72" s="42" t="s">
        <v>240</v>
      </c>
      <c r="I72" s="42"/>
      <c r="J72" s="80" t="s">
        <v>6</v>
      </c>
      <c r="K72" s="28"/>
      <c r="L72" s="22">
        <v>0</v>
      </c>
      <c r="M72" s="26">
        <v>0</v>
      </c>
      <c r="N72" s="26" t="s">
        <v>101</v>
      </c>
      <c r="O72" s="26" t="s">
        <v>101</v>
      </c>
      <c r="P72" s="26">
        <v>0</v>
      </c>
      <c r="Q72" s="26">
        <v>0</v>
      </c>
      <c r="R72" s="26">
        <v>0</v>
      </c>
      <c r="S72" s="27">
        <v>0</v>
      </c>
      <c r="T72" s="28"/>
      <c r="U72" s="22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59"/>
      <c r="AD72" s="28"/>
      <c r="AE72" s="28"/>
      <c r="AF72" s="28"/>
      <c r="AG72" s="22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6">
        <v>0</v>
      </c>
      <c r="AN72" s="42">
        <v>0</v>
      </c>
      <c r="AO72" s="59"/>
      <c r="AP72" s="105" t="str">
        <f>VLOOKUP($AR72,Auswertung!$A$2:$B$17,2,FALSE)</f>
        <v>-</v>
      </c>
      <c r="AQ72" s="1" t="s">
        <v>125</v>
      </c>
      <c r="AR72" t="str">
        <f t="shared" si="8"/>
        <v>0000</v>
      </c>
    </row>
    <row r="73" spans="1:44" ht="18.75">
      <c r="A73" s="22">
        <f t="shared" si="7"/>
        <v>6</v>
      </c>
      <c r="B73" s="94" t="s">
        <v>115</v>
      </c>
      <c r="C73" s="91" t="s">
        <v>75</v>
      </c>
      <c r="D73" s="89" t="s">
        <v>71</v>
      </c>
      <c r="E73" s="26"/>
      <c r="F73" s="26" t="s">
        <v>77</v>
      </c>
      <c r="G73" s="26">
        <v>1990</v>
      </c>
      <c r="H73" s="42" t="s">
        <v>241</v>
      </c>
      <c r="I73" s="42"/>
      <c r="J73" s="80" t="s">
        <v>6</v>
      </c>
      <c r="K73" s="28"/>
      <c r="L73" s="22">
        <v>0</v>
      </c>
      <c r="M73" s="26">
        <v>0</v>
      </c>
      <c r="N73" s="26" t="s">
        <v>101</v>
      </c>
      <c r="O73" s="26" t="s">
        <v>101</v>
      </c>
      <c r="P73" s="26">
        <v>0</v>
      </c>
      <c r="Q73" s="26">
        <v>0</v>
      </c>
      <c r="R73" s="26">
        <v>0</v>
      </c>
      <c r="S73" s="26">
        <v>0</v>
      </c>
      <c r="T73" s="28"/>
      <c r="U73" s="22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59"/>
      <c r="AD73" s="28"/>
      <c r="AE73" s="28"/>
      <c r="AF73" s="28"/>
      <c r="AG73" s="22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42">
        <v>0</v>
      </c>
      <c r="AO73" s="59"/>
      <c r="AP73" s="105" t="str">
        <f>VLOOKUP($AR73,Auswertung!$A$2:$B$17,2,FALSE)</f>
        <v>-</v>
      </c>
      <c r="AQ73" s="1" t="s">
        <v>125</v>
      </c>
      <c r="AR73" t="str">
        <f t="shared" si="8"/>
        <v>0000</v>
      </c>
    </row>
    <row r="74" spans="1:44" ht="18.75">
      <c r="A74" s="22">
        <f t="shared" si="7"/>
        <v>7</v>
      </c>
      <c r="B74" s="94" t="s">
        <v>115</v>
      </c>
      <c r="C74" s="91" t="s">
        <v>70</v>
      </c>
      <c r="D74" s="92" t="s">
        <v>71</v>
      </c>
      <c r="E74" s="26"/>
      <c r="F74" s="26">
        <v>29121</v>
      </c>
      <c r="G74" s="26">
        <v>1991</v>
      </c>
      <c r="H74" s="42" t="s">
        <v>241</v>
      </c>
      <c r="I74" s="42"/>
      <c r="J74" s="80" t="s">
        <v>6</v>
      </c>
      <c r="K74" s="28"/>
      <c r="L74" s="22">
        <v>0</v>
      </c>
      <c r="M74" s="26">
        <v>0</v>
      </c>
      <c r="N74" s="26" t="s">
        <v>101</v>
      </c>
      <c r="O74" s="26" t="s">
        <v>101</v>
      </c>
      <c r="P74" s="26">
        <v>0</v>
      </c>
      <c r="Q74" s="26">
        <v>0</v>
      </c>
      <c r="R74" s="26">
        <v>0</v>
      </c>
      <c r="S74" s="26">
        <v>0</v>
      </c>
      <c r="T74" s="28"/>
      <c r="U74" s="22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7">
        <v>0</v>
      </c>
      <c r="AC74" s="59"/>
      <c r="AD74" s="28"/>
      <c r="AE74" s="28"/>
      <c r="AF74" s="28"/>
      <c r="AG74" s="22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6">
        <v>0</v>
      </c>
      <c r="AN74" s="42">
        <v>0</v>
      </c>
      <c r="AO74" s="59"/>
      <c r="AP74" s="105" t="str">
        <f>VLOOKUP($AR74,Auswertung!$A$2:$B$17,2,FALSE)</f>
        <v>-</v>
      </c>
      <c r="AQ74" s="1" t="s">
        <v>125</v>
      </c>
      <c r="AR74" t="str">
        <f t="shared" si="8"/>
        <v>0000</v>
      </c>
    </row>
    <row r="75" spans="1:44" ht="18.75">
      <c r="A75" s="22">
        <f t="shared" si="7"/>
        <v>8</v>
      </c>
      <c r="B75" s="94" t="s">
        <v>115</v>
      </c>
      <c r="C75" s="91" t="s">
        <v>72</v>
      </c>
      <c r="D75" s="89" t="s">
        <v>49</v>
      </c>
      <c r="E75" s="26" t="s">
        <v>39</v>
      </c>
      <c r="F75" s="26" t="s">
        <v>74</v>
      </c>
      <c r="G75" s="26">
        <v>1993</v>
      </c>
      <c r="H75" s="42" t="s">
        <v>239</v>
      </c>
      <c r="I75" s="42"/>
      <c r="J75" s="80" t="s">
        <v>6</v>
      </c>
      <c r="K75" s="28"/>
      <c r="L75" s="22">
        <v>0</v>
      </c>
      <c r="M75" s="26">
        <v>0</v>
      </c>
      <c r="N75" s="26" t="s">
        <v>101</v>
      </c>
      <c r="O75" s="26" t="s">
        <v>101</v>
      </c>
      <c r="P75" s="26">
        <v>0</v>
      </c>
      <c r="Q75" s="26">
        <v>0</v>
      </c>
      <c r="R75" s="26">
        <v>0</v>
      </c>
      <c r="S75" s="27">
        <v>0</v>
      </c>
      <c r="T75" s="28"/>
      <c r="U75" s="22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59"/>
      <c r="AD75" s="28"/>
      <c r="AE75" s="28"/>
      <c r="AF75" s="28"/>
      <c r="AG75" s="22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6">
        <v>0</v>
      </c>
      <c r="AN75" s="42">
        <v>0</v>
      </c>
      <c r="AO75" s="59"/>
      <c r="AP75" s="105" t="str">
        <f>VLOOKUP($AR75,Auswertung!$A$2:$B$17,2,FALSE)</f>
        <v>-</v>
      </c>
      <c r="AQ75" s="1" t="s">
        <v>125</v>
      </c>
      <c r="AR75" t="str">
        <f t="shared" si="8"/>
        <v>0000</v>
      </c>
    </row>
    <row r="76" spans="1:44" ht="18.75">
      <c r="A76" s="22">
        <f t="shared" si="7"/>
        <v>9</v>
      </c>
      <c r="B76" s="87" t="s">
        <v>115</v>
      </c>
      <c r="C76" s="91" t="s">
        <v>21</v>
      </c>
      <c r="D76" s="89" t="s">
        <v>1</v>
      </c>
      <c r="E76" s="26" t="s">
        <v>39</v>
      </c>
      <c r="F76" s="26" t="s">
        <v>40</v>
      </c>
      <c r="G76" s="26">
        <v>1995</v>
      </c>
      <c r="H76" s="42" t="s">
        <v>240</v>
      </c>
      <c r="I76" s="42"/>
      <c r="J76" s="80" t="s">
        <v>6</v>
      </c>
      <c r="K76" s="28"/>
      <c r="L76" s="22">
        <v>0</v>
      </c>
      <c r="M76" s="26">
        <v>0</v>
      </c>
      <c r="N76" s="26" t="s">
        <v>101</v>
      </c>
      <c r="O76" s="26" t="s">
        <v>101</v>
      </c>
      <c r="P76" s="26">
        <v>0</v>
      </c>
      <c r="Q76" s="26">
        <v>0</v>
      </c>
      <c r="R76" s="26">
        <v>0</v>
      </c>
      <c r="S76" s="27">
        <v>0</v>
      </c>
      <c r="T76" s="28"/>
      <c r="U76" s="22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59"/>
      <c r="AD76" s="28"/>
      <c r="AE76" s="28"/>
      <c r="AF76" s="28"/>
      <c r="AG76" s="22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42">
        <v>0</v>
      </c>
      <c r="AO76" s="59"/>
      <c r="AP76" s="105" t="str">
        <f>VLOOKUP($AR76,Auswertung!$A$2:$B$17,2,FALSE)</f>
        <v>-</v>
      </c>
      <c r="AQ76" s="1" t="s">
        <v>125</v>
      </c>
      <c r="AR76" t="str">
        <f t="shared" ref="AR76" si="9">P76&amp;Q76&amp;R76&amp;S76</f>
        <v>0000</v>
      </c>
    </row>
    <row r="77" spans="1:44" ht="18.75">
      <c r="A77" s="22">
        <f t="shared" si="7"/>
        <v>10</v>
      </c>
      <c r="B77" s="87" t="s">
        <v>115</v>
      </c>
      <c r="C77" s="91" t="s">
        <v>21</v>
      </c>
      <c r="D77" s="89" t="s">
        <v>9</v>
      </c>
      <c r="E77" s="26"/>
      <c r="F77" s="26">
        <v>29124</v>
      </c>
      <c r="G77" s="26"/>
      <c r="H77" s="42" t="s">
        <v>240</v>
      </c>
      <c r="I77" s="42"/>
      <c r="J77" s="80" t="s">
        <v>6</v>
      </c>
      <c r="K77" s="28"/>
      <c r="L77" s="32">
        <v>1</v>
      </c>
      <c r="M77" s="26">
        <v>0</v>
      </c>
      <c r="N77" s="26" t="s">
        <v>101</v>
      </c>
      <c r="O77" s="26" t="s">
        <v>101</v>
      </c>
      <c r="P77" s="29">
        <v>1</v>
      </c>
      <c r="Q77" s="29">
        <v>1</v>
      </c>
      <c r="R77" s="26">
        <v>0</v>
      </c>
      <c r="S77" s="27">
        <v>0</v>
      </c>
      <c r="T77" s="28"/>
      <c r="U77" s="22">
        <v>0</v>
      </c>
      <c r="V77" s="26">
        <v>0</v>
      </c>
      <c r="W77" s="29">
        <v>1</v>
      </c>
      <c r="X77" s="29">
        <v>1</v>
      </c>
      <c r="Y77" s="29">
        <v>1</v>
      </c>
      <c r="Z77" s="29">
        <v>1</v>
      </c>
      <c r="AA77" s="29">
        <v>1</v>
      </c>
      <c r="AB77" s="31">
        <v>1</v>
      </c>
      <c r="AC77" s="75" t="s">
        <v>112</v>
      </c>
      <c r="AD77" s="28" t="s">
        <v>121</v>
      </c>
      <c r="AE77" s="28" t="s">
        <v>117</v>
      </c>
      <c r="AF77" s="28"/>
      <c r="AG77" s="22">
        <v>0</v>
      </c>
      <c r="AH77" s="26">
        <v>0</v>
      </c>
      <c r="AI77" s="29">
        <v>1</v>
      </c>
      <c r="AJ77" s="26">
        <v>0</v>
      </c>
      <c r="AK77" s="29">
        <v>1</v>
      </c>
      <c r="AL77" s="26">
        <v>0</v>
      </c>
      <c r="AM77" s="26">
        <v>0</v>
      </c>
      <c r="AN77" s="42">
        <v>0</v>
      </c>
      <c r="AO77" s="59" t="s">
        <v>110</v>
      </c>
      <c r="AP77" s="105" t="str">
        <f>VLOOKUP($AR77,Auswertung!$A$2:$B$17,2,FALSE)</f>
        <v>Toshiba Z80 (Toshiba TMPZ84C00AP, ST Z84C00AB)</v>
      </c>
      <c r="AQ77" s="1" t="s">
        <v>125</v>
      </c>
      <c r="AR77" t="str">
        <f t="shared" si="8"/>
        <v>1100</v>
      </c>
    </row>
    <row r="78" spans="1:44" ht="18.75">
      <c r="A78" s="22">
        <f t="shared" si="7"/>
        <v>11</v>
      </c>
      <c r="B78" s="87" t="s">
        <v>115</v>
      </c>
      <c r="C78" s="91" t="s">
        <v>25</v>
      </c>
      <c r="D78" s="89" t="s">
        <v>1</v>
      </c>
      <c r="E78" s="26"/>
      <c r="F78" s="26">
        <v>28923</v>
      </c>
      <c r="G78" s="26"/>
      <c r="H78" s="42" t="s">
        <v>240</v>
      </c>
      <c r="I78" s="42"/>
      <c r="J78" s="82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9">
        <v>1</v>
      </c>
      <c r="R78" s="29">
        <v>1</v>
      </c>
      <c r="S78" s="31">
        <v>1</v>
      </c>
      <c r="T78" s="28"/>
      <c r="U78" s="72">
        <v>1</v>
      </c>
      <c r="V78" s="29">
        <v>1</v>
      </c>
      <c r="W78" s="29">
        <v>1</v>
      </c>
      <c r="X78" s="29">
        <v>1</v>
      </c>
      <c r="Y78" s="29">
        <v>1</v>
      </c>
      <c r="Z78" s="29">
        <v>1</v>
      </c>
      <c r="AA78" s="29">
        <v>1</v>
      </c>
      <c r="AB78" s="31">
        <v>1</v>
      </c>
      <c r="AC78" s="59" t="s">
        <v>108</v>
      </c>
      <c r="AD78" s="28" t="s">
        <v>117</v>
      </c>
      <c r="AE78" s="28" t="s">
        <v>117</v>
      </c>
      <c r="AF78" s="28"/>
      <c r="AG78" s="22">
        <v>0</v>
      </c>
      <c r="AH78" s="26">
        <v>0</v>
      </c>
      <c r="AI78" s="29">
        <v>1</v>
      </c>
      <c r="AJ78" s="26">
        <v>0</v>
      </c>
      <c r="AK78" s="29">
        <v>1</v>
      </c>
      <c r="AL78" s="26">
        <v>0</v>
      </c>
      <c r="AM78" s="26">
        <v>0</v>
      </c>
      <c r="AN78" s="42">
        <v>0</v>
      </c>
      <c r="AO78" s="59" t="s">
        <v>110</v>
      </c>
      <c r="AP78" s="105" t="str">
        <f>VLOOKUP($AR78,Auswertung!$A$2:$B$17,2,FALSE)</f>
        <v>NMOS Z80 (Zilog Z80, Zilog Z08400 or similar NMOS CPU, Mosstek MK3880N, SGS/ST Z8400, Sharp LH0080A, KR1858VM1)</v>
      </c>
      <c r="AQ78" s="1" t="s">
        <v>125</v>
      </c>
      <c r="AR78" t="str">
        <f t="shared" si="8"/>
        <v>0111</v>
      </c>
    </row>
    <row r="79" spans="1:44" ht="18.75">
      <c r="A79" s="22">
        <f t="shared" si="7"/>
        <v>12</v>
      </c>
      <c r="B79" s="87" t="s">
        <v>115</v>
      </c>
      <c r="C79" s="91" t="s">
        <v>73</v>
      </c>
      <c r="D79" s="89" t="s">
        <v>2</v>
      </c>
      <c r="E79" s="26"/>
      <c r="F79" s="26">
        <v>29049</v>
      </c>
      <c r="G79" s="26"/>
      <c r="H79" s="42" t="s">
        <v>241</v>
      </c>
      <c r="I79" s="42" t="s">
        <v>239</v>
      </c>
      <c r="J79" s="82" t="s">
        <v>5</v>
      </c>
      <c r="K79" s="28"/>
      <c r="L79" s="26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9">
        <v>1</v>
      </c>
      <c r="R79" s="29">
        <v>1</v>
      </c>
      <c r="S79" s="29">
        <v>1</v>
      </c>
      <c r="T79" s="28"/>
      <c r="U79" s="29">
        <v>1</v>
      </c>
      <c r="V79" s="29">
        <v>1</v>
      </c>
      <c r="W79" s="29">
        <v>1</v>
      </c>
      <c r="X79" s="29">
        <v>1</v>
      </c>
      <c r="Y79" s="29">
        <v>1</v>
      </c>
      <c r="Z79" s="29">
        <v>1</v>
      </c>
      <c r="AA79" s="29">
        <v>1</v>
      </c>
      <c r="AB79" s="29">
        <v>1</v>
      </c>
      <c r="AC79" s="59" t="s">
        <v>108</v>
      </c>
      <c r="AD79" s="28" t="s">
        <v>117</v>
      </c>
      <c r="AE79" s="28" t="s">
        <v>117</v>
      </c>
      <c r="AF79" s="28"/>
      <c r="AG79" s="22">
        <v>0</v>
      </c>
      <c r="AH79" s="26">
        <v>0</v>
      </c>
      <c r="AI79" s="29">
        <v>1</v>
      </c>
      <c r="AJ79" s="26">
        <v>0</v>
      </c>
      <c r="AK79" s="29">
        <v>1</v>
      </c>
      <c r="AL79" s="26">
        <v>0</v>
      </c>
      <c r="AM79" s="26">
        <v>0</v>
      </c>
      <c r="AN79" s="42">
        <v>0</v>
      </c>
      <c r="AO79" s="59" t="s">
        <v>110</v>
      </c>
      <c r="AP79" s="105" t="str">
        <f>VLOOKUP($AR79,Auswertung!$A$2:$B$17,2,FALSE)</f>
        <v>NMOS Z80 (Zilog Z80, Zilog Z08400 or similar NMOS CPU, Mosstek MK3880N, SGS/ST Z8400, Sharp LH0080A, KR1858VM1)</v>
      </c>
      <c r="AQ79" s="1" t="s">
        <v>125</v>
      </c>
      <c r="AR79" t="str">
        <f>P79&amp;Q79&amp;R79&amp;S79</f>
        <v>0111</v>
      </c>
    </row>
    <row r="80" spans="1:44" ht="19.5" thickBot="1">
      <c r="AQ80" s="1" t="s">
        <v>125</v>
      </c>
      <c r="AR80" t="str">
        <f t="shared" si="8"/>
        <v/>
      </c>
    </row>
    <row r="81" spans="1:44" ht="19.5" thickBot="1">
      <c r="A81" s="45"/>
      <c r="B81" s="112" t="s">
        <v>0</v>
      </c>
      <c r="C81" s="112"/>
      <c r="D81" s="112"/>
      <c r="E81" s="47"/>
      <c r="F81" s="47"/>
      <c r="G81" s="47"/>
      <c r="H81" s="47"/>
      <c r="I81" s="47"/>
      <c r="J81" s="47"/>
      <c r="K81" s="51"/>
      <c r="L81" s="52" t="s">
        <v>99</v>
      </c>
      <c r="M81" s="53" t="s">
        <v>100</v>
      </c>
      <c r="N81" s="53" t="s">
        <v>101</v>
      </c>
      <c r="O81" s="53" t="s">
        <v>101</v>
      </c>
      <c r="P81" s="53" t="s">
        <v>103</v>
      </c>
      <c r="Q81" s="53" t="s">
        <v>103</v>
      </c>
      <c r="R81" s="53" t="s">
        <v>103</v>
      </c>
      <c r="S81" s="54" t="s">
        <v>103</v>
      </c>
      <c r="T81" s="55"/>
      <c r="U81" s="113" t="s">
        <v>104</v>
      </c>
      <c r="V81" s="114"/>
      <c r="W81" s="114"/>
      <c r="X81" s="114"/>
      <c r="Y81" s="114"/>
      <c r="Z81" s="114"/>
      <c r="AA81" s="114"/>
      <c r="AB81" s="114"/>
      <c r="AC81" s="61"/>
      <c r="AD81" s="99" t="s">
        <v>123</v>
      </c>
      <c r="AE81" s="99" t="s">
        <v>122</v>
      </c>
      <c r="AF81" s="64"/>
      <c r="AG81" s="115" t="s">
        <v>109</v>
      </c>
      <c r="AH81" s="116"/>
      <c r="AI81" s="116"/>
      <c r="AJ81" s="116"/>
      <c r="AK81" s="116"/>
      <c r="AL81" s="116"/>
      <c r="AM81" s="116"/>
      <c r="AN81" s="116"/>
      <c r="AO81" s="65"/>
      <c r="AP81" s="101" t="s">
        <v>124</v>
      </c>
      <c r="AQ81" s="1" t="s">
        <v>125</v>
      </c>
      <c r="AR81" t="str">
        <f t="shared" si="8"/>
        <v>tttt</v>
      </c>
    </row>
    <row r="82" spans="1:44" ht="19.5" thickBot="1">
      <c r="A82" s="2"/>
      <c r="B82" s="3"/>
      <c r="C82" s="4"/>
      <c r="D82" s="4"/>
      <c r="E82" s="5"/>
      <c r="F82" s="5"/>
      <c r="G82" s="5"/>
      <c r="H82" s="5"/>
      <c r="I82" s="5"/>
      <c r="J82" s="5"/>
      <c r="K82" s="11" t="s">
        <v>102</v>
      </c>
      <c r="L82" s="8">
        <v>7</v>
      </c>
      <c r="M82" s="8">
        <v>6</v>
      </c>
      <c r="N82" s="8">
        <v>5</v>
      </c>
      <c r="O82" s="8">
        <v>4</v>
      </c>
      <c r="P82" s="8">
        <v>3</v>
      </c>
      <c r="Q82" s="8">
        <v>2</v>
      </c>
      <c r="R82" s="8">
        <v>1</v>
      </c>
      <c r="S82" s="9">
        <v>0</v>
      </c>
      <c r="T82" s="12" t="s">
        <v>102</v>
      </c>
      <c r="U82" s="13">
        <v>7</v>
      </c>
      <c r="V82" s="13">
        <v>6</v>
      </c>
      <c r="W82" s="13">
        <v>5</v>
      </c>
      <c r="X82" s="13">
        <v>4</v>
      </c>
      <c r="Y82" s="13">
        <v>3</v>
      </c>
      <c r="Z82" s="13">
        <v>2</v>
      </c>
      <c r="AA82" s="13">
        <v>1</v>
      </c>
      <c r="AB82" s="38">
        <v>0</v>
      </c>
      <c r="AC82" s="57" t="s">
        <v>105</v>
      </c>
      <c r="AD82" s="100" t="s">
        <v>105</v>
      </c>
      <c r="AE82" s="100" t="s">
        <v>105</v>
      </c>
      <c r="AF82" s="66" t="s">
        <v>102</v>
      </c>
      <c r="AG82" s="67">
        <v>7</v>
      </c>
      <c r="AH82" s="67">
        <v>6</v>
      </c>
      <c r="AI82" s="67">
        <v>5</v>
      </c>
      <c r="AJ82" s="67">
        <v>4</v>
      </c>
      <c r="AK82" s="67">
        <v>3</v>
      </c>
      <c r="AL82" s="67">
        <v>2</v>
      </c>
      <c r="AM82" s="67">
        <v>1</v>
      </c>
      <c r="AN82" s="68">
        <v>0</v>
      </c>
      <c r="AO82" s="69" t="s">
        <v>105</v>
      </c>
      <c r="AP82" s="102"/>
      <c r="AQ82" s="1" t="s">
        <v>125</v>
      </c>
      <c r="AR82" t="str">
        <f t="shared" si="8"/>
        <v>3210</v>
      </c>
    </row>
    <row r="83" spans="1:44" ht="18.75">
      <c r="A83" s="14">
        <v>1</v>
      </c>
      <c r="B83" s="93"/>
      <c r="C83" s="90"/>
      <c r="D83" s="88"/>
      <c r="E83" s="18"/>
      <c r="F83" s="18"/>
      <c r="G83" s="18"/>
      <c r="H83" s="74"/>
      <c r="I83" s="74"/>
      <c r="J83" s="78" t="s">
        <v>5</v>
      </c>
      <c r="K83" s="19"/>
      <c r="L83" s="14">
        <v>0</v>
      </c>
      <c r="M83" s="18">
        <v>0</v>
      </c>
      <c r="N83" s="18" t="s">
        <v>101</v>
      </c>
      <c r="O83" s="18" t="s">
        <v>101</v>
      </c>
      <c r="P83" s="18">
        <v>0</v>
      </c>
      <c r="Q83" s="18">
        <v>0</v>
      </c>
      <c r="R83" s="18">
        <v>0</v>
      </c>
      <c r="S83" s="18">
        <v>0</v>
      </c>
      <c r="T83" s="19"/>
      <c r="U83" s="14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95"/>
      <c r="AD83" s="19"/>
      <c r="AE83" s="19"/>
      <c r="AF83" s="19"/>
      <c r="AG83" s="14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74">
        <v>0</v>
      </c>
      <c r="AO83" s="95"/>
      <c r="AP83" s="106" t="str">
        <f>VLOOKUP($AR83,Auswertung!$A$2:$B$17,2,FALSE)</f>
        <v>-</v>
      </c>
      <c r="AQ83" s="1" t="s">
        <v>125</v>
      </c>
      <c r="AR83" t="str">
        <f t="shared" si="8"/>
        <v>0000</v>
      </c>
    </row>
    <row r="84" spans="1:44" ht="18.75">
      <c r="A84" s="22">
        <f>A83+1</f>
        <v>2</v>
      </c>
      <c r="B84" s="94" t="s">
        <v>171</v>
      </c>
      <c r="C84" s="91" t="s">
        <v>172</v>
      </c>
      <c r="D84" s="89"/>
      <c r="E84" s="26" t="s">
        <v>166</v>
      </c>
      <c r="F84" s="89" t="s">
        <v>170</v>
      </c>
      <c r="G84" s="26" t="s">
        <v>125</v>
      </c>
      <c r="H84" s="42" t="s">
        <v>239</v>
      </c>
      <c r="I84" s="42"/>
      <c r="J84" s="80" t="s">
        <v>6</v>
      </c>
      <c r="K84" s="28"/>
      <c r="L84" s="32">
        <v>1</v>
      </c>
      <c r="M84" s="26">
        <v>0</v>
      </c>
      <c r="N84" s="26" t="s">
        <v>101</v>
      </c>
      <c r="O84" s="26" t="s">
        <v>101</v>
      </c>
      <c r="P84" s="26">
        <v>1</v>
      </c>
      <c r="Q84" s="26">
        <v>0</v>
      </c>
      <c r="R84" s="26">
        <v>1</v>
      </c>
      <c r="S84" s="26">
        <v>1</v>
      </c>
      <c r="T84" s="28"/>
      <c r="U84" s="72">
        <v>1</v>
      </c>
      <c r="V84" s="29">
        <v>1</v>
      </c>
      <c r="W84" s="29">
        <v>1</v>
      </c>
      <c r="X84" s="29">
        <v>1</v>
      </c>
      <c r="Y84" s="29">
        <v>1</v>
      </c>
      <c r="Z84" s="29">
        <v>1</v>
      </c>
      <c r="AA84" s="29">
        <v>1</v>
      </c>
      <c r="AB84" s="31">
        <v>1</v>
      </c>
      <c r="AC84" s="59" t="s">
        <v>108</v>
      </c>
      <c r="AD84" s="28" t="s">
        <v>117</v>
      </c>
      <c r="AE84" s="28" t="s">
        <v>117</v>
      </c>
      <c r="AF84" s="28"/>
      <c r="AG84" s="22">
        <v>0</v>
      </c>
      <c r="AH84" s="26">
        <v>0</v>
      </c>
      <c r="AI84" s="29">
        <v>1</v>
      </c>
      <c r="AJ84" s="26">
        <v>0</v>
      </c>
      <c r="AK84" s="29">
        <v>1</v>
      </c>
      <c r="AL84" s="26">
        <v>0</v>
      </c>
      <c r="AM84" s="26">
        <v>0</v>
      </c>
      <c r="AN84" s="42">
        <v>0</v>
      </c>
      <c r="AO84" s="59" t="s">
        <v>110</v>
      </c>
      <c r="AP84" s="105" t="str">
        <f>VLOOKUP($AR84,Auswertung!$A$2:$B$17,2,FALSE)</f>
        <v>CMOS Z80 (Zilog Z84C00)</v>
      </c>
      <c r="AQ84" s="1" t="s">
        <v>125</v>
      </c>
      <c r="AR84" t="str">
        <f t="shared" ref="AR84:AR85" si="10">P84&amp;Q84&amp;R84&amp;S84</f>
        <v>1011</v>
      </c>
    </row>
    <row r="85" spans="1:44" ht="18.75">
      <c r="A85" s="22">
        <f t="shared" ref="A85:A92" si="11">A84+1</f>
        <v>3</v>
      </c>
      <c r="B85" s="94" t="s">
        <v>171</v>
      </c>
      <c r="C85" s="91" t="s">
        <v>173</v>
      </c>
      <c r="D85" s="89"/>
      <c r="E85" s="26" t="s">
        <v>168</v>
      </c>
      <c r="F85" s="89" t="s">
        <v>169</v>
      </c>
      <c r="G85" s="26" t="s">
        <v>125</v>
      </c>
      <c r="H85" s="42" t="s">
        <v>238</v>
      </c>
      <c r="I85" s="42"/>
      <c r="J85" s="80" t="s">
        <v>6</v>
      </c>
      <c r="K85" s="28"/>
      <c r="L85" s="32">
        <v>1</v>
      </c>
      <c r="M85" s="26">
        <v>0</v>
      </c>
      <c r="N85" s="26" t="s">
        <v>101</v>
      </c>
      <c r="O85" s="26" t="s">
        <v>101</v>
      </c>
      <c r="P85" s="26">
        <v>1</v>
      </c>
      <c r="Q85" s="26">
        <v>0</v>
      </c>
      <c r="R85" s="26">
        <v>1</v>
      </c>
      <c r="S85" s="26">
        <v>1</v>
      </c>
      <c r="T85" s="28"/>
      <c r="U85" s="72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59" t="s">
        <v>108</v>
      </c>
      <c r="AD85" s="28" t="s">
        <v>117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42">
        <v>0</v>
      </c>
      <c r="AO85" s="59" t="s">
        <v>110</v>
      </c>
      <c r="AP85" s="105" t="str">
        <f>VLOOKUP($AR85,Auswertung!$A$2:$B$17,2,FALSE)</f>
        <v>CMOS Z80 (Zilog Z84C00)</v>
      </c>
      <c r="AQ85" s="1" t="s">
        <v>125</v>
      </c>
      <c r="AR85" t="str">
        <f t="shared" si="10"/>
        <v>1011</v>
      </c>
    </row>
    <row r="86" spans="1:44" ht="18.75">
      <c r="A86" s="22">
        <f t="shared" si="11"/>
        <v>4</v>
      </c>
      <c r="B86" s="94" t="s">
        <v>171</v>
      </c>
      <c r="C86" s="91" t="s">
        <v>174</v>
      </c>
      <c r="D86" s="89"/>
      <c r="E86" s="26"/>
      <c r="F86" s="89" t="s">
        <v>177</v>
      </c>
      <c r="G86" s="26" t="s">
        <v>125</v>
      </c>
      <c r="H86" s="42" t="s">
        <v>240</v>
      </c>
      <c r="I86" s="42"/>
      <c r="J86" s="79" t="s">
        <v>5</v>
      </c>
      <c r="K86" s="28"/>
      <c r="L86" s="22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31">
        <v>1</v>
      </c>
      <c r="T86" s="28"/>
      <c r="U86" s="72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9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42">
        <v>0</v>
      </c>
      <c r="AO86" s="59" t="s">
        <v>110</v>
      </c>
      <c r="AP86" s="105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 t="shared" si="8"/>
        <v>0111</v>
      </c>
    </row>
    <row r="87" spans="1:44" ht="18.75">
      <c r="A87" s="22">
        <f t="shared" si="11"/>
        <v>5</v>
      </c>
      <c r="B87" s="94" t="s">
        <v>171</v>
      </c>
      <c r="C87" s="91" t="s">
        <v>175</v>
      </c>
      <c r="D87" s="89"/>
      <c r="E87" s="26"/>
      <c r="F87" s="89" t="s">
        <v>167</v>
      </c>
      <c r="G87" s="26" t="s">
        <v>125</v>
      </c>
      <c r="H87" s="42" t="s">
        <v>240</v>
      </c>
      <c r="I87" s="42"/>
      <c r="J87" s="79" t="s">
        <v>5</v>
      </c>
      <c r="K87" s="28"/>
      <c r="L87" s="22">
        <v>0</v>
      </c>
      <c r="M87" s="26">
        <v>0</v>
      </c>
      <c r="N87" s="26" t="s">
        <v>101</v>
      </c>
      <c r="O87" s="26" t="s">
        <v>101</v>
      </c>
      <c r="P87" s="26">
        <v>0</v>
      </c>
      <c r="Q87" s="29">
        <v>1</v>
      </c>
      <c r="R87" s="29">
        <v>1</v>
      </c>
      <c r="S87" s="31">
        <v>1</v>
      </c>
      <c r="T87" s="28"/>
      <c r="U87" s="72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29">
        <v>1</v>
      </c>
      <c r="AB87" s="31">
        <v>1</v>
      </c>
      <c r="AC87" s="59" t="s">
        <v>108</v>
      </c>
      <c r="AD87" s="28" t="s">
        <v>117</v>
      </c>
      <c r="AE87" s="28" t="s">
        <v>117</v>
      </c>
      <c r="AF87" s="28"/>
      <c r="AG87" s="22">
        <v>0</v>
      </c>
      <c r="AH87" s="26">
        <v>0</v>
      </c>
      <c r="AI87" s="29">
        <v>1</v>
      </c>
      <c r="AJ87" s="26">
        <v>0</v>
      </c>
      <c r="AK87" s="29">
        <v>1</v>
      </c>
      <c r="AL87" s="26">
        <v>0</v>
      </c>
      <c r="AM87" s="26">
        <v>0</v>
      </c>
      <c r="AN87" s="42">
        <v>0</v>
      </c>
      <c r="AO87" s="59" t="s">
        <v>110</v>
      </c>
      <c r="AP87" s="105" t="str">
        <f>VLOOKUP($AR87,Auswertung!$A$2:$B$17,2,FALSE)</f>
        <v>NMOS Z80 (Zilog Z80, Zilog Z08400 or similar NMOS CPU, Mosstek MK3880N, SGS/ST Z8400, Sharp LH0080A, KR1858VM1)</v>
      </c>
      <c r="AQ87" s="1" t="s">
        <v>125</v>
      </c>
      <c r="AR87" t="str">
        <f t="shared" ref="AR87:AR88" si="12">P87&amp;Q87&amp;R87&amp;S87</f>
        <v>0111</v>
      </c>
    </row>
    <row r="88" spans="1:44" ht="18.75">
      <c r="A88" s="22">
        <f t="shared" si="11"/>
        <v>6</v>
      </c>
      <c r="B88" s="94" t="s">
        <v>171</v>
      </c>
      <c r="C88" s="91" t="s">
        <v>35</v>
      </c>
      <c r="D88" s="89"/>
      <c r="E88" s="26" t="s">
        <v>166</v>
      </c>
      <c r="F88" s="89" t="s">
        <v>178</v>
      </c>
      <c r="G88" s="26" t="s">
        <v>125</v>
      </c>
      <c r="H88" s="42" t="s">
        <v>241</v>
      </c>
      <c r="I88" s="42"/>
      <c r="J88" s="79" t="s">
        <v>5</v>
      </c>
      <c r="K88" s="28"/>
      <c r="L88" s="22">
        <v>0</v>
      </c>
      <c r="M88" s="26">
        <v>0</v>
      </c>
      <c r="N88" s="26" t="s">
        <v>101</v>
      </c>
      <c r="O88" s="26" t="s">
        <v>101</v>
      </c>
      <c r="P88" s="26">
        <v>0</v>
      </c>
      <c r="Q88" s="29">
        <v>1</v>
      </c>
      <c r="R88" s="29">
        <v>1</v>
      </c>
      <c r="S88" s="31">
        <v>1</v>
      </c>
      <c r="T88" s="28"/>
      <c r="U88" s="72">
        <v>1</v>
      </c>
      <c r="V88" s="29">
        <v>1</v>
      </c>
      <c r="W88" s="29">
        <v>1</v>
      </c>
      <c r="X88" s="29">
        <v>1</v>
      </c>
      <c r="Y88" s="29">
        <v>1</v>
      </c>
      <c r="Z88" s="29">
        <v>1</v>
      </c>
      <c r="AA88" s="29">
        <v>1</v>
      </c>
      <c r="AB88" s="31">
        <v>1</v>
      </c>
      <c r="AC88" s="59" t="s">
        <v>108</v>
      </c>
      <c r="AD88" s="28" t="s">
        <v>117</v>
      </c>
      <c r="AE88" s="28" t="s">
        <v>117</v>
      </c>
      <c r="AF88" s="28"/>
      <c r="AG88" s="22">
        <v>0</v>
      </c>
      <c r="AH88" s="26">
        <v>0</v>
      </c>
      <c r="AI88" s="29">
        <v>1</v>
      </c>
      <c r="AJ88" s="26">
        <v>0</v>
      </c>
      <c r="AK88" s="29">
        <v>1</v>
      </c>
      <c r="AL88" s="26">
        <v>0</v>
      </c>
      <c r="AM88" s="26">
        <v>0</v>
      </c>
      <c r="AN88" s="42">
        <v>0</v>
      </c>
      <c r="AO88" s="59" t="s">
        <v>110</v>
      </c>
      <c r="AP88" s="105" t="str">
        <f>VLOOKUP($AR88,Auswertung!$A$2:$B$17,2,FALSE)</f>
        <v>NMOS Z80 (Zilog Z80, Zilog Z08400 or similar NMOS CPU, Mosstek MK3880N, SGS/ST Z8400, Sharp LH0080A, KR1858VM1)</v>
      </c>
      <c r="AQ88" s="1" t="s">
        <v>125</v>
      </c>
      <c r="AR88" t="str">
        <f t="shared" si="12"/>
        <v>0111</v>
      </c>
    </row>
    <row r="89" spans="1:44" ht="18.75">
      <c r="A89" s="22">
        <f t="shared" si="11"/>
        <v>7</v>
      </c>
      <c r="B89" s="94" t="s">
        <v>171</v>
      </c>
      <c r="C89" s="91" t="s">
        <v>18</v>
      </c>
      <c r="D89" s="89"/>
      <c r="E89" s="26" t="s">
        <v>166</v>
      </c>
      <c r="F89" s="89" t="s">
        <v>179</v>
      </c>
      <c r="G89" s="26" t="s">
        <v>125</v>
      </c>
      <c r="H89" s="42" t="s">
        <v>240</v>
      </c>
      <c r="I89" s="42"/>
      <c r="J89" s="79" t="s">
        <v>5</v>
      </c>
      <c r="K89" s="28"/>
      <c r="L89" s="22">
        <v>0</v>
      </c>
      <c r="M89" s="26">
        <v>0</v>
      </c>
      <c r="N89" s="26" t="s">
        <v>101</v>
      </c>
      <c r="O89" s="26" t="s">
        <v>101</v>
      </c>
      <c r="P89" s="26">
        <v>0</v>
      </c>
      <c r="Q89" s="29">
        <v>1</v>
      </c>
      <c r="R89" s="29">
        <v>1</v>
      </c>
      <c r="S89" s="31">
        <v>1</v>
      </c>
      <c r="T89" s="28"/>
      <c r="U89" s="72">
        <v>1</v>
      </c>
      <c r="V89" s="29">
        <v>1</v>
      </c>
      <c r="W89" s="29">
        <v>1</v>
      </c>
      <c r="X89" s="29">
        <v>1</v>
      </c>
      <c r="Y89" s="29">
        <v>1</v>
      </c>
      <c r="Z89" s="29">
        <v>1</v>
      </c>
      <c r="AA89" s="29">
        <v>1</v>
      </c>
      <c r="AB89" s="31">
        <v>1</v>
      </c>
      <c r="AC89" s="59" t="s">
        <v>108</v>
      </c>
      <c r="AD89" s="28" t="s">
        <v>117</v>
      </c>
      <c r="AE89" s="28" t="s">
        <v>117</v>
      </c>
      <c r="AF89" s="28"/>
      <c r="AG89" s="22">
        <v>0</v>
      </c>
      <c r="AH89" s="26">
        <v>0</v>
      </c>
      <c r="AI89" s="29">
        <v>1</v>
      </c>
      <c r="AJ89" s="26">
        <v>0</v>
      </c>
      <c r="AK89" s="29">
        <v>1</v>
      </c>
      <c r="AL89" s="26">
        <v>0</v>
      </c>
      <c r="AM89" s="26">
        <v>0</v>
      </c>
      <c r="AN89" s="42">
        <v>0</v>
      </c>
      <c r="AO89" s="59" t="s">
        <v>110</v>
      </c>
      <c r="AP89" s="105" t="str">
        <f>VLOOKUP($AR89,Auswertung!$A$2:$B$17,2,FALSE)</f>
        <v>NMOS Z80 (Zilog Z80, Zilog Z08400 or similar NMOS CPU, Mosstek MK3880N, SGS/ST Z8400, Sharp LH0080A, KR1858VM1)</v>
      </c>
      <c r="AQ89" s="1" t="s">
        <v>125</v>
      </c>
      <c r="AR89" t="str">
        <f t="shared" ref="AR89:AR90" si="13">P89&amp;Q89&amp;R89&amp;S89</f>
        <v>0111</v>
      </c>
    </row>
    <row r="90" spans="1:44" ht="18.75">
      <c r="A90" s="22">
        <f t="shared" si="11"/>
        <v>8</v>
      </c>
      <c r="B90" s="94" t="s">
        <v>171</v>
      </c>
      <c r="C90" s="91" t="s">
        <v>176</v>
      </c>
      <c r="D90" s="89"/>
      <c r="E90" s="26" t="s">
        <v>166</v>
      </c>
      <c r="F90" s="89"/>
      <c r="G90" s="26"/>
      <c r="H90" s="42" t="s">
        <v>241</v>
      </c>
      <c r="I90" s="42"/>
      <c r="J90" s="79" t="s">
        <v>5</v>
      </c>
      <c r="K90" s="28"/>
      <c r="L90" s="22">
        <v>0</v>
      </c>
      <c r="M90" s="26">
        <v>0</v>
      </c>
      <c r="N90" s="26" t="s">
        <v>101</v>
      </c>
      <c r="O90" s="26" t="s">
        <v>101</v>
      </c>
      <c r="P90" s="26">
        <v>0</v>
      </c>
      <c r="Q90" s="29">
        <v>1</v>
      </c>
      <c r="R90" s="29">
        <v>1</v>
      </c>
      <c r="S90" s="31">
        <v>1</v>
      </c>
      <c r="T90" s="28"/>
      <c r="U90" s="72">
        <v>1</v>
      </c>
      <c r="V90" s="29">
        <v>1</v>
      </c>
      <c r="W90" s="29">
        <v>1</v>
      </c>
      <c r="X90" s="29">
        <v>1</v>
      </c>
      <c r="Y90" s="29">
        <v>1</v>
      </c>
      <c r="Z90" s="29">
        <v>1</v>
      </c>
      <c r="AA90" s="29">
        <v>1</v>
      </c>
      <c r="AB90" s="31">
        <v>1</v>
      </c>
      <c r="AC90" s="59" t="s">
        <v>108</v>
      </c>
      <c r="AD90" s="28" t="s">
        <v>117</v>
      </c>
      <c r="AE90" s="28" t="s">
        <v>117</v>
      </c>
      <c r="AF90" s="28"/>
      <c r="AG90" s="22">
        <v>0</v>
      </c>
      <c r="AH90" s="26">
        <v>0</v>
      </c>
      <c r="AI90" s="29">
        <v>1</v>
      </c>
      <c r="AJ90" s="26">
        <v>0</v>
      </c>
      <c r="AK90" s="29">
        <v>1</v>
      </c>
      <c r="AL90" s="26">
        <v>0</v>
      </c>
      <c r="AM90" s="26">
        <v>0</v>
      </c>
      <c r="AN90" s="42">
        <v>0</v>
      </c>
      <c r="AO90" s="59" t="s">
        <v>110</v>
      </c>
      <c r="AP90" s="105" t="str">
        <f>VLOOKUP($AR90,Auswertung!$A$2:$B$17,2,FALSE)</f>
        <v>NMOS Z80 (Zilog Z80, Zilog Z08400 or similar NMOS CPU, Mosstek MK3880N, SGS/ST Z8400, Sharp LH0080A, KR1858VM1)</v>
      </c>
      <c r="AQ90" s="1" t="s">
        <v>125</v>
      </c>
      <c r="AR90" t="str">
        <f t="shared" si="13"/>
        <v>0111</v>
      </c>
    </row>
    <row r="91" spans="1:44" ht="18.75">
      <c r="A91" s="22">
        <f t="shared" si="11"/>
        <v>9</v>
      </c>
      <c r="B91" s="94" t="s">
        <v>171</v>
      </c>
      <c r="C91" s="91" t="s">
        <v>226</v>
      </c>
      <c r="D91" s="89"/>
      <c r="E91" s="26" t="s">
        <v>168</v>
      </c>
      <c r="F91" s="89"/>
      <c r="G91" s="26"/>
      <c r="H91" s="42" t="s">
        <v>241</v>
      </c>
      <c r="I91" s="42"/>
      <c r="J91" s="80" t="s">
        <v>6</v>
      </c>
      <c r="K91" s="28"/>
      <c r="L91" s="32">
        <v>1</v>
      </c>
      <c r="M91" s="26">
        <v>0</v>
      </c>
      <c r="N91" s="26" t="s">
        <v>101</v>
      </c>
      <c r="O91" s="26" t="s">
        <v>101</v>
      </c>
      <c r="P91" s="26">
        <v>1</v>
      </c>
      <c r="Q91" s="26">
        <v>0</v>
      </c>
      <c r="R91" s="26">
        <v>1</v>
      </c>
      <c r="S91" s="26">
        <v>1</v>
      </c>
      <c r="T91" s="28"/>
      <c r="U91" s="72">
        <v>1</v>
      </c>
      <c r="V91" s="29">
        <v>1</v>
      </c>
      <c r="W91" s="29">
        <v>1</v>
      </c>
      <c r="X91" s="29">
        <v>1</v>
      </c>
      <c r="Y91" s="29">
        <v>1</v>
      </c>
      <c r="Z91" s="29">
        <v>1</v>
      </c>
      <c r="AA91" s="29">
        <v>1</v>
      </c>
      <c r="AB91" s="31">
        <v>1</v>
      </c>
      <c r="AC91" s="59" t="s">
        <v>108</v>
      </c>
      <c r="AD91" s="28" t="s">
        <v>117</v>
      </c>
      <c r="AE91" s="28" t="s">
        <v>117</v>
      </c>
      <c r="AF91" s="28"/>
      <c r="AG91" s="22">
        <v>0</v>
      </c>
      <c r="AH91" s="26">
        <v>0</v>
      </c>
      <c r="AI91" s="29">
        <v>1</v>
      </c>
      <c r="AJ91" s="26">
        <v>0</v>
      </c>
      <c r="AK91" s="29">
        <v>1</v>
      </c>
      <c r="AL91" s="26">
        <v>0</v>
      </c>
      <c r="AM91" s="26">
        <v>0</v>
      </c>
      <c r="AN91" s="42">
        <v>0</v>
      </c>
      <c r="AO91" s="59" t="s">
        <v>110</v>
      </c>
      <c r="AP91" s="105" t="str">
        <f>VLOOKUP($AR91,Auswertung!$A$2:$B$17,2,FALSE)</f>
        <v>CMOS Z80 (Zilog Z84C00)</v>
      </c>
      <c r="AQ91" s="1" t="s">
        <v>125</v>
      </c>
      <c r="AR91" t="str">
        <f t="shared" ref="AR91:AR92" si="14">P91&amp;Q91&amp;R91&amp;S91</f>
        <v>1011</v>
      </c>
    </row>
    <row r="92" spans="1:44" ht="18.75">
      <c r="A92" s="22">
        <f t="shared" si="11"/>
        <v>10</v>
      </c>
      <c r="B92" s="94" t="s">
        <v>171</v>
      </c>
      <c r="C92" s="91" t="s">
        <v>226</v>
      </c>
      <c r="D92" s="89" t="s">
        <v>3</v>
      </c>
      <c r="E92" s="26"/>
      <c r="F92" s="89" t="s">
        <v>248</v>
      </c>
      <c r="G92" s="26"/>
      <c r="H92" s="42" t="s">
        <v>241</v>
      </c>
      <c r="I92" s="42" t="s">
        <v>246</v>
      </c>
      <c r="J92" s="80" t="s">
        <v>6</v>
      </c>
      <c r="K92" s="28"/>
      <c r="L92" s="32">
        <v>1</v>
      </c>
      <c r="M92" s="26">
        <v>0</v>
      </c>
      <c r="N92" s="26" t="s">
        <v>101</v>
      </c>
      <c r="O92" s="26" t="s">
        <v>101</v>
      </c>
      <c r="P92" s="26">
        <v>1</v>
      </c>
      <c r="Q92" s="26">
        <v>0</v>
      </c>
      <c r="R92" s="26">
        <v>1</v>
      </c>
      <c r="S92" s="26">
        <v>1</v>
      </c>
      <c r="T92" s="28"/>
      <c r="U92" s="72">
        <v>1</v>
      </c>
      <c r="V92" s="29">
        <v>1</v>
      </c>
      <c r="W92" s="29">
        <v>1</v>
      </c>
      <c r="X92" s="29">
        <v>1</v>
      </c>
      <c r="Y92" s="29">
        <v>1</v>
      </c>
      <c r="Z92" s="29">
        <v>1</v>
      </c>
      <c r="AA92" s="29">
        <v>1</v>
      </c>
      <c r="AB92" s="31">
        <v>1</v>
      </c>
      <c r="AC92" s="59" t="s">
        <v>108</v>
      </c>
      <c r="AD92" s="28" t="s">
        <v>117</v>
      </c>
      <c r="AE92" s="28" t="s">
        <v>117</v>
      </c>
      <c r="AF92" s="28"/>
      <c r="AG92" s="22">
        <v>0</v>
      </c>
      <c r="AH92" s="26">
        <v>0</v>
      </c>
      <c r="AI92" s="29">
        <v>1</v>
      </c>
      <c r="AJ92" s="26">
        <v>0</v>
      </c>
      <c r="AK92" s="29">
        <v>1</v>
      </c>
      <c r="AL92" s="26">
        <v>0</v>
      </c>
      <c r="AM92" s="26">
        <v>0</v>
      </c>
      <c r="AN92" s="42">
        <v>0</v>
      </c>
      <c r="AO92" s="59" t="s">
        <v>110</v>
      </c>
      <c r="AP92" s="105" t="str">
        <f>VLOOKUP($AR92,Auswertung!$A$2:$B$17,2,FALSE)</f>
        <v>CMOS Z80 (Zilog Z84C00)</v>
      </c>
      <c r="AQ92" s="1" t="s">
        <v>125</v>
      </c>
      <c r="AR92" t="str">
        <f t="shared" si="14"/>
        <v>1011</v>
      </c>
    </row>
    <row r="95" spans="1:44" ht="18.75">
      <c r="A95" s="96"/>
      <c r="B95" s="97"/>
      <c r="C95" s="98"/>
      <c r="D95" s="1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63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63"/>
      <c r="AP95" s="63"/>
      <c r="AQ95" s="1" t="s">
        <v>125</v>
      </c>
      <c r="AR95" t="str">
        <f t="shared" si="8"/>
        <v/>
      </c>
    </row>
    <row r="96" spans="1:44" ht="19.5" thickBot="1">
      <c r="AQ96" s="1" t="s">
        <v>125</v>
      </c>
      <c r="AR96" t="str">
        <f t="shared" si="8"/>
        <v/>
      </c>
    </row>
    <row r="97" spans="1:44" ht="19.5" thickBot="1">
      <c r="A97" s="45"/>
      <c r="B97" s="112" t="s">
        <v>7</v>
      </c>
      <c r="C97" s="112"/>
      <c r="D97" s="112"/>
      <c r="E97" s="47"/>
      <c r="F97" s="47"/>
      <c r="G97" s="47"/>
      <c r="H97" s="47"/>
      <c r="I97" s="47"/>
      <c r="J97" s="47"/>
      <c r="K97" s="51"/>
      <c r="L97" s="52" t="s">
        <v>99</v>
      </c>
      <c r="M97" s="53" t="s">
        <v>100</v>
      </c>
      <c r="N97" s="53" t="s">
        <v>101</v>
      </c>
      <c r="O97" s="53" t="s">
        <v>101</v>
      </c>
      <c r="P97" s="53" t="s">
        <v>103</v>
      </c>
      <c r="Q97" s="53" t="s">
        <v>103</v>
      </c>
      <c r="R97" s="53" t="s">
        <v>103</v>
      </c>
      <c r="S97" s="54" t="s">
        <v>103</v>
      </c>
      <c r="T97" s="55"/>
      <c r="U97" s="113" t="s">
        <v>104</v>
      </c>
      <c r="V97" s="114"/>
      <c r="W97" s="114"/>
      <c r="X97" s="114"/>
      <c r="Y97" s="114"/>
      <c r="Z97" s="114"/>
      <c r="AA97" s="114"/>
      <c r="AB97" s="114"/>
      <c r="AC97" s="61"/>
      <c r="AD97" s="99" t="s">
        <v>123</v>
      </c>
      <c r="AE97" s="99" t="s">
        <v>122</v>
      </c>
      <c r="AF97" s="64"/>
      <c r="AG97" s="115" t="s">
        <v>109</v>
      </c>
      <c r="AH97" s="116"/>
      <c r="AI97" s="116"/>
      <c r="AJ97" s="116"/>
      <c r="AK97" s="116"/>
      <c r="AL97" s="116"/>
      <c r="AM97" s="116"/>
      <c r="AN97" s="116"/>
      <c r="AO97" s="65"/>
      <c r="AP97" s="101" t="s">
        <v>124</v>
      </c>
      <c r="AQ97" s="1" t="s">
        <v>125</v>
      </c>
      <c r="AR97" t="str">
        <f t="shared" si="8"/>
        <v>tttt</v>
      </c>
    </row>
    <row r="98" spans="1:44" ht="19.5" thickBot="1">
      <c r="A98" s="2"/>
      <c r="B98" s="3"/>
      <c r="C98" s="4"/>
      <c r="D98" s="4"/>
      <c r="E98" s="5"/>
      <c r="F98" s="5"/>
      <c r="G98" s="5"/>
      <c r="H98" s="5"/>
      <c r="I98" s="5"/>
      <c r="J98" s="5"/>
      <c r="K98" s="11" t="s">
        <v>102</v>
      </c>
      <c r="L98" s="8">
        <v>7</v>
      </c>
      <c r="M98" s="8">
        <v>6</v>
      </c>
      <c r="N98" s="8">
        <v>5</v>
      </c>
      <c r="O98" s="8">
        <v>4</v>
      </c>
      <c r="P98" s="8">
        <v>3</v>
      </c>
      <c r="Q98" s="8">
        <v>2</v>
      </c>
      <c r="R98" s="8">
        <v>1</v>
      </c>
      <c r="S98" s="9">
        <v>0</v>
      </c>
      <c r="T98" s="12" t="s">
        <v>102</v>
      </c>
      <c r="U98" s="13">
        <v>7</v>
      </c>
      <c r="V98" s="13">
        <v>6</v>
      </c>
      <c r="W98" s="13">
        <v>5</v>
      </c>
      <c r="X98" s="13">
        <v>4</v>
      </c>
      <c r="Y98" s="13">
        <v>3</v>
      </c>
      <c r="Z98" s="13">
        <v>2</v>
      </c>
      <c r="AA98" s="13">
        <v>1</v>
      </c>
      <c r="AB98" s="38">
        <v>0</v>
      </c>
      <c r="AC98" s="57" t="s">
        <v>105</v>
      </c>
      <c r="AD98" s="100" t="s">
        <v>105</v>
      </c>
      <c r="AE98" s="100" t="s">
        <v>105</v>
      </c>
      <c r="AF98" s="66" t="s">
        <v>102</v>
      </c>
      <c r="AG98" s="67">
        <v>7</v>
      </c>
      <c r="AH98" s="67">
        <v>6</v>
      </c>
      <c r="AI98" s="67">
        <v>5</v>
      </c>
      <c r="AJ98" s="67">
        <v>4</v>
      </c>
      <c r="AK98" s="67">
        <v>3</v>
      </c>
      <c r="AL98" s="67">
        <v>2</v>
      </c>
      <c r="AM98" s="67">
        <v>1</v>
      </c>
      <c r="AN98" s="68">
        <v>0</v>
      </c>
      <c r="AO98" s="69" t="s">
        <v>105</v>
      </c>
      <c r="AP98" s="102"/>
      <c r="AQ98" s="1" t="s">
        <v>125</v>
      </c>
      <c r="AR98" t="str">
        <f t="shared" si="8"/>
        <v>3210</v>
      </c>
    </row>
    <row r="99" spans="1:44" ht="18.75">
      <c r="A99" s="14">
        <v>1</v>
      </c>
      <c r="B99" s="93"/>
      <c r="C99" s="90"/>
      <c r="D99" s="88"/>
      <c r="E99" s="18"/>
      <c r="F99" s="18"/>
      <c r="G99" s="18"/>
      <c r="H99" s="74"/>
      <c r="I99" s="74"/>
      <c r="J99" s="78" t="s">
        <v>5</v>
      </c>
      <c r="K99" s="19"/>
      <c r="L99" s="14">
        <v>0</v>
      </c>
      <c r="M99" s="18">
        <v>0</v>
      </c>
      <c r="N99" s="18" t="s">
        <v>101</v>
      </c>
      <c r="O99" s="18" t="s">
        <v>101</v>
      </c>
      <c r="P99" s="18">
        <v>0</v>
      </c>
      <c r="Q99" s="18">
        <v>0</v>
      </c>
      <c r="R99" s="18">
        <v>0</v>
      </c>
      <c r="S99" s="18">
        <v>0</v>
      </c>
      <c r="T99" s="19"/>
      <c r="U99" s="14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95"/>
      <c r="AD99" s="19"/>
      <c r="AE99" s="19"/>
      <c r="AF99" s="19"/>
      <c r="AG99" s="14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74">
        <v>0</v>
      </c>
      <c r="AO99" s="95"/>
      <c r="AP99" s="106" t="str">
        <f>VLOOKUP($AR99,Auswertung!$A$2:$B$17,2,FALSE)</f>
        <v>-</v>
      </c>
      <c r="AQ99" s="1" t="s">
        <v>125</v>
      </c>
      <c r="AR99" t="str">
        <f t="shared" si="8"/>
        <v>0000</v>
      </c>
    </row>
    <row r="100" spans="1:44" ht="18.75">
      <c r="A100" s="22">
        <f>A99+1</f>
        <v>2</v>
      </c>
      <c r="B100" s="94" t="s">
        <v>7</v>
      </c>
      <c r="C100" s="91" t="s">
        <v>180</v>
      </c>
      <c r="D100" s="89" t="s">
        <v>3</v>
      </c>
      <c r="E100" s="26" t="s">
        <v>182</v>
      </c>
      <c r="F100" s="26"/>
      <c r="G100" s="26">
        <v>8248</v>
      </c>
      <c r="H100" s="42" t="s">
        <v>4</v>
      </c>
      <c r="I100" s="42"/>
      <c r="J100" s="79" t="s">
        <v>5</v>
      </c>
      <c r="K100" s="28"/>
      <c r="L100" s="22">
        <v>0</v>
      </c>
      <c r="M100" s="26">
        <v>0</v>
      </c>
      <c r="N100" s="26" t="s">
        <v>101</v>
      </c>
      <c r="O100" s="26" t="s">
        <v>101</v>
      </c>
      <c r="P100" s="26">
        <v>0</v>
      </c>
      <c r="Q100" s="29">
        <v>1</v>
      </c>
      <c r="R100" s="29">
        <v>1</v>
      </c>
      <c r="S100" s="31">
        <v>1</v>
      </c>
      <c r="T100" s="28"/>
      <c r="U100" s="72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9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42">
        <v>0</v>
      </c>
      <c r="AO100" s="59" t="s">
        <v>110</v>
      </c>
      <c r="AP100" s="105" t="str">
        <f>VLOOKUP($AR100,Auswertung!$A$2:$B$17,2,FALSE)</f>
        <v>NMOS Z80 (Zilog Z80, Zilog Z08400 or similar NMOS CPU, Mosstek MK3880N, SGS/ST Z8400, Sharp LH0080A, KR1858VM1)</v>
      </c>
      <c r="AQ100" s="1" t="s">
        <v>125</v>
      </c>
      <c r="AR100" t="str">
        <f t="shared" ref="AR100:AR101" si="15">P100&amp;Q100&amp;R100&amp;S100</f>
        <v>0111</v>
      </c>
    </row>
    <row r="101" spans="1:44" ht="18.75">
      <c r="A101" s="22">
        <f t="shared" ref="A101:A102" si="16">A100+1</f>
        <v>3</v>
      </c>
      <c r="B101" s="94" t="s">
        <v>7</v>
      </c>
      <c r="C101" s="91" t="s">
        <v>181</v>
      </c>
      <c r="D101" s="89" t="s">
        <v>1</v>
      </c>
      <c r="E101" s="26" t="s">
        <v>182</v>
      </c>
      <c r="F101" s="26"/>
      <c r="G101" s="26">
        <v>8234</v>
      </c>
      <c r="H101" s="42" t="s">
        <v>240</v>
      </c>
      <c r="I101" s="42"/>
      <c r="J101" s="79" t="s">
        <v>5</v>
      </c>
      <c r="K101" s="28"/>
      <c r="L101" s="22">
        <v>0</v>
      </c>
      <c r="M101" s="26">
        <v>0</v>
      </c>
      <c r="N101" s="26" t="s">
        <v>101</v>
      </c>
      <c r="O101" s="26" t="s">
        <v>101</v>
      </c>
      <c r="P101" s="26">
        <v>0</v>
      </c>
      <c r="Q101" s="29">
        <v>1</v>
      </c>
      <c r="R101" s="29">
        <v>1</v>
      </c>
      <c r="S101" s="31">
        <v>1</v>
      </c>
      <c r="T101" s="28"/>
      <c r="U101" s="72">
        <v>1</v>
      </c>
      <c r="V101" s="29">
        <v>1</v>
      </c>
      <c r="W101" s="29">
        <v>1</v>
      </c>
      <c r="X101" s="29">
        <v>1</v>
      </c>
      <c r="Y101" s="29">
        <v>1</v>
      </c>
      <c r="Z101" s="29">
        <v>1</v>
      </c>
      <c r="AA101" s="29">
        <v>1</v>
      </c>
      <c r="AB101" s="31">
        <v>1</v>
      </c>
      <c r="AC101" s="59" t="s">
        <v>108</v>
      </c>
      <c r="AD101" s="28" t="s">
        <v>117</v>
      </c>
      <c r="AE101" s="28" t="s">
        <v>117</v>
      </c>
      <c r="AF101" s="28"/>
      <c r="AG101" s="22">
        <v>0</v>
      </c>
      <c r="AH101" s="26">
        <v>0</v>
      </c>
      <c r="AI101" s="29">
        <v>1</v>
      </c>
      <c r="AJ101" s="26">
        <v>0</v>
      </c>
      <c r="AK101" s="29">
        <v>1</v>
      </c>
      <c r="AL101" s="26">
        <v>0</v>
      </c>
      <c r="AM101" s="26">
        <v>0</v>
      </c>
      <c r="AN101" s="42">
        <v>0</v>
      </c>
      <c r="AO101" s="59" t="s">
        <v>110</v>
      </c>
      <c r="AP101" s="105" t="str">
        <f>VLOOKUP($AR101,Auswertung!$A$2:$B$17,2,FALSE)</f>
        <v>NMOS Z80 (Zilog Z80, Zilog Z08400 or similar NMOS CPU, Mosstek MK3880N, SGS/ST Z8400, Sharp LH0080A, KR1858VM1)</v>
      </c>
      <c r="AQ101" s="1" t="s">
        <v>125</v>
      </c>
      <c r="AR101" t="str">
        <f t="shared" si="15"/>
        <v>0111</v>
      </c>
    </row>
    <row r="102" spans="1:44" ht="19.5" thickBot="1">
      <c r="A102" s="22">
        <f t="shared" si="16"/>
        <v>4</v>
      </c>
      <c r="B102" s="94" t="s">
        <v>7</v>
      </c>
      <c r="C102" s="91" t="s">
        <v>225</v>
      </c>
      <c r="D102" s="89" t="s">
        <v>1</v>
      </c>
      <c r="E102" s="26" t="s">
        <v>166</v>
      </c>
      <c r="F102" s="26"/>
      <c r="G102" s="26">
        <v>7834</v>
      </c>
      <c r="H102" s="42" t="s">
        <v>240</v>
      </c>
      <c r="I102" s="42" t="s">
        <v>237</v>
      </c>
      <c r="J102" s="79" t="s">
        <v>5</v>
      </c>
      <c r="K102" s="28"/>
      <c r="L102" s="41">
        <v>0</v>
      </c>
      <c r="M102" s="34">
        <v>0</v>
      </c>
      <c r="N102" s="34" t="s">
        <v>101</v>
      </c>
      <c r="O102" s="34" t="s">
        <v>101</v>
      </c>
      <c r="P102" s="34">
        <v>0</v>
      </c>
      <c r="Q102" s="36">
        <v>1</v>
      </c>
      <c r="R102" s="36">
        <v>1</v>
      </c>
      <c r="S102" s="37">
        <v>1</v>
      </c>
      <c r="T102" s="28"/>
      <c r="U102" s="73">
        <v>1</v>
      </c>
      <c r="V102" s="36">
        <v>1</v>
      </c>
      <c r="W102" s="36">
        <v>1</v>
      </c>
      <c r="X102" s="36">
        <v>1</v>
      </c>
      <c r="Y102" s="36">
        <v>1</v>
      </c>
      <c r="Z102" s="36">
        <v>1</v>
      </c>
      <c r="AA102" s="36">
        <v>1</v>
      </c>
      <c r="AB102" s="37">
        <v>1</v>
      </c>
      <c r="AC102" s="60" t="s">
        <v>108</v>
      </c>
      <c r="AD102" s="35" t="s">
        <v>117</v>
      </c>
      <c r="AE102" s="35" t="s">
        <v>117</v>
      </c>
      <c r="AF102" s="28"/>
      <c r="AG102" s="41">
        <v>0</v>
      </c>
      <c r="AH102" s="34">
        <v>0</v>
      </c>
      <c r="AI102" s="36">
        <v>1</v>
      </c>
      <c r="AJ102" s="34">
        <v>0</v>
      </c>
      <c r="AK102" s="36">
        <v>1</v>
      </c>
      <c r="AL102" s="34">
        <v>0</v>
      </c>
      <c r="AM102" s="34">
        <v>0</v>
      </c>
      <c r="AN102" s="43">
        <v>0</v>
      </c>
      <c r="AO102" s="60" t="s">
        <v>110</v>
      </c>
      <c r="AP102" s="105" t="str">
        <f>VLOOKUP($AR102,Auswertung!$A$2:$B$17,2,FALSE)</f>
        <v>NMOS Z80 (Zilog Z80, Zilog Z08400 or similar NMOS CPU, Mosstek MK3880N, SGS/ST Z8400, Sharp LH0080A, KR1858VM1)</v>
      </c>
      <c r="AQ102" s="1" t="s">
        <v>125</v>
      </c>
      <c r="AR102" t="str">
        <f t="shared" si="8"/>
        <v>0111</v>
      </c>
    </row>
    <row r="103" spans="1:44" ht="18.75">
      <c r="AQ103" s="1" t="s">
        <v>125</v>
      </c>
      <c r="AR103" t="str">
        <f t="shared" si="8"/>
        <v/>
      </c>
    </row>
    <row r="104" spans="1:44" ht="19.5" thickBot="1">
      <c r="AQ104" s="1" t="s">
        <v>125</v>
      </c>
      <c r="AR104" t="str">
        <f t="shared" si="8"/>
        <v/>
      </c>
    </row>
    <row r="105" spans="1:44" ht="19.5" thickBot="1">
      <c r="A105" s="45"/>
      <c r="B105" s="112" t="s">
        <v>82</v>
      </c>
      <c r="C105" s="112"/>
      <c r="D105" s="112"/>
      <c r="E105" s="47"/>
      <c r="F105" s="47"/>
      <c r="G105" s="47"/>
      <c r="H105" s="47"/>
      <c r="I105" s="47"/>
      <c r="J105" s="47"/>
      <c r="K105" s="51"/>
      <c r="L105" s="52" t="s">
        <v>99</v>
      </c>
      <c r="M105" s="53" t="s">
        <v>100</v>
      </c>
      <c r="N105" s="53" t="s">
        <v>101</v>
      </c>
      <c r="O105" s="53" t="s">
        <v>101</v>
      </c>
      <c r="P105" s="53" t="s">
        <v>103</v>
      </c>
      <c r="Q105" s="53" t="s">
        <v>103</v>
      </c>
      <c r="R105" s="53" t="s">
        <v>103</v>
      </c>
      <c r="S105" s="54" t="s">
        <v>103</v>
      </c>
      <c r="T105" s="55"/>
      <c r="U105" s="113" t="s">
        <v>104</v>
      </c>
      <c r="V105" s="114"/>
      <c r="W105" s="114"/>
      <c r="X105" s="114"/>
      <c r="Y105" s="114"/>
      <c r="Z105" s="114"/>
      <c r="AA105" s="114"/>
      <c r="AB105" s="114"/>
      <c r="AC105" s="61"/>
      <c r="AD105" s="99" t="s">
        <v>123</v>
      </c>
      <c r="AE105" s="99" t="s">
        <v>122</v>
      </c>
      <c r="AF105" s="64"/>
      <c r="AG105" s="115" t="s">
        <v>109</v>
      </c>
      <c r="AH105" s="116"/>
      <c r="AI105" s="116"/>
      <c r="AJ105" s="116"/>
      <c r="AK105" s="116"/>
      <c r="AL105" s="116"/>
      <c r="AM105" s="116"/>
      <c r="AN105" s="116"/>
      <c r="AO105" s="65"/>
      <c r="AP105" s="101" t="s">
        <v>124</v>
      </c>
      <c r="AQ105" s="1" t="s">
        <v>125</v>
      </c>
      <c r="AR105" t="str">
        <f t="shared" si="8"/>
        <v>tttt</v>
      </c>
    </row>
    <row r="106" spans="1:44" ht="19.5" thickBot="1">
      <c r="A106" s="2"/>
      <c r="B106" s="3"/>
      <c r="C106" s="4"/>
      <c r="D106" s="4"/>
      <c r="E106" s="5"/>
      <c r="F106" s="5"/>
      <c r="G106" s="5"/>
      <c r="H106" s="5"/>
      <c r="I106" s="5"/>
      <c r="J106" s="5"/>
      <c r="K106" s="11" t="s">
        <v>102</v>
      </c>
      <c r="L106" s="8">
        <v>7</v>
      </c>
      <c r="M106" s="8">
        <v>6</v>
      </c>
      <c r="N106" s="8">
        <v>5</v>
      </c>
      <c r="O106" s="8">
        <v>4</v>
      </c>
      <c r="P106" s="8">
        <v>3</v>
      </c>
      <c r="Q106" s="8">
        <v>2</v>
      </c>
      <c r="R106" s="8">
        <v>1</v>
      </c>
      <c r="S106" s="9">
        <v>0</v>
      </c>
      <c r="T106" s="12" t="s">
        <v>102</v>
      </c>
      <c r="U106" s="13">
        <v>7</v>
      </c>
      <c r="V106" s="13">
        <v>6</v>
      </c>
      <c r="W106" s="13">
        <v>5</v>
      </c>
      <c r="X106" s="13">
        <v>4</v>
      </c>
      <c r="Y106" s="13">
        <v>3</v>
      </c>
      <c r="Z106" s="13">
        <v>2</v>
      </c>
      <c r="AA106" s="13">
        <v>1</v>
      </c>
      <c r="AB106" s="38">
        <v>0</v>
      </c>
      <c r="AC106" s="57" t="s">
        <v>105</v>
      </c>
      <c r="AD106" s="100" t="s">
        <v>105</v>
      </c>
      <c r="AE106" s="100" t="s">
        <v>105</v>
      </c>
      <c r="AF106" s="66" t="s">
        <v>102</v>
      </c>
      <c r="AG106" s="67">
        <v>7</v>
      </c>
      <c r="AH106" s="67">
        <v>6</v>
      </c>
      <c r="AI106" s="67">
        <v>5</v>
      </c>
      <c r="AJ106" s="67">
        <v>4</v>
      </c>
      <c r="AK106" s="67">
        <v>3</v>
      </c>
      <c r="AL106" s="67">
        <v>2</v>
      </c>
      <c r="AM106" s="67">
        <v>1</v>
      </c>
      <c r="AN106" s="68">
        <v>0</v>
      </c>
      <c r="AO106" s="69" t="s">
        <v>105</v>
      </c>
      <c r="AP106" s="102"/>
      <c r="AQ106" s="1" t="s">
        <v>125</v>
      </c>
      <c r="AR106" t="str">
        <f t="shared" si="8"/>
        <v>3210</v>
      </c>
    </row>
    <row r="107" spans="1:44" ht="18.75">
      <c r="A107" s="14">
        <v>1</v>
      </c>
      <c r="B107" s="93"/>
      <c r="C107" s="90"/>
      <c r="D107" s="88"/>
      <c r="E107" s="18"/>
      <c r="F107" s="18"/>
      <c r="G107" s="18"/>
      <c r="H107" s="74"/>
      <c r="I107" s="74"/>
      <c r="J107" s="78" t="s">
        <v>5</v>
      </c>
      <c r="K107" s="19"/>
      <c r="L107" s="14">
        <v>0</v>
      </c>
      <c r="M107" s="18">
        <v>0</v>
      </c>
      <c r="N107" s="18" t="s">
        <v>101</v>
      </c>
      <c r="O107" s="18" t="s">
        <v>101</v>
      </c>
      <c r="P107" s="18">
        <v>0</v>
      </c>
      <c r="Q107" s="18">
        <v>0</v>
      </c>
      <c r="R107" s="18">
        <v>0</v>
      </c>
      <c r="S107" s="18">
        <v>0</v>
      </c>
      <c r="T107" s="19"/>
      <c r="U107" s="14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95"/>
      <c r="AD107" s="19"/>
      <c r="AE107" s="19"/>
      <c r="AF107" s="19"/>
      <c r="AG107" s="14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74">
        <v>0</v>
      </c>
      <c r="AO107" s="95"/>
      <c r="AP107" s="106" t="str">
        <f>VLOOKUP($AR107,Auswertung!$A$2:$B$17,2,FALSE)</f>
        <v>-</v>
      </c>
      <c r="AQ107" s="1" t="s">
        <v>125</v>
      </c>
      <c r="AR107" t="str">
        <f t="shared" si="8"/>
        <v>0000</v>
      </c>
    </row>
    <row r="108" spans="1:44" ht="18.75">
      <c r="AQ108" s="1" t="s">
        <v>125</v>
      </c>
      <c r="AR108" t="str">
        <f t="shared" si="8"/>
        <v/>
      </c>
    </row>
    <row r="109" spans="1:44" ht="19.5" thickBot="1">
      <c r="AQ109" s="1" t="s">
        <v>125</v>
      </c>
      <c r="AR109" t="str">
        <f t="shared" si="8"/>
        <v/>
      </c>
    </row>
    <row r="110" spans="1:44" ht="19.5" thickBot="1">
      <c r="A110" s="45"/>
      <c r="B110" s="112" t="s">
        <v>83</v>
      </c>
      <c r="C110" s="112"/>
      <c r="D110" s="112"/>
      <c r="E110" s="47"/>
      <c r="F110" s="47"/>
      <c r="G110" s="47"/>
      <c r="H110" s="47"/>
      <c r="I110" s="47"/>
      <c r="J110" s="47"/>
      <c r="K110" s="51"/>
      <c r="L110" s="52" t="s">
        <v>99</v>
      </c>
      <c r="M110" s="53" t="s">
        <v>100</v>
      </c>
      <c r="N110" s="53" t="s">
        <v>101</v>
      </c>
      <c r="O110" s="53" t="s">
        <v>101</v>
      </c>
      <c r="P110" s="53" t="s">
        <v>103</v>
      </c>
      <c r="Q110" s="53" t="s">
        <v>103</v>
      </c>
      <c r="R110" s="53" t="s">
        <v>103</v>
      </c>
      <c r="S110" s="54" t="s">
        <v>103</v>
      </c>
      <c r="T110" s="55"/>
      <c r="U110" s="113" t="s">
        <v>104</v>
      </c>
      <c r="V110" s="114"/>
      <c r="W110" s="114"/>
      <c r="X110" s="114"/>
      <c r="Y110" s="114"/>
      <c r="Z110" s="114"/>
      <c r="AA110" s="114"/>
      <c r="AB110" s="114"/>
      <c r="AC110" s="61"/>
      <c r="AD110" s="99" t="s">
        <v>123</v>
      </c>
      <c r="AE110" s="99" t="s">
        <v>122</v>
      </c>
      <c r="AF110" s="64"/>
      <c r="AG110" s="115" t="s">
        <v>109</v>
      </c>
      <c r="AH110" s="116"/>
      <c r="AI110" s="116"/>
      <c r="AJ110" s="116"/>
      <c r="AK110" s="116"/>
      <c r="AL110" s="116"/>
      <c r="AM110" s="116"/>
      <c r="AN110" s="116"/>
      <c r="AO110" s="65"/>
      <c r="AP110" s="101" t="s">
        <v>124</v>
      </c>
      <c r="AQ110" s="1" t="s">
        <v>125</v>
      </c>
      <c r="AR110" t="str">
        <f t="shared" si="8"/>
        <v>tttt</v>
      </c>
    </row>
    <row r="111" spans="1:44" ht="19.5" thickBot="1">
      <c r="A111" s="2"/>
      <c r="B111" s="3"/>
      <c r="C111" s="4"/>
      <c r="D111" s="4"/>
      <c r="E111" s="5"/>
      <c r="F111" s="5"/>
      <c r="G111" s="5"/>
      <c r="H111" s="5"/>
      <c r="I111" s="5"/>
      <c r="J111" s="5"/>
      <c r="K111" s="11" t="s">
        <v>102</v>
      </c>
      <c r="L111" s="8">
        <v>7</v>
      </c>
      <c r="M111" s="8">
        <v>6</v>
      </c>
      <c r="N111" s="8">
        <v>5</v>
      </c>
      <c r="O111" s="8">
        <v>4</v>
      </c>
      <c r="P111" s="8">
        <v>3</v>
      </c>
      <c r="Q111" s="8">
        <v>2</v>
      </c>
      <c r="R111" s="8">
        <v>1</v>
      </c>
      <c r="S111" s="9">
        <v>0</v>
      </c>
      <c r="T111" s="12" t="s">
        <v>102</v>
      </c>
      <c r="U111" s="13">
        <v>7</v>
      </c>
      <c r="V111" s="13">
        <v>6</v>
      </c>
      <c r="W111" s="13">
        <v>5</v>
      </c>
      <c r="X111" s="13">
        <v>4</v>
      </c>
      <c r="Y111" s="13">
        <v>3</v>
      </c>
      <c r="Z111" s="13">
        <v>2</v>
      </c>
      <c r="AA111" s="13">
        <v>1</v>
      </c>
      <c r="AB111" s="38">
        <v>0</v>
      </c>
      <c r="AC111" s="57" t="s">
        <v>105</v>
      </c>
      <c r="AD111" s="100" t="s">
        <v>105</v>
      </c>
      <c r="AE111" s="100" t="s">
        <v>105</v>
      </c>
      <c r="AF111" s="66" t="s">
        <v>102</v>
      </c>
      <c r="AG111" s="67">
        <v>7</v>
      </c>
      <c r="AH111" s="67">
        <v>6</v>
      </c>
      <c r="AI111" s="67">
        <v>5</v>
      </c>
      <c r="AJ111" s="67">
        <v>4</v>
      </c>
      <c r="AK111" s="67">
        <v>3</v>
      </c>
      <c r="AL111" s="67">
        <v>2</v>
      </c>
      <c r="AM111" s="67">
        <v>1</v>
      </c>
      <c r="AN111" s="68">
        <v>0</v>
      </c>
      <c r="AO111" s="69" t="s">
        <v>105</v>
      </c>
      <c r="AP111" s="102"/>
      <c r="AQ111" s="1" t="s">
        <v>125</v>
      </c>
      <c r="AR111" t="str">
        <f t="shared" si="8"/>
        <v>3210</v>
      </c>
    </row>
    <row r="112" spans="1:44" ht="18.75">
      <c r="A112" s="14">
        <v>1</v>
      </c>
      <c r="B112" s="93"/>
      <c r="C112" s="90"/>
      <c r="D112" s="88"/>
      <c r="E112" s="18"/>
      <c r="F112" s="18"/>
      <c r="G112" s="18"/>
      <c r="H112" s="74"/>
      <c r="I112" s="74"/>
      <c r="J112" s="78" t="s">
        <v>5</v>
      </c>
      <c r="K112" s="19"/>
      <c r="L112" s="14">
        <v>0</v>
      </c>
      <c r="M112" s="18">
        <v>0</v>
      </c>
      <c r="N112" s="18" t="s">
        <v>101</v>
      </c>
      <c r="O112" s="18" t="s">
        <v>101</v>
      </c>
      <c r="P112" s="18">
        <v>0</v>
      </c>
      <c r="Q112" s="18">
        <v>0</v>
      </c>
      <c r="R112" s="18">
        <v>0</v>
      </c>
      <c r="S112" s="18">
        <v>0</v>
      </c>
      <c r="T112" s="19"/>
      <c r="U112" s="14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95"/>
      <c r="AD112" s="19"/>
      <c r="AE112" s="19"/>
      <c r="AF112" s="19"/>
      <c r="AG112" s="14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74">
        <v>0</v>
      </c>
      <c r="AO112" s="95"/>
      <c r="AP112" s="106" t="str">
        <f>VLOOKUP($AR112,Auswertung!$A$2:$B$17,2,FALSE)</f>
        <v>-</v>
      </c>
      <c r="AQ112" s="1" t="s">
        <v>125</v>
      </c>
      <c r="AR112" t="str">
        <f t="shared" si="8"/>
        <v>0000</v>
      </c>
    </row>
    <row r="113" spans="1:44" ht="18.75">
      <c r="A113" s="22">
        <f>A112+1</f>
        <v>2</v>
      </c>
      <c r="B113" s="94" t="s">
        <v>229</v>
      </c>
      <c r="C113" s="91" t="s">
        <v>191</v>
      </c>
      <c r="D113" s="89" t="s">
        <v>3</v>
      </c>
      <c r="E113" s="26"/>
      <c r="F113" s="26"/>
      <c r="G113" s="26" t="s">
        <v>190</v>
      </c>
      <c r="H113" s="42"/>
      <c r="I113" s="42"/>
      <c r="J113" s="79" t="s">
        <v>5</v>
      </c>
      <c r="K113" s="28"/>
      <c r="L113" s="22">
        <v>0</v>
      </c>
      <c r="M113" s="108">
        <v>1</v>
      </c>
      <c r="N113" s="26" t="s">
        <v>101</v>
      </c>
      <c r="O113" s="26" t="s">
        <v>101</v>
      </c>
      <c r="P113" s="26">
        <v>0</v>
      </c>
      <c r="Q113" s="29">
        <v>1</v>
      </c>
      <c r="R113" s="26">
        <v>0</v>
      </c>
      <c r="S113" s="26">
        <v>0</v>
      </c>
      <c r="T113" s="28"/>
      <c r="U113" s="72">
        <v>1</v>
      </c>
      <c r="V113" s="29">
        <v>1</v>
      </c>
      <c r="W113" s="29">
        <v>1</v>
      </c>
      <c r="X113" s="29">
        <v>1</v>
      </c>
      <c r="Y113" s="29">
        <v>1</v>
      </c>
      <c r="Z113" s="29">
        <v>1</v>
      </c>
      <c r="AA113" s="29">
        <v>1</v>
      </c>
      <c r="AB113" s="31">
        <v>1</v>
      </c>
      <c r="AC113" s="59" t="s">
        <v>108</v>
      </c>
      <c r="AD113" s="28" t="s">
        <v>117</v>
      </c>
      <c r="AE113" s="28" t="s">
        <v>117</v>
      </c>
      <c r="AF113" s="28"/>
      <c r="AG113" s="22"/>
      <c r="AH113" s="26"/>
      <c r="AI113" s="26"/>
      <c r="AJ113" s="26"/>
      <c r="AK113" s="26"/>
      <c r="AL113" s="26"/>
      <c r="AM113" s="26"/>
      <c r="AN113" s="42"/>
      <c r="AO113" s="59"/>
      <c r="AP113" s="105" t="str">
        <f>VLOOKUP($AR113,Auswertung!$A$2:$B$17,2,FALSE)</f>
        <v>U880 (newer; MME U880, Thesys Z80, Microelectronica MMN 80CPU)</v>
      </c>
      <c r="AQ113" s="1" t="s">
        <v>125</v>
      </c>
      <c r="AR113" t="str">
        <f t="shared" ref="AR113:AR116" si="17">P113&amp;Q113&amp;R113&amp;S113</f>
        <v>0100</v>
      </c>
    </row>
    <row r="114" spans="1:44" ht="19.5" thickBot="1">
      <c r="A114" s="22">
        <f t="shared" ref="A114:A117" si="18">A113+1</f>
        <v>3</v>
      </c>
      <c r="B114" s="94" t="s">
        <v>229</v>
      </c>
      <c r="C114" s="91" t="s">
        <v>191</v>
      </c>
      <c r="D114" s="89" t="s">
        <v>3</v>
      </c>
      <c r="E114" s="26"/>
      <c r="F114" s="26"/>
      <c r="G114" s="26" t="s">
        <v>189</v>
      </c>
      <c r="H114" s="42"/>
      <c r="I114" s="42"/>
      <c r="J114" s="79" t="s">
        <v>5</v>
      </c>
      <c r="K114" s="28"/>
      <c r="L114" s="22">
        <v>0</v>
      </c>
      <c r="M114" s="109">
        <v>1</v>
      </c>
      <c r="N114" s="26" t="s">
        <v>101</v>
      </c>
      <c r="O114" s="26" t="s">
        <v>101</v>
      </c>
      <c r="P114" s="26">
        <v>0</v>
      </c>
      <c r="Q114" s="36">
        <v>1</v>
      </c>
      <c r="R114" s="26">
        <v>0</v>
      </c>
      <c r="S114" s="36">
        <v>1</v>
      </c>
      <c r="T114" s="28"/>
      <c r="U114" s="73">
        <v>1</v>
      </c>
      <c r="V114" s="36">
        <v>1</v>
      </c>
      <c r="W114" s="36">
        <v>1</v>
      </c>
      <c r="X114" s="36">
        <v>1</v>
      </c>
      <c r="Y114" s="36">
        <v>1</v>
      </c>
      <c r="Z114" s="36">
        <v>1</v>
      </c>
      <c r="AA114" s="26">
        <v>0</v>
      </c>
      <c r="AB114" s="37">
        <v>1</v>
      </c>
      <c r="AC114" s="60" t="s">
        <v>132</v>
      </c>
      <c r="AD114" s="35" t="s">
        <v>188</v>
      </c>
      <c r="AE114" s="35" t="s">
        <v>187</v>
      </c>
      <c r="AF114" s="28"/>
      <c r="AG114" s="22"/>
      <c r="AH114" s="26"/>
      <c r="AI114" s="26"/>
      <c r="AJ114" s="26"/>
      <c r="AK114" s="26"/>
      <c r="AL114" s="26"/>
      <c r="AM114" s="26"/>
      <c r="AN114" s="42"/>
      <c r="AO114" s="59"/>
      <c r="AP114" s="105" t="str">
        <f>VLOOKUP($AR114,Auswertung!$A$2:$B$17,2,FALSE)</f>
        <v>U880 (older; MME U880)</v>
      </c>
      <c r="AQ114" s="1" t="s">
        <v>125</v>
      </c>
      <c r="AR114" t="str">
        <f t="shared" si="17"/>
        <v>0101</v>
      </c>
    </row>
    <row r="115" spans="1:44" ht="19.5" thickBot="1">
      <c r="A115" s="22">
        <f t="shared" si="18"/>
        <v>4</v>
      </c>
      <c r="B115" s="94" t="s">
        <v>229</v>
      </c>
      <c r="C115" s="91" t="s">
        <v>191</v>
      </c>
      <c r="D115" s="89" t="s">
        <v>3</v>
      </c>
      <c r="E115" s="26"/>
      <c r="F115" s="26"/>
      <c r="G115" s="26" t="s">
        <v>228</v>
      </c>
      <c r="H115" s="42"/>
      <c r="I115" s="42" t="s">
        <v>237</v>
      </c>
      <c r="J115" s="79" t="s">
        <v>5</v>
      </c>
      <c r="K115" s="28"/>
      <c r="L115" s="22">
        <v>0</v>
      </c>
      <c r="M115" s="109">
        <v>1</v>
      </c>
      <c r="N115" s="26" t="s">
        <v>101</v>
      </c>
      <c r="O115" s="26" t="s">
        <v>101</v>
      </c>
      <c r="P115" s="26">
        <v>0</v>
      </c>
      <c r="Q115" s="36">
        <v>1</v>
      </c>
      <c r="R115" s="26">
        <v>0</v>
      </c>
      <c r="S115" s="26">
        <v>0</v>
      </c>
      <c r="T115" s="28"/>
      <c r="U115" s="73">
        <v>1</v>
      </c>
      <c r="V115" s="36">
        <v>1</v>
      </c>
      <c r="W115" s="36">
        <v>1</v>
      </c>
      <c r="X115" s="36">
        <v>1</v>
      </c>
      <c r="Y115" s="36">
        <v>1</v>
      </c>
      <c r="Z115" s="36">
        <v>1</v>
      </c>
      <c r="AA115" s="29">
        <v>1</v>
      </c>
      <c r="AB115" s="37">
        <v>1</v>
      </c>
      <c r="AC115" s="60" t="s">
        <v>108</v>
      </c>
      <c r="AD115" s="28" t="s">
        <v>117</v>
      </c>
      <c r="AE115" s="28" t="s">
        <v>117</v>
      </c>
      <c r="AF115" s="28"/>
      <c r="AG115" s="22">
        <v>0</v>
      </c>
      <c r="AH115" s="26">
        <v>0</v>
      </c>
      <c r="AI115" s="36">
        <v>1</v>
      </c>
      <c r="AJ115" s="26">
        <v>0</v>
      </c>
      <c r="AK115" s="36">
        <v>1</v>
      </c>
      <c r="AL115" s="26">
        <v>0</v>
      </c>
      <c r="AM115" s="26">
        <v>0</v>
      </c>
      <c r="AN115" s="42">
        <v>0</v>
      </c>
      <c r="AO115" s="59" t="s">
        <v>110</v>
      </c>
      <c r="AP115" s="105" t="str">
        <f>VLOOKUP($AR115,Auswertung!$A$2:$B$17,2,FALSE)</f>
        <v>U880 (newer; MME U880, Thesys Z80, Microelectronica MMN 80CPU)</v>
      </c>
      <c r="AQ115" s="1" t="s">
        <v>125</v>
      </c>
      <c r="AR115" t="str">
        <f t="shared" si="17"/>
        <v>0100</v>
      </c>
    </row>
    <row r="116" spans="1:44" ht="19.5" thickBot="1">
      <c r="A116" s="22">
        <f t="shared" si="18"/>
        <v>5</v>
      </c>
      <c r="B116" s="94" t="s">
        <v>229</v>
      </c>
      <c r="C116" s="91" t="s">
        <v>230</v>
      </c>
      <c r="D116" s="89" t="s">
        <v>3</v>
      </c>
      <c r="E116" s="26"/>
      <c r="F116" s="26"/>
      <c r="G116" s="26" t="s">
        <v>228</v>
      </c>
      <c r="H116" s="42"/>
      <c r="I116" s="42" t="s">
        <v>237</v>
      </c>
      <c r="J116" s="79" t="s">
        <v>5</v>
      </c>
      <c r="K116" s="28"/>
      <c r="L116" s="22">
        <v>0</v>
      </c>
      <c r="M116" s="109">
        <v>1</v>
      </c>
      <c r="N116" s="26" t="s">
        <v>101</v>
      </c>
      <c r="O116" s="26" t="s">
        <v>101</v>
      </c>
      <c r="P116" s="26">
        <v>0</v>
      </c>
      <c r="Q116" s="36">
        <v>1</v>
      </c>
      <c r="R116" s="26">
        <v>0</v>
      </c>
      <c r="S116" s="26">
        <v>0</v>
      </c>
      <c r="T116" s="28"/>
      <c r="U116" s="73">
        <v>1</v>
      </c>
      <c r="V116" s="36">
        <v>1</v>
      </c>
      <c r="W116" s="36">
        <v>1</v>
      </c>
      <c r="X116" s="36">
        <v>1</v>
      </c>
      <c r="Y116" s="36">
        <v>1</v>
      </c>
      <c r="Z116" s="36">
        <v>1</v>
      </c>
      <c r="AA116" s="29">
        <v>1</v>
      </c>
      <c r="AB116" s="37">
        <v>1</v>
      </c>
      <c r="AC116" s="60" t="s">
        <v>108</v>
      </c>
      <c r="AD116" s="28" t="s">
        <v>117</v>
      </c>
      <c r="AE116" s="28" t="s">
        <v>117</v>
      </c>
      <c r="AF116" s="28"/>
      <c r="AG116" s="22">
        <v>0</v>
      </c>
      <c r="AH116" s="26">
        <v>0</v>
      </c>
      <c r="AI116" s="36">
        <v>1</v>
      </c>
      <c r="AJ116" s="26">
        <v>0</v>
      </c>
      <c r="AK116" s="36">
        <v>1</v>
      </c>
      <c r="AL116" s="26">
        <v>0</v>
      </c>
      <c r="AM116" s="26">
        <v>0</v>
      </c>
      <c r="AN116" s="42">
        <v>0</v>
      </c>
      <c r="AO116" s="59" t="s">
        <v>110</v>
      </c>
      <c r="AP116" s="105" t="str">
        <f>VLOOKUP($AR116,Auswertung!$A$2:$B$17,2,FALSE)</f>
        <v>U880 (newer; MME U880, Thesys Z80, Microelectronica MMN 80CPU)</v>
      </c>
      <c r="AQ116" s="1" t="s">
        <v>125</v>
      </c>
      <c r="AR116" t="str">
        <f t="shared" si="17"/>
        <v>0100</v>
      </c>
    </row>
    <row r="117" spans="1:44" ht="19.5" thickBot="1">
      <c r="A117" s="22">
        <f t="shared" si="18"/>
        <v>6</v>
      </c>
      <c r="B117" s="94" t="s">
        <v>229</v>
      </c>
      <c r="C117" s="91" t="s">
        <v>231</v>
      </c>
      <c r="D117" s="89" t="s">
        <v>3</v>
      </c>
      <c r="E117" s="26"/>
      <c r="F117" s="26"/>
      <c r="G117" s="26" t="s">
        <v>232</v>
      </c>
      <c r="H117" s="42"/>
      <c r="I117" s="42" t="s">
        <v>237</v>
      </c>
      <c r="J117" s="79" t="s">
        <v>5</v>
      </c>
      <c r="K117" s="28"/>
      <c r="L117" s="22">
        <v>0</v>
      </c>
      <c r="M117" s="109">
        <v>1</v>
      </c>
      <c r="N117" s="26" t="s">
        <v>101</v>
      </c>
      <c r="O117" s="26" t="s">
        <v>101</v>
      </c>
      <c r="P117" s="26">
        <v>0</v>
      </c>
      <c r="Q117" s="36">
        <v>1</v>
      </c>
      <c r="R117" s="26">
        <v>0</v>
      </c>
      <c r="S117" s="26">
        <v>0</v>
      </c>
      <c r="T117" s="28"/>
      <c r="U117" s="73">
        <v>1</v>
      </c>
      <c r="V117" s="36">
        <v>1</v>
      </c>
      <c r="W117" s="36">
        <v>1</v>
      </c>
      <c r="X117" s="36">
        <v>1</v>
      </c>
      <c r="Y117" s="36">
        <v>1</v>
      </c>
      <c r="Z117" s="36">
        <v>1</v>
      </c>
      <c r="AA117" s="29">
        <v>1</v>
      </c>
      <c r="AB117" s="37">
        <v>1</v>
      </c>
      <c r="AC117" s="60" t="s">
        <v>108</v>
      </c>
      <c r="AD117" s="28" t="s">
        <v>117</v>
      </c>
      <c r="AE117" s="28" t="s">
        <v>117</v>
      </c>
      <c r="AF117" s="28"/>
      <c r="AG117" s="22">
        <v>0</v>
      </c>
      <c r="AH117" s="26">
        <v>0</v>
      </c>
      <c r="AI117" s="36">
        <v>1</v>
      </c>
      <c r="AJ117" s="26">
        <v>0</v>
      </c>
      <c r="AK117" s="36">
        <v>1</v>
      </c>
      <c r="AL117" s="26">
        <v>0</v>
      </c>
      <c r="AM117" s="26">
        <v>0</v>
      </c>
      <c r="AN117" s="42">
        <v>0</v>
      </c>
      <c r="AO117" s="59" t="s">
        <v>110</v>
      </c>
      <c r="AP117" s="105" t="str">
        <f>VLOOKUP($AR117,Auswertung!$A$2:$B$17,2,FALSE)</f>
        <v>U880 (newer; MME U880, Thesys Z80, Microelectronica MMN 80CPU)</v>
      </c>
      <c r="AQ117" s="1" t="s">
        <v>125</v>
      </c>
      <c r="AR117" t="str">
        <f t="shared" si="8"/>
        <v>0100</v>
      </c>
    </row>
    <row r="118" spans="1:44" ht="18.75">
      <c r="AQ118" s="1" t="s">
        <v>125</v>
      </c>
      <c r="AR118" t="str">
        <f t="shared" si="8"/>
        <v/>
      </c>
    </row>
    <row r="119" spans="1:44" ht="19.5" thickBot="1">
      <c r="AQ119" s="1" t="s">
        <v>125</v>
      </c>
      <c r="AR119" t="str">
        <f t="shared" si="8"/>
        <v/>
      </c>
    </row>
    <row r="120" spans="1:44" ht="19.5" thickBot="1">
      <c r="A120" s="45"/>
      <c r="B120" s="112" t="s">
        <v>87</v>
      </c>
      <c r="C120" s="112"/>
      <c r="D120" s="112"/>
      <c r="E120" s="47"/>
      <c r="F120" s="47"/>
      <c r="G120" s="47"/>
      <c r="H120" s="47"/>
      <c r="I120" s="47"/>
      <c r="J120" s="47"/>
      <c r="K120" s="51"/>
      <c r="L120" s="52" t="s">
        <v>99</v>
      </c>
      <c r="M120" s="53" t="s">
        <v>100</v>
      </c>
      <c r="N120" s="53" t="s">
        <v>101</v>
      </c>
      <c r="O120" s="53" t="s">
        <v>101</v>
      </c>
      <c r="P120" s="53" t="s">
        <v>103</v>
      </c>
      <c r="Q120" s="53" t="s">
        <v>103</v>
      </c>
      <c r="R120" s="53" t="s">
        <v>103</v>
      </c>
      <c r="S120" s="54" t="s">
        <v>103</v>
      </c>
      <c r="T120" s="55"/>
      <c r="U120" s="113" t="s">
        <v>104</v>
      </c>
      <c r="V120" s="114"/>
      <c r="W120" s="114"/>
      <c r="X120" s="114"/>
      <c r="Y120" s="114"/>
      <c r="Z120" s="114"/>
      <c r="AA120" s="114"/>
      <c r="AB120" s="114"/>
      <c r="AC120" s="61"/>
      <c r="AD120" s="99" t="s">
        <v>123</v>
      </c>
      <c r="AE120" s="99" t="s">
        <v>122</v>
      </c>
      <c r="AF120" s="64"/>
      <c r="AG120" s="115" t="s">
        <v>109</v>
      </c>
      <c r="AH120" s="116"/>
      <c r="AI120" s="116"/>
      <c r="AJ120" s="116"/>
      <c r="AK120" s="116"/>
      <c r="AL120" s="116"/>
      <c r="AM120" s="116"/>
      <c r="AN120" s="116"/>
      <c r="AO120" s="65"/>
      <c r="AP120" s="101" t="s">
        <v>124</v>
      </c>
      <c r="AQ120" s="1" t="s">
        <v>125</v>
      </c>
      <c r="AR120" t="str">
        <f t="shared" si="8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/>
      <c r="I121" s="5"/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8">
        <v>0</v>
      </c>
      <c r="AC121" s="57" t="s">
        <v>105</v>
      </c>
      <c r="AD121" s="100" t="s">
        <v>105</v>
      </c>
      <c r="AE121" s="100" t="s">
        <v>105</v>
      </c>
      <c r="AF121" s="66" t="s">
        <v>102</v>
      </c>
      <c r="AG121" s="67">
        <v>7</v>
      </c>
      <c r="AH121" s="67">
        <v>6</v>
      </c>
      <c r="AI121" s="67">
        <v>5</v>
      </c>
      <c r="AJ121" s="67">
        <v>4</v>
      </c>
      <c r="AK121" s="67">
        <v>3</v>
      </c>
      <c r="AL121" s="67">
        <v>2</v>
      </c>
      <c r="AM121" s="67">
        <v>1</v>
      </c>
      <c r="AN121" s="68">
        <v>0</v>
      </c>
      <c r="AO121" s="69" t="s">
        <v>105</v>
      </c>
      <c r="AP121" s="102"/>
      <c r="AQ121" s="1" t="s">
        <v>125</v>
      </c>
      <c r="AR121" t="str">
        <f t="shared" si="8"/>
        <v>3210</v>
      </c>
    </row>
    <row r="122" spans="1:44" ht="18.75">
      <c r="A122" s="14">
        <v>1</v>
      </c>
      <c r="B122" s="93"/>
      <c r="C122" s="90"/>
      <c r="D122" s="88"/>
      <c r="E122" s="18"/>
      <c r="F122" s="18"/>
      <c r="G122" s="18"/>
      <c r="H122" s="74"/>
      <c r="I122" s="74"/>
      <c r="J122" s="78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95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74">
        <v>0</v>
      </c>
      <c r="AO122" s="95"/>
      <c r="AP122" s="106" t="str">
        <f>VLOOKUP($AR122,Auswertung!$A$2:$B$17,2,FALSE)</f>
        <v>-</v>
      </c>
      <c r="AQ122" s="1" t="s">
        <v>125</v>
      </c>
      <c r="AR122" t="str">
        <f t="shared" si="8"/>
        <v>0000</v>
      </c>
    </row>
    <row r="123" spans="1:44" ht="18.75">
      <c r="AQ123" s="1" t="s">
        <v>125</v>
      </c>
      <c r="AR123" t="str">
        <f t="shared" si="8"/>
        <v/>
      </c>
    </row>
    <row r="124" spans="1:44" ht="19.5" thickBot="1">
      <c r="AQ124" s="1" t="s">
        <v>125</v>
      </c>
      <c r="AR124" t="str">
        <f t="shared" si="8"/>
        <v/>
      </c>
    </row>
    <row r="125" spans="1:44" ht="19.5" thickBot="1">
      <c r="A125" s="45"/>
      <c r="B125" s="112" t="s">
        <v>92</v>
      </c>
      <c r="C125" s="112"/>
      <c r="D125" s="112"/>
      <c r="E125" s="47"/>
      <c r="F125" s="47"/>
      <c r="G125" s="47"/>
      <c r="H125" s="47"/>
      <c r="I125" s="47"/>
      <c r="J125" s="47"/>
      <c r="K125" s="51"/>
      <c r="L125" s="52" t="s">
        <v>99</v>
      </c>
      <c r="M125" s="53" t="s">
        <v>100</v>
      </c>
      <c r="N125" s="53" t="s">
        <v>101</v>
      </c>
      <c r="O125" s="53" t="s">
        <v>101</v>
      </c>
      <c r="P125" s="53" t="s">
        <v>103</v>
      </c>
      <c r="Q125" s="53" t="s">
        <v>103</v>
      </c>
      <c r="R125" s="53" t="s">
        <v>103</v>
      </c>
      <c r="S125" s="54" t="s">
        <v>103</v>
      </c>
      <c r="T125" s="55"/>
      <c r="U125" s="113" t="s">
        <v>104</v>
      </c>
      <c r="V125" s="114"/>
      <c r="W125" s="114"/>
      <c r="X125" s="114"/>
      <c r="Y125" s="114"/>
      <c r="Z125" s="114"/>
      <c r="AA125" s="114"/>
      <c r="AB125" s="114"/>
      <c r="AC125" s="61"/>
      <c r="AD125" s="99" t="s">
        <v>123</v>
      </c>
      <c r="AE125" s="99" t="s">
        <v>122</v>
      </c>
      <c r="AF125" s="64"/>
      <c r="AG125" s="115" t="s">
        <v>109</v>
      </c>
      <c r="AH125" s="116"/>
      <c r="AI125" s="116"/>
      <c r="AJ125" s="116"/>
      <c r="AK125" s="116"/>
      <c r="AL125" s="116"/>
      <c r="AM125" s="116"/>
      <c r="AN125" s="116"/>
      <c r="AO125" s="65"/>
      <c r="AP125" s="101" t="s">
        <v>124</v>
      </c>
      <c r="AQ125" s="1" t="s">
        <v>125</v>
      </c>
      <c r="AR125" t="str">
        <f t="shared" si="8"/>
        <v>tttt</v>
      </c>
    </row>
    <row r="126" spans="1:44" ht="19.5" thickBot="1">
      <c r="A126" s="2"/>
      <c r="B126" s="3"/>
      <c r="C126" s="4"/>
      <c r="D126" s="4"/>
      <c r="E126" s="5"/>
      <c r="F126" s="5"/>
      <c r="G126" s="5"/>
      <c r="H126" s="5"/>
      <c r="I126" s="5"/>
      <c r="J126" s="5"/>
      <c r="K126" s="11" t="s">
        <v>102</v>
      </c>
      <c r="L126" s="8">
        <v>7</v>
      </c>
      <c r="M126" s="8">
        <v>6</v>
      </c>
      <c r="N126" s="8">
        <v>5</v>
      </c>
      <c r="O126" s="8">
        <v>4</v>
      </c>
      <c r="P126" s="8">
        <v>3</v>
      </c>
      <c r="Q126" s="8">
        <v>2</v>
      </c>
      <c r="R126" s="8">
        <v>1</v>
      </c>
      <c r="S126" s="9">
        <v>0</v>
      </c>
      <c r="T126" s="12" t="s">
        <v>102</v>
      </c>
      <c r="U126" s="13">
        <v>7</v>
      </c>
      <c r="V126" s="13">
        <v>6</v>
      </c>
      <c r="W126" s="13">
        <v>5</v>
      </c>
      <c r="X126" s="13">
        <v>4</v>
      </c>
      <c r="Y126" s="13">
        <v>3</v>
      </c>
      <c r="Z126" s="13">
        <v>2</v>
      </c>
      <c r="AA126" s="13">
        <v>1</v>
      </c>
      <c r="AB126" s="38">
        <v>0</v>
      </c>
      <c r="AC126" s="57" t="s">
        <v>105</v>
      </c>
      <c r="AD126" s="100" t="s">
        <v>105</v>
      </c>
      <c r="AE126" s="100" t="s">
        <v>105</v>
      </c>
      <c r="AF126" s="66" t="s">
        <v>102</v>
      </c>
      <c r="AG126" s="67">
        <v>7</v>
      </c>
      <c r="AH126" s="67">
        <v>6</v>
      </c>
      <c r="AI126" s="67">
        <v>5</v>
      </c>
      <c r="AJ126" s="67">
        <v>4</v>
      </c>
      <c r="AK126" s="67">
        <v>3</v>
      </c>
      <c r="AL126" s="67">
        <v>2</v>
      </c>
      <c r="AM126" s="67">
        <v>1</v>
      </c>
      <c r="AN126" s="68">
        <v>0</v>
      </c>
      <c r="AO126" s="69" t="s">
        <v>105</v>
      </c>
      <c r="AP126" s="102"/>
      <c r="AQ126" s="1" t="s">
        <v>125</v>
      </c>
      <c r="AR126" t="str">
        <f t="shared" si="8"/>
        <v>3210</v>
      </c>
    </row>
    <row r="127" spans="1:44" ht="18.75">
      <c r="A127" s="14">
        <v>1</v>
      </c>
      <c r="B127" s="93"/>
      <c r="C127" s="90"/>
      <c r="D127" s="88"/>
      <c r="E127" s="18"/>
      <c r="F127" s="18"/>
      <c r="G127" s="18"/>
      <c r="H127" s="74"/>
      <c r="I127" s="74"/>
      <c r="J127" s="78" t="s">
        <v>5</v>
      </c>
      <c r="K127" s="19"/>
      <c r="L127" s="14">
        <v>0</v>
      </c>
      <c r="M127" s="18">
        <v>0</v>
      </c>
      <c r="N127" s="18" t="s">
        <v>101</v>
      </c>
      <c r="O127" s="18" t="s">
        <v>101</v>
      </c>
      <c r="P127" s="18">
        <v>0</v>
      </c>
      <c r="Q127" s="18">
        <v>0</v>
      </c>
      <c r="R127" s="18">
        <v>0</v>
      </c>
      <c r="S127" s="18">
        <v>0</v>
      </c>
      <c r="T127" s="19"/>
      <c r="U127" s="14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95"/>
      <c r="AD127" s="19"/>
      <c r="AE127" s="19"/>
      <c r="AF127" s="19"/>
      <c r="AG127" s="14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74">
        <v>0</v>
      </c>
      <c r="AO127" s="95"/>
      <c r="AP127" s="106" t="str">
        <f>VLOOKUP($AR127,Auswertung!$A$2:$B$17,2,FALSE)</f>
        <v>-</v>
      </c>
      <c r="AQ127" s="1" t="s">
        <v>125</v>
      </c>
      <c r="AR127" t="str">
        <f t="shared" ref="AR127" si="19">P127&amp;Q127&amp;R127&amp;S127</f>
        <v>0000</v>
      </c>
    </row>
    <row r="128" spans="1:44" ht="19.5" thickBot="1">
      <c r="A128" s="22">
        <f>A127+1</f>
        <v>2</v>
      </c>
      <c r="B128" s="94" t="s">
        <v>183</v>
      </c>
      <c r="C128" s="91" t="s">
        <v>184</v>
      </c>
      <c r="D128" s="89" t="s">
        <v>184</v>
      </c>
      <c r="E128" s="26"/>
      <c r="F128" s="26">
        <v>399</v>
      </c>
      <c r="G128" s="26"/>
      <c r="H128" s="42"/>
      <c r="I128" s="42"/>
      <c r="J128" s="79" t="s">
        <v>5</v>
      </c>
      <c r="K128" s="28"/>
      <c r="L128" s="22">
        <v>0</v>
      </c>
      <c r="M128" s="109">
        <v>1</v>
      </c>
      <c r="N128" s="26" t="s">
        <v>101</v>
      </c>
      <c r="O128" s="26" t="s">
        <v>101</v>
      </c>
      <c r="P128" s="26">
        <v>0</v>
      </c>
      <c r="Q128" s="36">
        <v>1</v>
      </c>
      <c r="R128" s="26">
        <v>0</v>
      </c>
      <c r="S128" s="26">
        <v>0</v>
      </c>
      <c r="T128" s="28"/>
      <c r="U128" s="73">
        <v>1</v>
      </c>
      <c r="V128" s="36">
        <v>1</v>
      </c>
      <c r="W128" s="36">
        <v>1</v>
      </c>
      <c r="X128" s="36">
        <v>1</v>
      </c>
      <c r="Y128" s="36">
        <v>1</v>
      </c>
      <c r="Z128" s="36">
        <v>1</v>
      </c>
      <c r="AA128" s="36">
        <v>1</v>
      </c>
      <c r="AB128" s="37">
        <v>1</v>
      </c>
      <c r="AC128" s="60" t="s">
        <v>108</v>
      </c>
      <c r="AD128" s="35" t="s">
        <v>117</v>
      </c>
      <c r="AE128" s="35" t="s">
        <v>117</v>
      </c>
      <c r="AF128" s="28"/>
      <c r="AG128" s="22"/>
      <c r="AH128" s="26"/>
      <c r="AI128" s="26"/>
      <c r="AJ128" s="26"/>
      <c r="AK128" s="26"/>
      <c r="AL128" s="26"/>
      <c r="AM128" s="26"/>
      <c r="AN128" s="42"/>
      <c r="AO128" s="59"/>
      <c r="AP128" s="105" t="str">
        <f>VLOOKUP($AR128,Auswertung!$A$2:$B$17,2,FALSE)</f>
        <v>U880 (newer; MME U880, Thesys Z80, Microelectronica MMN 80CPU)</v>
      </c>
      <c r="AQ128" s="1" t="s">
        <v>125</v>
      </c>
      <c r="AR128" t="str">
        <f t="shared" si="8"/>
        <v>0100</v>
      </c>
    </row>
    <row r="129" spans="1:44" ht="18.75">
      <c r="AQ129" s="1" t="s">
        <v>125</v>
      </c>
      <c r="AR129" t="str">
        <f t="shared" si="8"/>
        <v/>
      </c>
    </row>
    <row r="130" spans="1:44" ht="19.5" thickBot="1">
      <c r="AQ130" s="1" t="s">
        <v>125</v>
      </c>
      <c r="AR130" t="str">
        <f t="shared" si="8"/>
        <v/>
      </c>
    </row>
    <row r="131" spans="1:44" ht="19.5" thickBot="1">
      <c r="A131" s="45"/>
      <c r="B131" s="112" t="s">
        <v>91</v>
      </c>
      <c r="C131" s="112"/>
      <c r="D131" s="112"/>
      <c r="E131" s="47"/>
      <c r="F131" s="47"/>
      <c r="G131" s="47"/>
      <c r="H131" s="47"/>
      <c r="I131" s="47"/>
      <c r="J131" s="47"/>
      <c r="K131" s="51"/>
      <c r="L131" s="52" t="s">
        <v>99</v>
      </c>
      <c r="M131" s="53" t="s">
        <v>100</v>
      </c>
      <c r="N131" s="53" t="s">
        <v>101</v>
      </c>
      <c r="O131" s="53" t="s">
        <v>101</v>
      </c>
      <c r="P131" s="53" t="s">
        <v>103</v>
      </c>
      <c r="Q131" s="53" t="s">
        <v>103</v>
      </c>
      <c r="R131" s="53" t="s">
        <v>103</v>
      </c>
      <c r="S131" s="54" t="s">
        <v>103</v>
      </c>
      <c r="T131" s="55"/>
      <c r="U131" s="113" t="s">
        <v>104</v>
      </c>
      <c r="V131" s="114"/>
      <c r="W131" s="114"/>
      <c r="X131" s="114"/>
      <c r="Y131" s="114"/>
      <c r="Z131" s="114"/>
      <c r="AA131" s="114"/>
      <c r="AB131" s="114"/>
      <c r="AC131" s="61"/>
      <c r="AD131" s="99" t="s">
        <v>123</v>
      </c>
      <c r="AE131" s="99" t="s">
        <v>122</v>
      </c>
      <c r="AF131" s="64"/>
      <c r="AG131" s="115" t="s">
        <v>109</v>
      </c>
      <c r="AH131" s="116"/>
      <c r="AI131" s="116"/>
      <c r="AJ131" s="116"/>
      <c r="AK131" s="116"/>
      <c r="AL131" s="116"/>
      <c r="AM131" s="116"/>
      <c r="AN131" s="116"/>
      <c r="AO131" s="65"/>
      <c r="AP131" s="101" t="s">
        <v>124</v>
      </c>
      <c r="AQ131" s="1" t="s">
        <v>125</v>
      </c>
      <c r="AR131" t="str">
        <f t="shared" si="8"/>
        <v>tttt</v>
      </c>
    </row>
    <row r="132" spans="1:44" ht="19.5" thickBot="1">
      <c r="A132" s="2"/>
      <c r="B132" s="3"/>
      <c r="C132" s="4"/>
      <c r="D132" s="4"/>
      <c r="E132" s="5"/>
      <c r="F132" s="5"/>
      <c r="G132" s="5"/>
      <c r="H132" s="5"/>
      <c r="I132" s="5"/>
      <c r="J132" s="5"/>
      <c r="K132" s="11" t="s">
        <v>102</v>
      </c>
      <c r="L132" s="8">
        <v>7</v>
      </c>
      <c r="M132" s="8">
        <v>6</v>
      </c>
      <c r="N132" s="8">
        <v>5</v>
      </c>
      <c r="O132" s="8">
        <v>4</v>
      </c>
      <c r="P132" s="8">
        <v>3</v>
      </c>
      <c r="Q132" s="8">
        <v>2</v>
      </c>
      <c r="R132" s="8">
        <v>1</v>
      </c>
      <c r="S132" s="9">
        <v>0</v>
      </c>
      <c r="T132" s="12" t="s">
        <v>102</v>
      </c>
      <c r="U132" s="13">
        <v>7</v>
      </c>
      <c r="V132" s="13">
        <v>6</v>
      </c>
      <c r="W132" s="13">
        <v>5</v>
      </c>
      <c r="X132" s="13">
        <v>4</v>
      </c>
      <c r="Y132" s="13">
        <v>3</v>
      </c>
      <c r="Z132" s="13">
        <v>2</v>
      </c>
      <c r="AA132" s="13">
        <v>1</v>
      </c>
      <c r="AB132" s="38">
        <v>0</v>
      </c>
      <c r="AC132" s="57" t="s">
        <v>105</v>
      </c>
      <c r="AD132" s="100" t="s">
        <v>105</v>
      </c>
      <c r="AE132" s="100" t="s">
        <v>105</v>
      </c>
      <c r="AF132" s="66" t="s">
        <v>102</v>
      </c>
      <c r="AG132" s="67">
        <v>7</v>
      </c>
      <c r="AH132" s="67">
        <v>6</v>
      </c>
      <c r="AI132" s="67">
        <v>5</v>
      </c>
      <c r="AJ132" s="67">
        <v>4</v>
      </c>
      <c r="AK132" s="67">
        <v>3</v>
      </c>
      <c r="AL132" s="67">
        <v>2</v>
      </c>
      <c r="AM132" s="67">
        <v>1</v>
      </c>
      <c r="AN132" s="68">
        <v>0</v>
      </c>
      <c r="AO132" s="69" t="s">
        <v>105</v>
      </c>
      <c r="AP132" s="102"/>
      <c r="AQ132" s="1" t="s">
        <v>125</v>
      </c>
      <c r="AR132" t="str">
        <f t="shared" si="8"/>
        <v>3210</v>
      </c>
    </row>
    <row r="133" spans="1:44" ht="18.75">
      <c r="A133" s="14">
        <v>1</v>
      </c>
      <c r="B133" s="93"/>
      <c r="C133" s="90"/>
      <c r="D133" s="88"/>
      <c r="E133" s="18"/>
      <c r="F133" s="18"/>
      <c r="G133" s="18"/>
      <c r="H133" s="74"/>
      <c r="I133" s="74"/>
      <c r="J133" s="78" t="s">
        <v>5</v>
      </c>
      <c r="K133" s="19"/>
      <c r="L133" s="14">
        <v>0</v>
      </c>
      <c r="M133" s="18">
        <v>0</v>
      </c>
      <c r="N133" s="18" t="s">
        <v>101</v>
      </c>
      <c r="O133" s="18" t="s">
        <v>101</v>
      </c>
      <c r="P133" s="18">
        <v>0</v>
      </c>
      <c r="Q133" s="18">
        <v>0</v>
      </c>
      <c r="R133" s="18">
        <v>0</v>
      </c>
      <c r="S133" s="18">
        <v>0</v>
      </c>
      <c r="T133" s="19"/>
      <c r="U133" s="14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95"/>
      <c r="AD133" s="19"/>
      <c r="AE133" s="19"/>
      <c r="AF133" s="19"/>
      <c r="AG133" s="14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74">
        <v>0</v>
      </c>
      <c r="AO133" s="95"/>
      <c r="AP133" s="106" t="str">
        <f>VLOOKUP($AR133,Auswertung!$A$2:$B$17,2,FALSE)</f>
        <v>-</v>
      </c>
      <c r="AQ133" s="1" t="s">
        <v>125</v>
      </c>
      <c r="AR133" t="str">
        <f t="shared" ref="AR133" si="20">P133&amp;Q133&amp;R133&amp;S133</f>
        <v>0000</v>
      </c>
    </row>
    <row r="134" spans="1:44" ht="19.5" thickBot="1">
      <c r="A134" s="22">
        <f>A133+1</f>
        <v>2</v>
      </c>
      <c r="B134" s="94" t="s">
        <v>223</v>
      </c>
      <c r="C134" s="91" t="s">
        <v>220</v>
      </c>
      <c r="D134" s="89" t="s">
        <v>3</v>
      </c>
      <c r="E134" s="26"/>
      <c r="F134" s="26">
        <v>9305</v>
      </c>
      <c r="G134" s="26"/>
      <c r="H134" s="42" t="s">
        <v>224</v>
      </c>
      <c r="I134" s="42"/>
      <c r="J134" s="79" t="s">
        <v>5</v>
      </c>
      <c r="K134" s="28"/>
      <c r="L134" s="22">
        <v>0</v>
      </c>
      <c r="M134" s="26">
        <v>0</v>
      </c>
      <c r="N134" s="26" t="s">
        <v>101</v>
      </c>
      <c r="O134" s="26" t="s">
        <v>101</v>
      </c>
      <c r="P134" s="26">
        <v>0</v>
      </c>
      <c r="Q134" s="36">
        <v>1</v>
      </c>
      <c r="R134" s="36">
        <v>1</v>
      </c>
      <c r="S134" s="36">
        <v>1</v>
      </c>
      <c r="T134" s="28"/>
      <c r="U134" s="73">
        <v>1</v>
      </c>
      <c r="V134" s="36">
        <v>1</v>
      </c>
      <c r="W134" s="36">
        <v>1</v>
      </c>
      <c r="X134" s="36">
        <v>1</v>
      </c>
      <c r="Y134" s="36">
        <v>1</v>
      </c>
      <c r="Z134" s="36">
        <v>1</v>
      </c>
      <c r="AA134" s="36">
        <v>1</v>
      </c>
      <c r="AB134" s="37">
        <v>1</v>
      </c>
      <c r="AC134" s="60" t="s">
        <v>108</v>
      </c>
      <c r="AD134" s="35" t="s">
        <v>117</v>
      </c>
      <c r="AE134" s="35" t="s">
        <v>117</v>
      </c>
      <c r="AF134" s="28"/>
      <c r="AG134" s="22"/>
      <c r="AH134" s="26"/>
      <c r="AI134" s="26"/>
      <c r="AJ134" s="26"/>
      <c r="AK134" s="26"/>
      <c r="AL134" s="26"/>
      <c r="AM134" s="26"/>
      <c r="AN134" s="42"/>
      <c r="AO134" s="59"/>
      <c r="AP134" s="105" t="str">
        <f>VLOOKUP($AR134,Auswertung!$A$2:$B$17,2,FALSE)</f>
        <v>NMOS Z80 (Zilog Z80, Zilog Z08400 or similar NMOS CPU, Mosstek MK3880N, SGS/ST Z8400, Sharp LH0080A, KR1858VM1)</v>
      </c>
      <c r="AQ134" s="1" t="s">
        <v>125</v>
      </c>
      <c r="AR134" t="str">
        <f t="shared" si="8"/>
        <v>0111</v>
      </c>
    </row>
    <row r="135" spans="1:44" ht="18.75">
      <c r="AQ135" s="1" t="s">
        <v>125</v>
      </c>
      <c r="AR135" t="str">
        <f t="shared" si="8"/>
        <v/>
      </c>
    </row>
    <row r="136" spans="1:44" ht="19.5" thickBot="1">
      <c r="AQ136" s="1" t="s">
        <v>125</v>
      </c>
      <c r="AR136" t="str">
        <f t="shared" si="8"/>
        <v/>
      </c>
    </row>
    <row r="137" spans="1:44" ht="19.5" thickBot="1">
      <c r="A137" s="45"/>
      <c r="B137" s="112" t="s">
        <v>89</v>
      </c>
      <c r="C137" s="112"/>
      <c r="D137" s="112"/>
      <c r="E137" s="47"/>
      <c r="F137" s="47"/>
      <c r="G137" s="47"/>
      <c r="H137" s="47"/>
      <c r="I137" s="47"/>
      <c r="J137" s="47"/>
      <c r="K137" s="51"/>
      <c r="L137" s="52" t="s">
        <v>99</v>
      </c>
      <c r="M137" s="53" t="s">
        <v>100</v>
      </c>
      <c r="N137" s="53" t="s">
        <v>101</v>
      </c>
      <c r="O137" s="53" t="s">
        <v>101</v>
      </c>
      <c r="P137" s="53" t="s">
        <v>103</v>
      </c>
      <c r="Q137" s="53" t="s">
        <v>103</v>
      </c>
      <c r="R137" s="53" t="s">
        <v>103</v>
      </c>
      <c r="S137" s="54" t="s">
        <v>103</v>
      </c>
      <c r="T137" s="55"/>
      <c r="U137" s="113" t="s">
        <v>104</v>
      </c>
      <c r="V137" s="114"/>
      <c r="W137" s="114"/>
      <c r="X137" s="114"/>
      <c r="Y137" s="114"/>
      <c r="Z137" s="114"/>
      <c r="AA137" s="114"/>
      <c r="AB137" s="114"/>
      <c r="AC137" s="61"/>
      <c r="AD137" s="99" t="s">
        <v>123</v>
      </c>
      <c r="AE137" s="99" t="s">
        <v>122</v>
      </c>
      <c r="AF137" s="64"/>
      <c r="AG137" s="115" t="s">
        <v>109</v>
      </c>
      <c r="AH137" s="116"/>
      <c r="AI137" s="116"/>
      <c r="AJ137" s="116"/>
      <c r="AK137" s="116"/>
      <c r="AL137" s="116"/>
      <c r="AM137" s="116"/>
      <c r="AN137" s="116"/>
      <c r="AO137" s="65"/>
      <c r="AP137" s="101" t="s">
        <v>124</v>
      </c>
      <c r="AQ137" s="1" t="s">
        <v>125</v>
      </c>
      <c r="AR137" t="str">
        <f t="shared" si="8"/>
        <v>tttt</v>
      </c>
    </row>
    <row r="138" spans="1:44" ht="19.5" thickBot="1">
      <c r="A138" s="2"/>
      <c r="B138" s="3"/>
      <c r="C138" s="4"/>
      <c r="D138" s="4"/>
      <c r="E138" s="5"/>
      <c r="F138" s="5"/>
      <c r="G138" s="5"/>
      <c r="H138" s="5"/>
      <c r="I138" s="5"/>
      <c r="J138" s="5"/>
      <c r="K138" s="11" t="s">
        <v>102</v>
      </c>
      <c r="L138" s="8">
        <v>7</v>
      </c>
      <c r="M138" s="8">
        <v>6</v>
      </c>
      <c r="N138" s="8">
        <v>5</v>
      </c>
      <c r="O138" s="8">
        <v>4</v>
      </c>
      <c r="P138" s="8">
        <v>3</v>
      </c>
      <c r="Q138" s="8">
        <v>2</v>
      </c>
      <c r="R138" s="8">
        <v>1</v>
      </c>
      <c r="S138" s="9">
        <v>0</v>
      </c>
      <c r="T138" s="12" t="s">
        <v>102</v>
      </c>
      <c r="U138" s="13">
        <v>7</v>
      </c>
      <c r="V138" s="13">
        <v>6</v>
      </c>
      <c r="W138" s="13">
        <v>5</v>
      </c>
      <c r="X138" s="13">
        <v>4</v>
      </c>
      <c r="Y138" s="13">
        <v>3</v>
      </c>
      <c r="Z138" s="13">
        <v>2</v>
      </c>
      <c r="AA138" s="13">
        <v>1</v>
      </c>
      <c r="AB138" s="38">
        <v>0</v>
      </c>
      <c r="AC138" s="57" t="s">
        <v>105</v>
      </c>
      <c r="AD138" s="100" t="s">
        <v>105</v>
      </c>
      <c r="AE138" s="100" t="s">
        <v>105</v>
      </c>
      <c r="AF138" s="66" t="s">
        <v>102</v>
      </c>
      <c r="AG138" s="67">
        <v>7</v>
      </c>
      <c r="AH138" s="67">
        <v>6</v>
      </c>
      <c r="AI138" s="67">
        <v>5</v>
      </c>
      <c r="AJ138" s="67">
        <v>4</v>
      </c>
      <c r="AK138" s="67">
        <v>3</v>
      </c>
      <c r="AL138" s="67">
        <v>2</v>
      </c>
      <c r="AM138" s="67">
        <v>1</v>
      </c>
      <c r="AN138" s="68">
        <v>0</v>
      </c>
      <c r="AO138" s="69" t="s">
        <v>105</v>
      </c>
      <c r="AP138" s="102"/>
      <c r="AQ138" s="1" t="s">
        <v>125</v>
      </c>
      <c r="AR138" t="str">
        <f t="shared" si="8"/>
        <v>3210</v>
      </c>
    </row>
    <row r="139" spans="1:44" ht="18.75">
      <c r="A139" s="14">
        <v>1</v>
      </c>
      <c r="B139" s="93"/>
      <c r="C139" s="90"/>
      <c r="D139" s="88"/>
      <c r="E139" s="18"/>
      <c r="F139" s="18"/>
      <c r="G139" s="18"/>
      <c r="H139" s="74"/>
      <c r="I139" s="74"/>
      <c r="J139" s="78" t="s">
        <v>5</v>
      </c>
      <c r="K139" s="19"/>
      <c r="L139" s="14">
        <v>0</v>
      </c>
      <c r="M139" s="18">
        <v>0</v>
      </c>
      <c r="N139" s="18" t="s">
        <v>101</v>
      </c>
      <c r="O139" s="18" t="s">
        <v>101</v>
      </c>
      <c r="P139" s="18">
        <v>0</v>
      </c>
      <c r="Q139" s="18">
        <v>0</v>
      </c>
      <c r="R139" s="18">
        <v>0</v>
      </c>
      <c r="S139" s="18">
        <v>0</v>
      </c>
      <c r="T139" s="19"/>
      <c r="U139" s="14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95"/>
      <c r="AD139" s="19"/>
      <c r="AE139" s="19"/>
      <c r="AF139" s="19"/>
      <c r="AG139" s="14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74">
        <v>0</v>
      </c>
      <c r="AO139" s="95"/>
      <c r="AP139" s="106" t="str">
        <f>VLOOKUP($AR139,Auswertung!$A$2:$B$17,2,FALSE)</f>
        <v>-</v>
      </c>
      <c r="AQ139" s="1" t="s">
        <v>125</v>
      </c>
      <c r="AR139" t="str">
        <f t="shared" ref="AR139" si="21">P139&amp;Q139&amp;R139&amp;S139</f>
        <v>0000</v>
      </c>
    </row>
    <row r="140" spans="1:44" ht="18.75">
      <c r="A140" s="22">
        <f>A139+1</f>
        <v>2</v>
      </c>
      <c r="B140" s="94" t="s">
        <v>221</v>
      </c>
      <c r="C140" s="91" t="s">
        <v>220</v>
      </c>
      <c r="D140" s="89" t="s">
        <v>3</v>
      </c>
      <c r="E140" s="26"/>
      <c r="F140" s="26">
        <v>18394</v>
      </c>
      <c r="G140" s="26"/>
      <c r="H140" s="42"/>
      <c r="I140" s="42"/>
      <c r="J140" s="79" t="s">
        <v>5</v>
      </c>
      <c r="K140" s="28"/>
      <c r="L140" s="22">
        <v>0</v>
      </c>
      <c r="M140" s="26">
        <v>0</v>
      </c>
      <c r="N140" s="26" t="s">
        <v>101</v>
      </c>
      <c r="O140" s="26" t="s">
        <v>101</v>
      </c>
      <c r="P140" s="29">
        <v>1</v>
      </c>
      <c r="Q140" s="26">
        <v>0</v>
      </c>
      <c r="R140" s="26">
        <v>0</v>
      </c>
      <c r="S140" s="26">
        <v>0</v>
      </c>
      <c r="T140" s="28"/>
      <c r="U140" s="72">
        <v>1</v>
      </c>
      <c r="V140" s="29">
        <v>1</v>
      </c>
      <c r="W140" s="29">
        <v>1</v>
      </c>
      <c r="X140" s="29">
        <v>1</v>
      </c>
      <c r="Y140" s="29">
        <v>1</v>
      </c>
      <c r="Z140" s="29">
        <v>1</v>
      </c>
      <c r="AA140" s="26">
        <v>0</v>
      </c>
      <c r="AB140" s="31">
        <v>1</v>
      </c>
      <c r="AC140" s="59" t="s">
        <v>132</v>
      </c>
      <c r="AD140" s="28" t="s">
        <v>117</v>
      </c>
      <c r="AE140" s="28" t="s">
        <v>222</v>
      </c>
      <c r="AF140" s="28"/>
      <c r="AG140" s="22"/>
      <c r="AH140" s="26"/>
      <c r="AI140" s="26"/>
      <c r="AJ140" s="26"/>
      <c r="AK140" s="26"/>
      <c r="AL140" s="26"/>
      <c r="AM140" s="26"/>
      <c r="AN140" s="42"/>
      <c r="AO140" s="59"/>
      <c r="AP140" s="105" t="str">
        <f>VLOOKUP($AR140,Auswertung!$A$2:$B$17,2,FALSE)</f>
        <v>NEC D780C (NEC D780C, GoldStar Z8400, possibly KR1858VM1)</v>
      </c>
      <c r="AQ140" s="1" t="s">
        <v>125</v>
      </c>
      <c r="AR140" t="str">
        <f t="shared" si="8"/>
        <v>1000</v>
      </c>
    </row>
    <row r="141" spans="1:44" ht="19.5" thickBot="1">
      <c r="A141" s="22">
        <f>A140+1</f>
        <v>3</v>
      </c>
      <c r="B141" s="94" t="s">
        <v>221</v>
      </c>
      <c r="C141" s="91" t="s">
        <v>220</v>
      </c>
      <c r="D141" s="89" t="s">
        <v>3</v>
      </c>
      <c r="E141" s="26"/>
      <c r="F141" s="26">
        <v>18394</v>
      </c>
      <c r="G141" s="26"/>
      <c r="H141" s="42"/>
      <c r="I141" s="42"/>
      <c r="J141" s="79" t="s">
        <v>5</v>
      </c>
      <c r="K141" s="28"/>
      <c r="L141" s="22">
        <v>0</v>
      </c>
      <c r="M141" s="26">
        <v>0</v>
      </c>
      <c r="N141" s="26" t="s">
        <v>101</v>
      </c>
      <c r="O141" s="26" t="s">
        <v>101</v>
      </c>
      <c r="P141" s="36">
        <v>1</v>
      </c>
      <c r="Q141" s="26">
        <v>0</v>
      </c>
      <c r="R141" s="26">
        <v>0</v>
      </c>
      <c r="S141" s="36">
        <v>1</v>
      </c>
      <c r="T141" s="28"/>
      <c r="U141" s="73">
        <v>1</v>
      </c>
      <c r="V141" s="36">
        <v>1</v>
      </c>
      <c r="W141" s="36">
        <v>1</v>
      </c>
      <c r="X141" s="36">
        <v>1</v>
      </c>
      <c r="Y141" s="26">
        <v>0</v>
      </c>
      <c r="Z141" s="36">
        <v>1</v>
      </c>
      <c r="AA141" s="26">
        <v>0</v>
      </c>
      <c r="AB141" s="26">
        <v>0</v>
      </c>
      <c r="AC141" s="60" t="s">
        <v>219</v>
      </c>
      <c r="AD141" s="28" t="s">
        <v>218</v>
      </c>
      <c r="AE141" s="28" t="s">
        <v>121</v>
      </c>
      <c r="AF141" s="28"/>
      <c r="AG141" s="22"/>
      <c r="AH141" s="26"/>
      <c r="AI141" s="26"/>
      <c r="AJ141" s="26"/>
      <c r="AK141" s="26"/>
      <c r="AL141" s="26"/>
      <c r="AM141" s="26"/>
      <c r="AN141" s="42"/>
      <c r="AO141" s="59"/>
      <c r="AP141" s="105" t="str">
        <f>VLOOKUP($AR141,Auswertung!$A$2:$B$17,2,FALSE)</f>
        <v>KR1858VM1 (overclocked)</v>
      </c>
      <c r="AQ141" s="1" t="s">
        <v>125</v>
      </c>
      <c r="AR141" t="str">
        <f t="shared" ref="AR141" si="22">P141&amp;Q141&amp;R141&amp;S141</f>
        <v>1001</v>
      </c>
    </row>
    <row r="142" spans="1:44" ht="18.75">
      <c r="AQ142" s="1" t="s">
        <v>125</v>
      </c>
      <c r="AR142" t="str">
        <f t="shared" si="8"/>
        <v/>
      </c>
    </row>
    <row r="143" spans="1:44" ht="19.5" thickBot="1">
      <c r="AQ143" s="1" t="s">
        <v>125</v>
      </c>
      <c r="AR143" t="str">
        <f t="shared" si="8"/>
        <v/>
      </c>
    </row>
    <row r="144" spans="1:44" ht="19.5" thickBot="1">
      <c r="A144" s="45"/>
      <c r="B144" s="112" t="s">
        <v>90</v>
      </c>
      <c r="C144" s="112"/>
      <c r="D144" s="112"/>
      <c r="E144" s="47"/>
      <c r="F144" s="47"/>
      <c r="G144" s="47"/>
      <c r="H144" s="47"/>
      <c r="I144" s="47"/>
      <c r="J144" s="47"/>
      <c r="K144" s="51"/>
      <c r="L144" s="52" t="s">
        <v>99</v>
      </c>
      <c r="M144" s="53" t="s">
        <v>100</v>
      </c>
      <c r="N144" s="53" t="s">
        <v>101</v>
      </c>
      <c r="O144" s="53" t="s">
        <v>101</v>
      </c>
      <c r="P144" s="53" t="s">
        <v>103</v>
      </c>
      <c r="Q144" s="53" t="s">
        <v>103</v>
      </c>
      <c r="R144" s="53" t="s">
        <v>103</v>
      </c>
      <c r="S144" s="54" t="s">
        <v>103</v>
      </c>
      <c r="T144" s="55"/>
      <c r="U144" s="113" t="s">
        <v>104</v>
      </c>
      <c r="V144" s="114"/>
      <c r="W144" s="114"/>
      <c r="X144" s="114"/>
      <c r="Y144" s="114"/>
      <c r="Z144" s="114"/>
      <c r="AA144" s="114"/>
      <c r="AB144" s="114"/>
      <c r="AC144" s="61"/>
      <c r="AD144" s="99" t="s">
        <v>123</v>
      </c>
      <c r="AE144" s="99" t="s">
        <v>122</v>
      </c>
      <c r="AF144" s="64"/>
      <c r="AG144" s="115" t="s">
        <v>109</v>
      </c>
      <c r="AH144" s="116"/>
      <c r="AI144" s="116"/>
      <c r="AJ144" s="116"/>
      <c r="AK144" s="116"/>
      <c r="AL144" s="116"/>
      <c r="AM144" s="116"/>
      <c r="AN144" s="116"/>
      <c r="AO144" s="65"/>
      <c r="AP144" s="101" t="s">
        <v>124</v>
      </c>
      <c r="AQ144" s="1" t="s">
        <v>125</v>
      </c>
      <c r="AR144" t="str">
        <f t="shared" si="8"/>
        <v>tttt</v>
      </c>
    </row>
    <row r="145" spans="1:44" ht="19.5" thickBot="1">
      <c r="A145" s="2"/>
      <c r="B145" s="3"/>
      <c r="C145" s="4"/>
      <c r="D145" s="4"/>
      <c r="E145" s="5"/>
      <c r="F145" s="5"/>
      <c r="G145" s="5"/>
      <c r="H145" s="5"/>
      <c r="I145" s="5"/>
      <c r="J145" s="5"/>
      <c r="K145" s="11" t="s">
        <v>102</v>
      </c>
      <c r="L145" s="8">
        <v>7</v>
      </c>
      <c r="M145" s="8">
        <v>6</v>
      </c>
      <c r="N145" s="8">
        <v>5</v>
      </c>
      <c r="O145" s="8">
        <v>4</v>
      </c>
      <c r="P145" s="8">
        <v>3</v>
      </c>
      <c r="Q145" s="8">
        <v>2</v>
      </c>
      <c r="R145" s="8">
        <v>1</v>
      </c>
      <c r="S145" s="9">
        <v>0</v>
      </c>
      <c r="T145" s="12" t="s">
        <v>102</v>
      </c>
      <c r="U145" s="13">
        <v>7</v>
      </c>
      <c r="V145" s="13">
        <v>6</v>
      </c>
      <c r="W145" s="13">
        <v>5</v>
      </c>
      <c r="X145" s="13">
        <v>4</v>
      </c>
      <c r="Y145" s="13">
        <v>3</v>
      </c>
      <c r="Z145" s="13">
        <v>2</v>
      </c>
      <c r="AA145" s="13">
        <v>1</v>
      </c>
      <c r="AB145" s="38">
        <v>0</v>
      </c>
      <c r="AC145" s="57" t="s">
        <v>105</v>
      </c>
      <c r="AD145" s="100" t="s">
        <v>105</v>
      </c>
      <c r="AE145" s="100" t="s">
        <v>105</v>
      </c>
      <c r="AF145" s="66" t="s">
        <v>102</v>
      </c>
      <c r="AG145" s="67">
        <v>7</v>
      </c>
      <c r="AH145" s="67">
        <v>6</v>
      </c>
      <c r="AI145" s="67">
        <v>5</v>
      </c>
      <c r="AJ145" s="67">
        <v>4</v>
      </c>
      <c r="AK145" s="67">
        <v>3</v>
      </c>
      <c r="AL145" s="67">
        <v>2</v>
      </c>
      <c r="AM145" s="67">
        <v>1</v>
      </c>
      <c r="AN145" s="68">
        <v>0</v>
      </c>
      <c r="AO145" s="69" t="s">
        <v>105</v>
      </c>
      <c r="AP145" s="102"/>
      <c r="AQ145" s="1" t="s">
        <v>125</v>
      </c>
      <c r="AR145" t="str">
        <f t="shared" si="8"/>
        <v>3210</v>
      </c>
    </row>
    <row r="146" spans="1:44" ht="18.75">
      <c r="A146" s="14">
        <v>1</v>
      </c>
      <c r="B146" s="93"/>
      <c r="C146" s="90"/>
      <c r="D146" s="88"/>
      <c r="E146" s="18"/>
      <c r="F146" s="18"/>
      <c r="G146" s="18"/>
      <c r="H146" s="74"/>
      <c r="I146" s="74"/>
      <c r="J146" s="78" t="s">
        <v>5</v>
      </c>
      <c r="K146" s="19"/>
      <c r="L146" s="14">
        <v>0</v>
      </c>
      <c r="M146" s="18">
        <v>0</v>
      </c>
      <c r="N146" s="18" t="s">
        <v>101</v>
      </c>
      <c r="O146" s="18" t="s">
        <v>101</v>
      </c>
      <c r="P146" s="18">
        <v>0</v>
      </c>
      <c r="Q146" s="18">
        <v>0</v>
      </c>
      <c r="R146" s="18">
        <v>0</v>
      </c>
      <c r="S146" s="18">
        <v>0</v>
      </c>
      <c r="T146" s="19"/>
      <c r="U146" s="14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95"/>
      <c r="AD146" s="19"/>
      <c r="AE146" s="19"/>
      <c r="AF146" s="19"/>
      <c r="AG146" s="14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74">
        <v>0</v>
      </c>
      <c r="AO146" s="95"/>
      <c r="AP146" s="106" t="str">
        <f>VLOOKUP($AR146,Auswertung!$A$2:$B$17,2,FALSE)</f>
        <v>-</v>
      </c>
      <c r="AQ146" s="1" t="s">
        <v>125</v>
      </c>
      <c r="AR146" t="str">
        <f t="shared" si="8"/>
        <v>0000</v>
      </c>
    </row>
    <row r="147" spans="1:44" ht="18.75">
      <c r="AQ147" s="1" t="s">
        <v>125</v>
      </c>
      <c r="AR147" t="str">
        <f t="shared" si="8"/>
        <v/>
      </c>
    </row>
    <row r="148" spans="1:44" ht="19.5" thickBot="1">
      <c r="AQ148" s="1" t="s">
        <v>125</v>
      </c>
      <c r="AR148" t="str">
        <f t="shared" si="8"/>
        <v/>
      </c>
    </row>
    <row r="149" spans="1:44" ht="19.5" thickBot="1">
      <c r="A149" s="45"/>
      <c r="B149" s="112" t="s">
        <v>46</v>
      </c>
      <c r="C149" s="112"/>
      <c r="D149" s="112"/>
      <c r="E149" s="47"/>
      <c r="F149" s="47"/>
      <c r="G149" s="47"/>
      <c r="H149" s="47"/>
      <c r="I149" s="47"/>
      <c r="J149" s="47"/>
      <c r="K149" s="51"/>
      <c r="L149" s="52" t="s">
        <v>99</v>
      </c>
      <c r="M149" s="53" t="s">
        <v>100</v>
      </c>
      <c r="N149" s="53" t="s">
        <v>101</v>
      </c>
      <c r="O149" s="53" t="s">
        <v>101</v>
      </c>
      <c r="P149" s="53" t="s">
        <v>103</v>
      </c>
      <c r="Q149" s="53" t="s">
        <v>103</v>
      </c>
      <c r="R149" s="53" t="s">
        <v>103</v>
      </c>
      <c r="S149" s="54" t="s">
        <v>103</v>
      </c>
      <c r="T149" s="55"/>
      <c r="U149" s="113" t="s">
        <v>104</v>
      </c>
      <c r="V149" s="114"/>
      <c r="W149" s="114"/>
      <c r="X149" s="114"/>
      <c r="Y149" s="114"/>
      <c r="Z149" s="114"/>
      <c r="AA149" s="114"/>
      <c r="AB149" s="114"/>
      <c r="AC149" s="61"/>
      <c r="AD149" s="99" t="s">
        <v>123</v>
      </c>
      <c r="AE149" s="99" t="s">
        <v>122</v>
      </c>
      <c r="AF149" s="64"/>
      <c r="AG149" s="115" t="s">
        <v>109</v>
      </c>
      <c r="AH149" s="116"/>
      <c r="AI149" s="116"/>
      <c r="AJ149" s="116"/>
      <c r="AK149" s="116"/>
      <c r="AL149" s="116"/>
      <c r="AM149" s="116"/>
      <c r="AN149" s="116"/>
      <c r="AO149" s="65"/>
      <c r="AP149" s="101" t="s">
        <v>124</v>
      </c>
      <c r="AQ149" s="1" t="s">
        <v>125</v>
      </c>
      <c r="AR149" t="str">
        <f t="shared" si="8"/>
        <v>tttt</v>
      </c>
    </row>
    <row r="150" spans="1:44" ht="19.5" thickBot="1">
      <c r="A150" s="2"/>
      <c r="B150" s="3"/>
      <c r="C150" s="4"/>
      <c r="D150" s="4"/>
      <c r="E150" s="5"/>
      <c r="F150" s="5"/>
      <c r="G150" s="5"/>
      <c r="H150" s="5"/>
      <c r="I150" s="5"/>
      <c r="J150" s="5"/>
      <c r="K150" s="11" t="s">
        <v>102</v>
      </c>
      <c r="L150" s="8">
        <v>7</v>
      </c>
      <c r="M150" s="8">
        <v>6</v>
      </c>
      <c r="N150" s="8">
        <v>5</v>
      </c>
      <c r="O150" s="8">
        <v>4</v>
      </c>
      <c r="P150" s="8">
        <v>3</v>
      </c>
      <c r="Q150" s="8">
        <v>2</v>
      </c>
      <c r="R150" s="8">
        <v>1</v>
      </c>
      <c r="S150" s="9">
        <v>0</v>
      </c>
      <c r="T150" s="12" t="s">
        <v>102</v>
      </c>
      <c r="U150" s="13">
        <v>7</v>
      </c>
      <c r="V150" s="13">
        <v>6</v>
      </c>
      <c r="W150" s="13">
        <v>5</v>
      </c>
      <c r="X150" s="13">
        <v>4</v>
      </c>
      <c r="Y150" s="13">
        <v>3</v>
      </c>
      <c r="Z150" s="13">
        <v>2</v>
      </c>
      <c r="AA150" s="13">
        <v>1</v>
      </c>
      <c r="AB150" s="38">
        <v>0</v>
      </c>
      <c r="AC150" s="57" t="s">
        <v>105</v>
      </c>
      <c r="AD150" s="100" t="s">
        <v>105</v>
      </c>
      <c r="AE150" s="100" t="s">
        <v>105</v>
      </c>
      <c r="AF150" s="66" t="s">
        <v>102</v>
      </c>
      <c r="AG150" s="67">
        <v>7</v>
      </c>
      <c r="AH150" s="67">
        <v>6</v>
      </c>
      <c r="AI150" s="67">
        <v>5</v>
      </c>
      <c r="AJ150" s="67">
        <v>4</v>
      </c>
      <c r="AK150" s="67">
        <v>3</v>
      </c>
      <c r="AL150" s="67">
        <v>2</v>
      </c>
      <c r="AM150" s="67">
        <v>1</v>
      </c>
      <c r="AN150" s="68">
        <v>0</v>
      </c>
      <c r="AO150" s="69" t="s">
        <v>105</v>
      </c>
      <c r="AP150" s="102"/>
      <c r="AQ150" s="1" t="s">
        <v>125</v>
      </c>
      <c r="AR150" t="str">
        <f t="shared" si="8"/>
        <v>3210</v>
      </c>
    </row>
    <row r="151" spans="1:44" ht="18.75">
      <c r="A151" s="14">
        <v>1</v>
      </c>
      <c r="B151" s="93"/>
      <c r="C151" s="90"/>
      <c r="D151" s="88"/>
      <c r="E151" s="18"/>
      <c r="F151" s="18"/>
      <c r="G151" s="18"/>
      <c r="H151" s="74"/>
      <c r="I151" s="74"/>
      <c r="J151" s="78" t="s">
        <v>5</v>
      </c>
      <c r="K151" s="19"/>
      <c r="L151" s="14">
        <v>0</v>
      </c>
      <c r="M151" s="18">
        <v>0</v>
      </c>
      <c r="N151" s="18" t="s">
        <v>101</v>
      </c>
      <c r="O151" s="18" t="s">
        <v>101</v>
      </c>
      <c r="P151" s="18">
        <v>0</v>
      </c>
      <c r="Q151" s="18">
        <v>0</v>
      </c>
      <c r="R151" s="18">
        <v>0</v>
      </c>
      <c r="S151" s="18">
        <v>0</v>
      </c>
      <c r="T151" s="19"/>
      <c r="U151" s="14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95"/>
      <c r="AD151" s="19"/>
      <c r="AE151" s="19"/>
      <c r="AF151" s="19"/>
      <c r="AG151" s="14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74">
        <v>0</v>
      </c>
      <c r="AO151" s="95"/>
      <c r="AP151" s="106" t="str">
        <f>VLOOKUP($AR151,Auswertung!$A$2:$B$17,2,FALSE)</f>
        <v>-</v>
      </c>
      <c r="AQ151" s="1" t="s">
        <v>125</v>
      </c>
      <c r="AR151" t="str">
        <f t="shared" si="8"/>
        <v>0000</v>
      </c>
    </row>
    <row r="152" spans="1:44" ht="18.75">
      <c r="AQ152" s="1" t="s">
        <v>125</v>
      </c>
      <c r="AR152" t="str">
        <f t="shared" si="8"/>
        <v/>
      </c>
    </row>
    <row r="153" spans="1:44" ht="19.5" thickBot="1">
      <c r="AQ153" s="1" t="s">
        <v>125</v>
      </c>
      <c r="AR153" t="str">
        <f t="shared" si="8"/>
        <v/>
      </c>
    </row>
    <row r="154" spans="1:44" ht="19.5" thickBot="1">
      <c r="A154" s="45"/>
      <c r="B154" s="112" t="s">
        <v>88</v>
      </c>
      <c r="C154" s="112"/>
      <c r="D154" s="112"/>
      <c r="E154" s="47"/>
      <c r="F154" s="47"/>
      <c r="G154" s="47"/>
      <c r="H154" s="47"/>
      <c r="I154" s="47"/>
      <c r="J154" s="47"/>
      <c r="K154" s="51"/>
      <c r="L154" s="52" t="s">
        <v>99</v>
      </c>
      <c r="M154" s="53" t="s">
        <v>100</v>
      </c>
      <c r="N154" s="53" t="s">
        <v>101</v>
      </c>
      <c r="O154" s="53" t="s">
        <v>101</v>
      </c>
      <c r="P154" s="53" t="s">
        <v>103</v>
      </c>
      <c r="Q154" s="53" t="s">
        <v>103</v>
      </c>
      <c r="R154" s="53" t="s">
        <v>103</v>
      </c>
      <c r="S154" s="54" t="s">
        <v>103</v>
      </c>
      <c r="T154" s="55"/>
      <c r="U154" s="113" t="s">
        <v>104</v>
      </c>
      <c r="V154" s="114"/>
      <c r="W154" s="114"/>
      <c r="X154" s="114"/>
      <c r="Y154" s="114"/>
      <c r="Z154" s="114"/>
      <c r="AA154" s="114"/>
      <c r="AB154" s="114"/>
      <c r="AC154" s="61"/>
      <c r="AD154" s="99" t="s">
        <v>123</v>
      </c>
      <c r="AE154" s="99" t="s">
        <v>122</v>
      </c>
      <c r="AF154" s="64"/>
      <c r="AG154" s="115" t="s">
        <v>109</v>
      </c>
      <c r="AH154" s="116"/>
      <c r="AI154" s="116"/>
      <c r="AJ154" s="116"/>
      <c r="AK154" s="116"/>
      <c r="AL154" s="116"/>
      <c r="AM154" s="116"/>
      <c r="AN154" s="116"/>
      <c r="AO154" s="65"/>
      <c r="AP154" s="101" t="s">
        <v>124</v>
      </c>
      <c r="AQ154" s="1" t="s">
        <v>125</v>
      </c>
      <c r="AR154" t="str">
        <f t="shared" si="8"/>
        <v>tttt</v>
      </c>
    </row>
    <row r="155" spans="1:44" ht="19.5" thickBot="1">
      <c r="A155" s="2"/>
      <c r="B155" s="3"/>
      <c r="C155" s="4"/>
      <c r="D155" s="4"/>
      <c r="E155" s="5"/>
      <c r="F155" s="5"/>
      <c r="G155" s="5"/>
      <c r="H155" s="5"/>
      <c r="I155" s="5"/>
      <c r="J155" s="5"/>
      <c r="K155" s="11" t="s">
        <v>102</v>
      </c>
      <c r="L155" s="8">
        <v>7</v>
      </c>
      <c r="M155" s="8">
        <v>6</v>
      </c>
      <c r="N155" s="8">
        <v>5</v>
      </c>
      <c r="O155" s="8">
        <v>4</v>
      </c>
      <c r="P155" s="8">
        <v>3</v>
      </c>
      <c r="Q155" s="8">
        <v>2</v>
      </c>
      <c r="R155" s="8">
        <v>1</v>
      </c>
      <c r="S155" s="9">
        <v>0</v>
      </c>
      <c r="T155" s="12" t="s">
        <v>102</v>
      </c>
      <c r="U155" s="13">
        <v>7</v>
      </c>
      <c r="V155" s="13">
        <v>6</v>
      </c>
      <c r="W155" s="13">
        <v>5</v>
      </c>
      <c r="X155" s="13">
        <v>4</v>
      </c>
      <c r="Y155" s="13">
        <v>3</v>
      </c>
      <c r="Z155" s="13">
        <v>2</v>
      </c>
      <c r="AA155" s="13">
        <v>1</v>
      </c>
      <c r="AB155" s="38">
        <v>0</v>
      </c>
      <c r="AC155" s="57" t="s">
        <v>105</v>
      </c>
      <c r="AD155" s="100" t="s">
        <v>105</v>
      </c>
      <c r="AE155" s="100" t="s">
        <v>105</v>
      </c>
      <c r="AF155" s="66" t="s">
        <v>102</v>
      </c>
      <c r="AG155" s="67">
        <v>7</v>
      </c>
      <c r="AH155" s="67">
        <v>6</v>
      </c>
      <c r="AI155" s="67">
        <v>5</v>
      </c>
      <c r="AJ155" s="67">
        <v>4</v>
      </c>
      <c r="AK155" s="67">
        <v>3</v>
      </c>
      <c r="AL155" s="67">
        <v>2</v>
      </c>
      <c r="AM155" s="67">
        <v>1</v>
      </c>
      <c r="AN155" s="68">
        <v>0</v>
      </c>
      <c r="AO155" s="69" t="s">
        <v>105</v>
      </c>
      <c r="AP155" s="102"/>
      <c r="AQ155" s="1" t="s">
        <v>125</v>
      </c>
      <c r="AR155" t="str">
        <f t="shared" si="8"/>
        <v>3210</v>
      </c>
    </row>
    <row r="156" spans="1:44" ht="18.75">
      <c r="A156" s="14">
        <v>1</v>
      </c>
      <c r="B156" s="93"/>
      <c r="C156" s="90"/>
      <c r="D156" s="88"/>
      <c r="E156" s="18"/>
      <c r="F156" s="18"/>
      <c r="G156" s="18"/>
      <c r="H156" s="74"/>
      <c r="I156" s="74"/>
      <c r="J156" s="78" t="s">
        <v>5</v>
      </c>
      <c r="K156" s="19"/>
      <c r="L156" s="14">
        <v>0</v>
      </c>
      <c r="M156" s="18">
        <v>0</v>
      </c>
      <c r="N156" s="18" t="s">
        <v>101</v>
      </c>
      <c r="O156" s="18" t="s">
        <v>101</v>
      </c>
      <c r="P156" s="18">
        <v>0</v>
      </c>
      <c r="Q156" s="18">
        <v>0</v>
      </c>
      <c r="R156" s="18">
        <v>0</v>
      </c>
      <c r="S156" s="18">
        <v>0</v>
      </c>
      <c r="T156" s="19"/>
      <c r="U156" s="14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95"/>
      <c r="AD156" s="19"/>
      <c r="AE156" s="19"/>
      <c r="AF156" s="19"/>
      <c r="AG156" s="14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74">
        <v>0</v>
      </c>
      <c r="AO156" s="95"/>
      <c r="AP156" s="106" t="str">
        <f>VLOOKUP($AR156,Auswertung!$A$2:$B$17,2,FALSE)</f>
        <v>-</v>
      </c>
      <c r="AQ156" s="1" t="s">
        <v>125</v>
      </c>
      <c r="AR156" t="str">
        <f t="shared" si="8"/>
        <v>0000</v>
      </c>
    </row>
    <row r="157" spans="1:44" ht="18.75">
      <c r="AQ157" s="1" t="s">
        <v>125</v>
      </c>
      <c r="AR157" t="str">
        <f t="shared" si="8"/>
        <v/>
      </c>
    </row>
    <row r="158" spans="1:44" ht="19.5" thickBot="1">
      <c r="AQ158" s="1" t="s">
        <v>125</v>
      </c>
      <c r="AR158" t="str">
        <f t="shared" ref="AR158:AR166" si="23">P158&amp;Q158&amp;R158&amp;S158</f>
        <v/>
      </c>
    </row>
    <row r="159" spans="1:44" ht="19.5" thickBot="1">
      <c r="A159" s="45"/>
      <c r="B159" s="112" t="s">
        <v>93</v>
      </c>
      <c r="C159" s="112"/>
      <c r="D159" s="112"/>
      <c r="E159" s="47"/>
      <c r="F159" s="47"/>
      <c r="G159" s="47"/>
      <c r="H159" s="47"/>
      <c r="I159" s="47"/>
      <c r="J159" s="47"/>
      <c r="K159" s="51"/>
      <c r="L159" s="52" t="s">
        <v>99</v>
      </c>
      <c r="M159" s="53" t="s">
        <v>100</v>
      </c>
      <c r="N159" s="53" t="s">
        <v>101</v>
      </c>
      <c r="O159" s="53" t="s">
        <v>101</v>
      </c>
      <c r="P159" s="53" t="s">
        <v>103</v>
      </c>
      <c r="Q159" s="53" t="s">
        <v>103</v>
      </c>
      <c r="R159" s="53" t="s">
        <v>103</v>
      </c>
      <c r="S159" s="54" t="s">
        <v>103</v>
      </c>
      <c r="T159" s="55"/>
      <c r="U159" s="113" t="s">
        <v>104</v>
      </c>
      <c r="V159" s="114"/>
      <c r="W159" s="114"/>
      <c r="X159" s="114"/>
      <c r="Y159" s="114"/>
      <c r="Z159" s="114"/>
      <c r="AA159" s="114"/>
      <c r="AB159" s="114"/>
      <c r="AC159" s="61"/>
      <c r="AD159" s="99" t="s">
        <v>123</v>
      </c>
      <c r="AE159" s="99" t="s">
        <v>122</v>
      </c>
      <c r="AF159" s="64"/>
      <c r="AG159" s="115" t="s">
        <v>109</v>
      </c>
      <c r="AH159" s="116"/>
      <c r="AI159" s="116"/>
      <c r="AJ159" s="116"/>
      <c r="AK159" s="116"/>
      <c r="AL159" s="116"/>
      <c r="AM159" s="116"/>
      <c r="AN159" s="116"/>
      <c r="AO159" s="65"/>
      <c r="AP159" s="101" t="s">
        <v>124</v>
      </c>
      <c r="AQ159" s="1" t="s">
        <v>125</v>
      </c>
      <c r="AR159" t="str">
        <f t="shared" si="23"/>
        <v>tttt</v>
      </c>
    </row>
    <row r="160" spans="1:44" ht="19.5" thickBot="1">
      <c r="A160" s="2"/>
      <c r="B160" s="3"/>
      <c r="C160" s="4"/>
      <c r="D160" s="4"/>
      <c r="E160" s="5"/>
      <c r="F160" s="5"/>
      <c r="G160" s="5"/>
      <c r="H160" s="5"/>
      <c r="I160" s="5"/>
      <c r="J160" s="5"/>
      <c r="K160" s="11" t="s">
        <v>102</v>
      </c>
      <c r="L160" s="8">
        <v>7</v>
      </c>
      <c r="M160" s="8">
        <v>6</v>
      </c>
      <c r="N160" s="8">
        <v>5</v>
      </c>
      <c r="O160" s="8">
        <v>4</v>
      </c>
      <c r="P160" s="8">
        <v>3</v>
      </c>
      <c r="Q160" s="8">
        <v>2</v>
      </c>
      <c r="R160" s="8">
        <v>1</v>
      </c>
      <c r="S160" s="9">
        <v>0</v>
      </c>
      <c r="T160" s="12" t="s">
        <v>102</v>
      </c>
      <c r="U160" s="13">
        <v>7</v>
      </c>
      <c r="V160" s="13">
        <v>6</v>
      </c>
      <c r="W160" s="13">
        <v>5</v>
      </c>
      <c r="X160" s="13">
        <v>4</v>
      </c>
      <c r="Y160" s="13">
        <v>3</v>
      </c>
      <c r="Z160" s="13">
        <v>2</v>
      </c>
      <c r="AA160" s="13">
        <v>1</v>
      </c>
      <c r="AB160" s="38">
        <v>0</v>
      </c>
      <c r="AC160" s="57" t="s">
        <v>105</v>
      </c>
      <c r="AD160" s="100" t="s">
        <v>105</v>
      </c>
      <c r="AE160" s="100" t="s">
        <v>105</v>
      </c>
      <c r="AF160" s="66" t="s">
        <v>102</v>
      </c>
      <c r="AG160" s="67">
        <v>7</v>
      </c>
      <c r="AH160" s="67">
        <v>6</v>
      </c>
      <c r="AI160" s="67">
        <v>5</v>
      </c>
      <c r="AJ160" s="67">
        <v>4</v>
      </c>
      <c r="AK160" s="67">
        <v>3</v>
      </c>
      <c r="AL160" s="67">
        <v>2</v>
      </c>
      <c r="AM160" s="67">
        <v>1</v>
      </c>
      <c r="AN160" s="68">
        <v>0</v>
      </c>
      <c r="AO160" s="69" t="s">
        <v>105</v>
      </c>
      <c r="AP160" s="102"/>
      <c r="AQ160" s="1" t="s">
        <v>125</v>
      </c>
      <c r="AR160" t="str">
        <f t="shared" si="23"/>
        <v>3210</v>
      </c>
    </row>
    <row r="161" spans="1:44" ht="18.75">
      <c r="A161" s="14">
        <v>1</v>
      </c>
      <c r="B161" s="93"/>
      <c r="C161" s="90"/>
      <c r="D161" s="88"/>
      <c r="E161" s="18"/>
      <c r="F161" s="18"/>
      <c r="G161" s="18"/>
      <c r="H161" s="74"/>
      <c r="I161" s="74"/>
      <c r="J161" s="78" t="s">
        <v>5</v>
      </c>
      <c r="K161" s="19"/>
      <c r="L161" s="14">
        <v>0</v>
      </c>
      <c r="M161" s="18">
        <v>0</v>
      </c>
      <c r="N161" s="18" t="s">
        <v>101</v>
      </c>
      <c r="O161" s="18" t="s">
        <v>101</v>
      </c>
      <c r="P161" s="18">
        <v>0</v>
      </c>
      <c r="Q161" s="18">
        <v>0</v>
      </c>
      <c r="R161" s="18">
        <v>0</v>
      </c>
      <c r="S161" s="18">
        <v>0</v>
      </c>
      <c r="T161" s="19"/>
      <c r="U161" s="14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95"/>
      <c r="AD161" s="19"/>
      <c r="AE161" s="19"/>
      <c r="AF161" s="19"/>
      <c r="AG161" s="14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74">
        <v>0</v>
      </c>
      <c r="AO161" s="95"/>
      <c r="AP161" s="106" t="str">
        <f>VLOOKUP($AR161,Auswertung!$A$2:$B$17,2,FALSE)</f>
        <v>-</v>
      </c>
      <c r="AQ161" s="1" t="s">
        <v>125</v>
      </c>
      <c r="AR161" t="str">
        <f t="shared" si="23"/>
        <v>0000</v>
      </c>
    </row>
    <row r="162" spans="1:44" ht="18.75">
      <c r="AQ162" s="1" t="s">
        <v>125</v>
      </c>
      <c r="AR162" t="str">
        <f t="shared" si="23"/>
        <v/>
      </c>
    </row>
    <row r="163" spans="1:44" ht="19.5" thickBot="1">
      <c r="AQ163" s="1" t="s">
        <v>125</v>
      </c>
      <c r="AR163" t="str">
        <f t="shared" si="23"/>
        <v/>
      </c>
    </row>
    <row r="164" spans="1:44" ht="19.5" thickBot="1">
      <c r="A164" s="45"/>
      <c r="B164" s="112" t="s">
        <v>33</v>
      </c>
      <c r="C164" s="112"/>
      <c r="D164" s="112"/>
      <c r="E164" s="47"/>
      <c r="F164" s="47"/>
      <c r="G164" s="47"/>
      <c r="H164" s="47"/>
      <c r="I164" s="47"/>
      <c r="J164" s="47"/>
      <c r="K164" s="51"/>
      <c r="L164" s="52" t="s">
        <v>99</v>
      </c>
      <c r="M164" s="53" t="s">
        <v>100</v>
      </c>
      <c r="N164" s="53" t="s">
        <v>101</v>
      </c>
      <c r="O164" s="53" t="s">
        <v>101</v>
      </c>
      <c r="P164" s="53" t="s">
        <v>103</v>
      </c>
      <c r="Q164" s="53" t="s">
        <v>103</v>
      </c>
      <c r="R164" s="53" t="s">
        <v>103</v>
      </c>
      <c r="S164" s="54" t="s">
        <v>103</v>
      </c>
      <c r="T164" s="55"/>
      <c r="U164" s="113" t="s">
        <v>104</v>
      </c>
      <c r="V164" s="114"/>
      <c r="W164" s="114"/>
      <c r="X164" s="114"/>
      <c r="Y164" s="114"/>
      <c r="Z164" s="114"/>
      <c r="AA164" s="114"/>
      <c r="AB164" s="114"/>
      <c r="AC164" s="61"/>
      <c r="AD164" s="99" t="s">
        <v>123</v>
      </c>
      <c r="AE164" s="99" t="s">
        <v>122</v>
      </c>
      <c r="AF164" s="64"/>
      <c r="AG164" s="115" t="s">
        <v>109</v>
      </c>
      <c r="AH164" s="116"/>
      <c r="AI164" s="116"/>
      <c r="AJ164" s="116"/>
      <c r="AK164" s="116"/>
      <c r="AL164" s="116"/>
      <c r="AM164" s="116"/>
      <c r="AN164" s="116"/>
      <c r="AO164" s="65"/>
      <c r="AP164" s="101" t="s">
        <v>124</v>
      </c>
      <c r="AQ164" s="1" t="s">
        <v>125</v>
      </c>
      <c r="AR164" t="str">
        <f t="shared" si="23"/>
        <v>tttt</v>
      </c>
    </row>
    <row r="165" spans="1:44" ht="19.5" thickBot="1">
      <c r="A165" s="2"/>
      <c r="B165" s="3"/>
      <c r="C165" s="4"/>
      <c r="D165" s="4"/>
      <c r="E165" s="5"/>
      <c r="F165" s="5"/>
      <c r="G165" s="5"/>
      <c r="H165" s="5"/>
      <c r="I165" s="5"/>
      <c r="J165" s="5"/>
      <c r="K165" s="11" t="s">
        <v>102</v>
      </c>
      <c r="L165" s="8">
        <v>7</v>
      </c>
      <c r="M165" s="8">
        <v>6</v>
      </c>
      <c r="N165" s="8">
        <v>5</v>
      </c>
      <c r="O165" s="8">
        <v>4</v>
      </c>
      <c r="P165" s="8">
        <v>3</v>
      </c>
      <c r="Q165" s="8">
        <v>2</v>
      </c>
      <c r="R165" s="8">
        <v>1</v>
      </c>
      <c r="S165" s="9">
        <v>0</v>
      </c>
      <c r="T165" s="12" t="s">
        <v>102</v>
      </c>
      <c r="U165" s="13">
        <v>7</v>
      </c>
      <c r="V165" s="13">
        <v>6</v>
      </c>
      <c r="W165" s="13">
        <v>5</v>
      </c>
      <c r="X165" s="13">
        <v>4</v>
      </c>
      <c r="Y165" s="13">
        <v>3</v>
      </c>
      <c r="Z165" s="13">
        <v>2</v>
      </c>
      <c r="AA165" s="13">
        <v>1</v>
      </c>
      <c r="AB165" s="38">
        <v>0</v>
      </c>
      <c r="AC165" s="57" t="s">
        <v>105</v>
      </c>
      <c r="AD165" s="100" t="s">
        <v>105</v>
      </c>
      <c r="AE165" s="100" t="s">
        <v>105</v>
      </c>
      <c r="AF165" s="66" t="s">
        <v>102</v>
      </c>
      <c r="AG165" s="67">
        <v>7</v>
      </c>
      <c r="AH165" s="67">
        <v>6</v>
      </c>
      <c r="AI165" s="67">
        <v>5</v>
      </c>
      <c r="AJ165" s="67">
        <v>4</v>
      </c>
      <c r="AK165" s="67">
        <v>3</v>
      </c>
      <c r="AL165" s="67">
        <v>2</v>
      </c>
      <c r="AM165" s="67">
        <v>1</v>
      </c>
      <c r="AN165" s="68">
        <v>0</v>
      </c>
      <c r="AO165" s="69" t="s">
        <v>105</v>
      </c>
      <c r="AP165" s="102"/>
      <c r="AQ165" s="1" t="s">
        <v>125</v>
      </c>
      <c r="AR165" t="str">
        <f t="shared" si="23"/>
        <v>3210</v>
      </c>
    </row>
    <row r="166" spans="1:44" ht="18.75">
      <c r="A166" s="14">
        <v>1</v>
      </c>
      <c r="B166" s="93"/>
      <c r="C166" s="90"/>
      <c r="D166" s="88"/>
      <c r="E166" s="18"/>
      <c r="F166" s="18"/>
      <c r="G166" s="18"/>
      <c r="H166" s="74"/>
      <c r="I166" s="74"/>
      <c r="J166" s="78" t="s">
        <v>5</v>
      </c>
      <c r="K166" s="19"/>
      <c r="L166" s="14">
        <v>0</v>
      </c>
      <c r="M166" s="18">
        <v>0</v>
      </c>
      <c r="N166" s="18" t="s">
        <v>101</v>
      </c>
      <c r="O166" s="18" t="s">
        <v>101</v>
      </c>
      <c r="P166" s="18">
        <v>0</v>
      </c>
      <c r="Q166" s="18">
        <v>0</v>
      </c>
      <c r="R166" s="18">
        <v>0</v>
      </c>
      <c r="S166" s="18">
        <v>0</v>
      </c>
      <c r="T166" s="19"/>
      <c r="U166" s="14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95"/>
      <c r="AD166" s="19"/>
      <c r="AE166" s="19"/>
      <c r="AF166" s="19"/>
      <c r="AG166" s="14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74">
        <v>0</v>
      </c>
      <c r="AO166" s="95"/>
      <c r="AP166" s="106" t="str">
        <f>VLOOKUP($AR166,Auswertung!$A$2:$B$17,2,FALSE)</f>
        <v>-</v>
      </c>
      <c r="AQ166" s="1" t="s">
        <v>125</v>
      </c>
      <c r="AR166" t="str">
        <f t="shared" si="23"/>
        <v>0000</v>
      </c>
    </row>
    <row r="167" spans="1:44" ht="19.5" thickBot="1">
      <c r="A167" s="22">
        <f>A166+1</f>
        <v>2</v>
      </c>
      <c r="B167" s="94" t="s">
        <v>186</v>
      </c>
      <c r="C167" s="91" t="s">
        <v>185</v>
      </c>
      <c r="D167" s="89" t="s">
        <v>3</v>
      </c>
      <c r="E167" s="26"/>
      <c r="F167" s="26">
        <v>9262</v>
      </c>
      <c r="G167" s="26"/>
      <c r="H167" s="42"/>
      <c r="I167" s="42"/>
      <c r="J167" s="79" t="s">
        <v>5</v>
      </c>
      <c r="K167" s="28"/>
      <c r="L167" s="22">
        <v>0</v>
      </c>
      <c r="M167" s="109">
        <v>1</v>
      </c>
      <c r="N167" s="26" t="s">
        <v>101</v>
      </c>
      <c r="O167" s="26" t="s">
        <v>101</v>
      </c>
      <c r="P167" s="26">
        <v>0</v>
      </c>
      <c r="Q167" s="36">
        <v>1</v>
      </c>
      <c r="R167" s="26">
        <v>0</v>
      </c>
      <c r="S167" s="26">
        <v>0</v>
      </c>
      <c r="T167" s="28"/>
      <c r="U167" s="73">
        <v>1</v>
      </c>
      <c r="V167" s="36">
        <v>1</v>
      </c>
      <c r="W167" s="36">
        <v>1</v>
      </c>
      <c r="X167" s="36">
        <v>1</v>
      </c>
      <c r="Y167" s="36">
        <v>1</v>
      </c>
      <c r="Z167" s="36">
        <v>1</v>
      </c>
      <c r="AA167" s="36">
        <v>1</v>
      </c>
      <c r="AB167" s="37">
        <v>1</v>
      </c>
      <c r="AC167" s="60" t="s">
        <v>108</v>
      </c>
      <c r="AD167" s="35" t="s">
        <v>117</v>
      </c>
      <c r="AE167" s="35" t="s">
        <v>117</v>
      </c>
      <c r="AF167" s="28"/>
      <c r="AG167" s="22"/>
      <c r="AH167" s="26"/>
      <c r="AI167" s="26"/>
      <c r="AJ167" s="26"/>
      <c r="AK167" s="26"/>
      <c r="AL167" s="26"/>
      <c r="AM167" s="26"/>
      <c r="AN167" s="42"/>
      <c r="AO167" s="59"/>
      <c r="AP167" s="105" t="str">
        <f>VLOOKUP($AR167,Auswertung!$A$2:$B$17,2,FALSE)</f>
        <v>U880 (newer; MME U880, Thesys Z80, Microelectronica MMN 80CPU)</v>
      </c>
      <c r="AQ167" s="1" t="s">
        <v>125</v>
      </c>
      <c r="AR167" t="str">
        <f>P167&amp;Q167&amp;R167&amp;S167</f>
        <v>0100</v>
      </c>
    </row>
    <row r="168" spans="1:44" ht="19.5" thickBot="1">
      <c r="AQ168" s="1" t="s">
        <v>125</v>
      </c>
    </row>
    <row r="169" spans="1:44" ht="19.5" thickBot="1">
      <c r="A169" s="45"/>
      <c r="B169" s="112" t="s">
        <v>192</v>
      </c>
      <c r="C169" s="112"/>
      <c r="D169" s="46"/>
      <c r="E169" s="47"/>
      <c r="F169" s="47"/>
      <c r="G169" s="47"/>
      <c r="H169" s="47"/>
      <c r="I169" s="47"/>
      <c r="J169" s="47"/>
      <c r="K169" s="51"/>
      <c r="L169" s="52" t="s">
        <v>99</v>
      </c>
      <c r="M169" s="53" t="s">
        <v>100</v>
      </c>
      <c r="N169" s="53" t="s">
        <v>101</v>
      </c>
      <c r="O169" s="53" t="s">
        <v>101</v>
      </c>
      <c r="P169" s="53" t="s">
        <v>103</v>
      </c>
      <c r="Q169" s="53" t="s">
        <v>103</v>
      </c>
      <c r="R169" s="53" t="s">
        <v>103</v>
      </c>
      <c r="S169" s="54" t="s">
        <v>103</v>
      </c>
      <c r="T169" s="55"/>
      <c r="U169" s="113" t="s">
        <v>104</v>
      </c>
      <c r="V169" s="114"/>
      <c r="W169" s="114"/>
      <c r="X169" s="114"/>
      <c r="Y169" s="114"/>
      <c r="Z169" s="114"/>
      <c r="AA169" s="114"/>
      <c r="AB169" s="114"/>
      <c r="AC169" s="61"/>
      <c r="AD169" s="99" t="s">
        <v>123</v>
      </c>
      <c r="AE169" s="99" t="s">
        <v>122</v>
      </c>
      <c r="AF169" s="64"/>
      <c r="AG169" s="115" t="s">
        <v>109</v>
      </c>
      <c r="AH169" s="116"/>
      <c r="AI169" s="116"/>
      <c r="AJ169" s="116"/>
      <c r="AK169" s="116"/>
      <c r="AL169" s="116"/>
      <c r="AM169" s="116"/>
      <c r="AN169" s="116"/>
      <c r="AO169" s="65"/>
      <c r="AP169" s="101" t="s">
        <v>124</v>
      </c>
      <c r="AQ169" s="1" t="s">
        <v>125</v>
      </c>
      <c r="AR169" t="str">
        <f t="shared" ref="AR169:AR170" si="24">P169&amp;Q169&amp;R169&amp;S169</f>
        <v>tttt</v>
      </c>
    </row>
    <row r="170" spans="1:44" ht="19.5" thickBot="1">
      <c r="A170" s="2"/>
      <c r="B170" s="3"/>
      <c r="C170" s="4"/>
      <c r="D170" s="4"/>
      <c r="E170" s="5"/>
      <c r="F170" s="5"/>
      <c r="G170" s="5"/>
      <c r="H170" s="5"/>
      <c r="I170" s="5"/>
      <c r="J170" s="5"/>
      <c r="K170" s="11" t="s">
        <v>102</v>
      </c>
      <c r="L170" s="8">
        <v>7</v>
      </c>
      <c r="M170" s="8">
        <v>6</v>
      </c>
      <c r="N170" s="8">
        <v>5</v>
      </c>
      <c r="O170" s="8">
        <v>4</v>
      </c>
      <c r="P170" s="8">
        <v>3</v>
      </c>
      <c r="Q170" s="8">
        <v>2</v>
      </c>
      <c r="R170" s="8">
        <v>1</v>
      </c>
      <c r="S170" s="9">
        <v>0</v>
      </c>
      <c r="T170" s="12" t="s">
        <v>102</v>
      </c>
      <c r="U170" s="13">
        <v>7</v>
      </c>
      <c r="V170" s="13">
        <v>6</v>
      </c>
      <c r="W170" s="13">
        <v>5</v>
      </c>
      <c r="X170" s="13">
        <v>4</v>
      </c>
      <c r="Y170" s="13">
        <v>3</v>
      </c>
      <c r="Z170" s="13">
        <v>2</v>
      </c>
      <c r="AA170" s="13">
        <v>1</v>
      </c>
      <c r="AB170" s="38">
        <v>0</v>
      </c>
      <c r="AC170" s="57" t="s">
        <v>105</v>
      </c>
      <c r="AD170" s="100" t="s">
        <v>105</v>
      </c>
      <c r="AE170" s="100" t="s">
        <v>105</v>
      </c>
      <c r="AF170" s="66" t="s">
        <v>102</v>
      </c>
      <c r="AG170" s="67">
        <v>7</v>
      </c>
      <c r="AH170" s="67">
        <v>6</v>
      </c>
      <c r="AI170" s="67">
        <v>5</v>
      </c>
      <c r="AJ170" s="67">
        <v>4</v>
      </c>
      <c r="AK170" s="67">
        <v>3</v>
      </c>
      <c r="AL170" s="67">
        <v>2</v>
      </c>
      <c r="AM170" s="67">
        <v>1</v>
      </c>
      <c r="AN170" s="68">
        <v>0</v>
      </c>
      <c r="AO170" s="69" t="s">
        <v>105</v>
      </c>
      <c r="AP170" s="102"/>
      <c r="AQ170" s="1" t="s">
        <v>125</v>
      </c>
      <c r="AR170" t="str">
        <f t="shared" si="24"/>
        <v>3210</v>
      </c>
    </row>
    <row r="171" spans="1:44" ht="18.75">
      <c r="A171" s="14">
        <v>1</v>
      </c>
      <c r="B171" s="15"/>
      <c r="C171" s="16"/>
      <c r="D171" s="17"/>
      <c r="E171" s="18"/>
      <c r="F171" s="18"/>
      <c r="G171" s="18"/>
      <c r="H171" s="74"/>
      <c r="I171" s="74"/>
      <c r="J171" s="78" t="s">
        <v>5</v>
      </c>
      <c r="K171" s="19"/>
      <c r="L171" s="14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74">
        <v>0</v>
      </c>
      <c r="T171" s="19"/>
      <c r="U171" s="14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74">
        <v>0</v>
      </c>
      <c r="AC171" s="95"/>
      <c r="AD171" s="19"/>
      <c r="AE171" s="19"/>
      <c r="AF171" s="19"/>
      <c r="AG171" s="14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74">
        <v>0</v>
      </c>
      <c r="AO171" s="95"/>
      <c r="AP171" s="106" t="str">
        <f>VLOOKUP($AR171,Auswertung!$A$2:$B$17,2,FALSE)</f>
        <v>-</v>
      </c>
      <c r="AQ171" s="1" t="s">
        <v>125</v>
      </c>
      <c r="AR171" t="str">
        <f t="shared" ref="AR171:AR177" si="25">P171&amp;Q171&amp;R171&amp;S171</f>
        <v>0000</v>
      </c>
    </row>
    <row r="172" spans="1:44" ht="18.75">
      <c r="A172" s="22">
        <f>A171+1</f>
        <v>2</v>
      </c>
      <c r="B172" s="23" t="s">
        <v>192</v>
      </c>
      <c r="C172" s="24" t="s">
        <v>214</v>
      </c>
      <c r="D172" s="25" t="s">
        <v>216</v>
      </c>
      <c r="E172" s="26" t="s">
        <v>13</v>
      </c>
      <c r="F172" s="26" t="s">
        <v>203</v>
      </c>
      <c r="G172" s="26"/>
      <c r="H172" s="42" t="s">
        <v>240</v>
      </c>
      <c r="I172" s="42"/>
      <c r="J172" s="80" t="s">
        <v>6</v>
      </c>
      <c r="K172" s="28"/>
      <c r="L172" s="32">
        <v>1</v>
      </c>
      <c r="M172" s="26">
        <v>0</v>
      </c>
      <c r="N172" s="26" t="s">
        <v>101</v>
      </c>
      <c r="O172" s="26" t="s">
        <v>101</v>
      </c>
      <c r="P172" s="29">
        <v>1</v>
      </c>
      <c r="Q172" s="29">
        <v>1</v>
      </c>
      <c r="R172" s="26">
        <v>0</v>
      </c>
      <c r="S172" s="110">
        <v>1</v>
      </c>
      <c r="T172" s="28"/>
      <c r="U172" s="22">
        <v>0</v>
      </c>
      <c r="V172" s="26">
        <v>0</v>
      </c>
      <c r="W172" s="26">
        <v>0</v>
      </c>
      <c r="X172" s="29">
        <v>1</v>
      </c>
      <c r="Y172" s="29">
        <v>1</v>
      </c>
      <c r="Z172" s="29">
        <v>1</v>
      </c>
      <c r="AA172" s="29">
        <v>1</v>
      </c>
      <c r="AB172" s="29">
        <v>1</v>
      </c>
      <c r="AC172" s="59" t="s">
        <v>202</v>
      </c>
      <c r="AD172" s="28" t="s">
        <v>198</v>
      </c>
      <c r="AE172" s="28" t="s">
        <v>197</v>
      </c>
      <c r="AF172" s="28"/>
      <c r="AG172" s="22"/>
      <c r="AH172" s="26"/>
      <c r="AI172" s="26"/>
      <c r="AJ172" s="26"/>
      <c r="AK172" s="26"/>
      <c r="AL172" s="26"/>
      <c r="AM172" s="26"/>
      <c r="AN172" s="42"/>
      <c r="AO172" s="59"/>
      <c r="AP172" s="105" t="str">
        <f>VLOOKUP($AR172,Auswertung!$A$2:$B$17,2,FALSE)</f>
        <v>NEC D70008AC</v>
      </c>
      <c r="AQ172" s="1" t="s">
        <v>125</v>
      </c>
      <c r="AR172" t="str">
        <f t="shared" si="25"/>
        <v>1101</v>
      </c>
    </row>
    <row r="173" spans="1:44" ht="18.75">
      <c r="A173" s="22">
        <f t="shared" ref="A173:A177" si="26">A172+1</f>
        <v>3</v>
      </c>
      <c r="B173" s="23" t="s">
        <v>192</v>
      </c>
      <c r="C173" s="24" t="s">
        <v>214</v>
      </c>
      <c r="D173" s="25" t="s">
        <v>216</v>
      </c>
      <c r="E173" s="26" t="s">
        <v>201</v>
      </c>
      <c r="F173" s="26" t="s">
        <v>200</v>
      </c>
      <c r="G173" s="26"/>
      <c r="H173" s="42" t="s">
        <v>240</v>
      </c>
      <c r="I173" s="42"/>
      <c r="J173" s="80" t="s">
        <v>6</v>
      </c>
      <c r="K173" s="28"/>
      <c r="L173" s="32">
        <v>1</v>
      </c>
      <c r="M173" s="26">
        <v>0</v>
      </c>
      <c r="N173" s="26" t="s">
        <v>101</v>
      </c>
      <c r="O173" s="26" t="s">
        <v>101</v>
      </c>
      <c r="P173" s="29">
        <v>1</v>
      </c>
      <c r="Q173" s="29">
        <v>1</v>
      </c>
      <c r="R173" s="29">
        <v>1</v>
      </c>
      <c r="S173" s="26">
        <v>0</v>
      </c>
      <c r="T173" s="28"/>
      <c r="U173" s="22">
        <v>0</v>
      </c>
      <c r="V173" s="26">
        <v>0</v>
      </c>
      <c r="W173" s="26">
        <v>0</v>
      </c>
      <c r="X173" s="26">
        <v>0</v>
      </c>
      <c r="Y173" s="29">
        <v>1</v>
      </c>
      <c r="Z173" s="29">
        <v>1</v>
      </c>
      <c r="AA173" s="26">
        <v>0</v>
      </c>
      <c r="AB173" s="29">
        <v>1</v>
      </c>
      <c r="AC173" s="59" t="s">
        <v>199</v>
      </c>
      <c r="AD173" s="28" t="s">
        <v>198</v>
      </c>
      <c r="AE173" s="28" t="s">
        <v>197</v>
      </c>
      <c r="AF173" s="28"/>
      <c r="AG173" s="22"/>
      <c r="AH173" s="26"/>
      <c r="AI173" s="26"/>
      <c r="AJ173" s="26"/>
      <c r="AK173" s="26"/>
      <c r="AL173" s="26"/>
      <c r="AM173" s="26"/>
      <c r="AN173" s="42"/>
      <c r="AO173" s="59"/>
      <c r="AP173" s="105" t="str">
        <f>VLOOKUP($AR173,Auswertung!$A$2:$B$17,2,FALSE)</f>
        <v>Unknown CMOS Z80 Clone</v>
      </c>
      <c r="AQ173" s="1" t="s">
        <v>125</v>
      </c>
      <c r="AR173" t="str">
        <f t="shared" si="25"/>
        <v>1110</v>
      </c>
    </row>
    <row r="174" spans="1:44" ht="18.75">
      <c r="A174" s="22">
        <f t="shared" si="26"/>
        <v>4</v>
      </c>
      <c r="B174" s="23" t="s">
        <v>192</v>
      </c>
      <c r="C174" s="24" t="s">
        <v>214</v>
      </c>
      <c r="D174" s="25" t="s">
        <v>216</v>
      </c>
      <c r="E174" s="26" t="s">
        <v>13</v>
      </c>
      <c r="F174" s="26" t="s">
        <v>196</v>
      </c>
      <c r="G174" s="26"/>
      <c r="H174" s="42" t="s">
        <v>240</v>
      </c>
      <c r="I174" s="42"/>
      <c r="J174" s="80" t="s">
        <v>6</v>
      </c>
      <c r="K174" s="28"/>
      <c r="L174" s="32">
        <v>1</v>
      </c>
      <c r="M174" s="26">
        <v>0</v>
      </c>
      <c r="N174" s="26" t="s">
        <v>101</v>
      </c>
      <c r="O174" s="26" t="s">
        <v>101</v>
      </c>
      <c r="P174" s="29">
        <v>1</v>
      </c>
      <c r="Q174" s="29">
        <v>1</v>
      </c>
      <c r="R174" s="26">
        <v>0</v>
      </c>
      <c r="S174" s="110">
        <v>1</v>
      </c>
      <c r="T174" s="28"/>
      <c r="U174" s="22">
        <v>0</v>
      </c>
      <c r="V174" s="26">
        <v>0</v>
      </c>
      <c r="W174" s="26">
        <v>0</v>
      </c>
      <c r="X174" s="29">
        <v>1</v>
      </c>
      <c r="Y174" s="26">
        <v>0</v>
      </c>
      <c r="Z174" s="29">
        <v>1</v>
      </c>
      <c r="AA174" s="26">
        <v>0</v>
      </c>
      <c r="AB174" s="29">
        <v>1</v>
      </c>
      <c r="AC174" s="59" t="s">
        <v>195</v>
      </c>
      <c r="AD174" s="28" t="s">
        <v>194</v>
      </c>
      <c r="AE174" s="28" t="s">
        <v>193</v>
      </c>
      <c r="AF174" s="28"/>
      <c r="AG174" s="22"/>
      <c r="AH174" s="26"/>
      <c r="AI174" s="26"/>
      <c r="AJ174" s="26"/>
      <c r="AK174" s="26"/>
      <c r="AL174" s="26"/>
      <c r="AM174" s="26"/>
      <c r="AN174" s="42"/>
      <c r="AO174" s="59"/>
      <c r="AP174" s="105" t="str">
        <f>VLOOKUP($AR174,Auswertung!$A$2:$B$17,2,FALSE)</f>
        <v>NEC D70008AC</v>
      </c>
      <c r="AQ174" s="1" t="s">
        <v>125</v>
      </c>
      <c r="AR174" t="str">
        <f t="shared" si="25"/>
        <v>1101</v>
      </c>
    </row>
    <row r="175" spans="1:44" ht="18.75">
      <c r="A175" s="22">
        <f t="shared" si="26"/>
        <v>5</v>
      </c>
      <c r="B175" s="23" t="s">
        <v>192</v>
      </c>
      <c r="C175" s="24" t="s">
        <v>215</v>
      </c>
      <c r="D175" s="25" t="s">
        <v>16</v>
      </c>
      <c r="E175" s="26" t="s">
        <v>13</v>
      </c>
      <c r="F175" s="26" t="s">
        <v>205</v>
      </c>
      <c r="G175" s="26"/>
      <c r="H175" s="42" t="s">
        <v>4</v>
      </c>
      <c r="I175" s="42"/>
      <c r="J175" s="79" t="s">
        <v>5</v>
      </c>
      <c r="K175" s="28"/>
      <c r="L175" s="22">
        <v>0</v>
      </c>
      <c r="M175" s="26">
        <v>0</v>
      </c>
      <c r="N175" s="26" t="s">
        <v>101</v>
      </c>
      <c r="O175" s="26" t="s">
        <v>101</v>
      </c>
      <c r="P175" s="29">
        <v>1</v>
      </c>
      <c r="Q175" s="26">
        <v>0</v>
      </c>
      <c r="R175" s="26">
        <v>0</v>
      </c>
      <c r="S175" s="26">
        <v>0</v>
      </c>
      <c r="T175" s="28"/>
      <c r="U175" s="29">
        <v>1</v>
      </c>
      <c r="V175" s="29">
        <v>1</v>
      </c>
      <c r="W175" s="29">
        <v>1</v>
      </c>
      <c r="X175" s="29">
        <v>1</v>
      </c>
      <c r="Y175" s="29">
        <v>1</v>
      </c>
      <c r="Z175" s="29">
        <v>1</v>
      </c>
      <c r="AA175" s="26">
        <v>0</v>
      </c>
      <c r="AB175" s="29">
        <v>1</v>
      </c>
      <c r="AC175" s="59" t="s">
        <v>132</v>
      </c>
      <c r="AD175" s="28" t="s">
        <v>117</v>
      </c>
      <c r="AE175" s="28" t="s">
        <v>204</v>
      </c>
      <c r="AF175" s="28"/>
      <c r="AG175" s="22"/>
      <c r="AH175" s="26"/>
      <c r="AI175" s="26"/>
      <c r="AJ175" s="26"/>
      <c r="AK175" s="26"/>
      <c r="AL175" s="26"/>
      <c r="AM175" s="26"/>
      <c r="AN175" s="42"/>
      <c r="AO175" s="59"/>
      <c r="AP175" s="105" t="str">
        <f>VLOOKUP($AR175,Auswertung!$A$2:$B$17,2,FALSE)</f>
        <v>NEC D780C (NEC D780C, GoldStar Z8400, possibly KR1858VM1)</v>
      </c>
      <c r="AQ175" s="1" t="s">
        <v>125</v>
      </c>
      <c r="AR175" t="str">
        <f t="shared" si="25"/>
        <v>1000</v>
      </c>
    </row>
    <row r="176" spans="1:44" ht="18.75">
      <c r="A176" s="22">
        <f t="shared" si="26"/>
        <v>6</v>
      </c>
      <c r="B176" s="23" t="s">
        <v>192</v>
      </c>
      <c r="C176" s="24" t="s">
        <v>217</v>
      </c>
      <c r="D176" s="25" t="s">
        <v>16</v>
      </c>
      <c r="E176" s="26" t="s">
        <v>13</v>
      </c>
      <c r="F176" s="26" t="s">
        <v>209</v>
      </c>
      <c r="G176" s="26"/>
      <c r="H176" s="42" t="s">
        <v>240</v>
      </c>
      <c r="I176" s="42" t="s">
        <v>237</v>
      </c>
      <c r="J176" s="79" t="s">
        <v>5</v>
      </c>
      <c r="K176" s="28"/>
      <c r="L176" s="22">
        <v>0</v>
      </c>
      <c r="M176" s="26">
        <v>0</v>
      </c>
      <c r="N176" s="26" t="s">
        <v>101</v>
      </c>
      <c r="O176" s="26" t="s">
        <v>101</v>
      </c>
      <c r="P176" s="29">
        <v>1</v>
      </c>
      <c r="Q176" s="26">
        <v>0</v>
      </c>
      <c r="R176" s="26">
        <v>0</v>
      </c>
      <c r="S176" s="26">
        <v>0</v>
      </c>
      <c r="T176" s="28"/>
      <c r="U176" s="29">
        <v>1</v>
      </c>
      <c r="V176" s="29">
        <v>1</v>
      </c>
      <c r="W176" s="29">
        <v>1</v>
      </c>
      <c r="X176" s="29">
        <v>1</v>
      </c>
      <c r="Y176" s="29">
        <v>1</v>
      </c>
      <c r="Z176" s="29">
        <v>1</v>
      </c>
      <c r="AA176" s="26">
        <v>0</v>
      </c>
      <c r="AB176" s="29">
        <v>1</v>
      </c>
      <c r="AC176" s="59" t="s">
        <v>132</v>
      </c>
      <c r="AD176" s="28" t="s">
        <v>207</v>
      </c>
      <c r="AE176" s="28" t="s">
        <v>208</v>
      </c>
      <c r="AF176" s="28"/>
      <c r="AG176" s="22">
        <v>0</v>
      </c>
      <c r="AH176" s="26">
        <v>0</v>
      </c>
      <c r="AI176" s="26">
        <v>0</v>
      </c>
      <c r="AJ176" s="26">
        <v>0</v>
      </c>
      <c r="AK176" s="26">
        <v>0</v>
      </c>
      <c r="AL176" s="26">
        <v>0</v>
      </c>
      <c r="AM176" s="26">
        <v>0</v>
      </c>
      <c r="AN176" s="42">
        <v>0</v>
      </c>
      <c r="AO176" s="59" t="s">
        <v>107</v>
      </c>
      <c r="AP176" s="105" t="str">
        <f>VLOOKUP($AR176,Auswertung!$A$2:$B$17,2,FALSE)</f>
        <v>NEC D780C (NEC D780C, GoldStar Z8400, possibly KR1858VM1)</v>
      </c>
      <c r="AQ176" s="1" t="s">
        <v>125</v>
      </c>
      <c r="AR176" t="str">
        <f t="shared" si="25"/>
        <v>1000</v>
      </c>
    </row>
    <row r="177" spans="1:44" ht="18.75">
      <c r="A177" s="22">
        <f t="shared" si="26"/>
        <v>7</v>
      </c>
      <c r="B177" s="23" t="s">
        <v>192</v>
      </c>
      <c r="C177" s="24" t="s">
        <v>217</v>
      </c>
      <c r="D177" s="25" t="s">
        <v>16</v>
      </c>
      <c r="E177" s="26" t="s">
        <v>13</v>
      </c>
      <c r="F177" s="26" t="s">
        <v>213</v>
      </c>
      <c r="G177" s="26"/>
      <c r="H177" s="42" t="s">
        <v>240</v>
      </c>
      <c r="I177" s="42" t="s">
        <v>238</v>
      </c>
      <c r="J177" s="79" t="s">
        <v>5</v>
      </c>
      <c r="K177" s="28"/>
      <c r="L177" s="22">
        <v>0</v>
      </c>
      <c r="M177" s="26">
        <v>0</v>
      </c>
      <c r="N177" s="26" t="s">
        <v>101</v>
      </c>
      <c r="O177" s="26" t="s">
        <v>101</v>
      </c>
      <c r="P177" s="29">
        <v>1</v>
      </c>
      <c r="Q177" s="29">
        <v>1</v>
      </c>
      <c r="R177" s="29">
        <v>1</v>
      </c>
      <c r="S177" s="29">
        <v>1</v>
      </c>
      <c r="T177" s="28"/>
      <c r="U177" s="22">
        <v>0</v>
      </c>
      <c r="V177" s="29">
        <v>1</v>
      </c>
      <c r="W177" s="22">
        <v>0</v>
      </c>
      <c r="X177" s="29">
        <v>1</v>
      </c>
      <c r="Y177" s="22">
        <v>0</v>
      </c>
      <c r="Z177" s="22">
        <v>0</v>
      </c>
      <c r="AA177" s="22">
        <v>0</v>
      </c>
      <c r="AB177" s="22">
        <v>0</v>
      </c>
      <c r="AC177" s="103" t="s">
        <v>212</v>
      </c>
      <c r="AD177" s="28" t="s">
        <v>210</v>
      </c>
      <c r="AE177" s="28" t="s">
        <v>211</v>
      </c>
      <c r="AF177" s="28"/>
      <c r="AG177" s="22">
        <v>0</v>
      </c>
      <c r="AH177" s="26">
        <v>0</v>
      </c>
      <c r="AI177" s="29">
        <v>1</v>
      </c>
      <c r="AJ177" s="26">
        <v>0</v>
      </c>
      <c r="AK177" s="26">
        <v>0</v>
      </c>
      <c r="AL177" s="26">
        <v>0</v>
      </c>
      <c r="AM177" s="26">
        <v>0</v>
      </c>
      <c r="AN177" s="42">
        <v>0</v>
      </c>
      <c r="AO177" s="103" t="s">
        <v>206</v>
      </c>
      <c r="AP177" s="105" t="str">
        <f>VLOOKUP($AR177,Auswertung!$A$2:$B$17,2,FALSE)</f>
        <v>NEC Z80 Clone (NMOS)</v>
      </c>
      <c r="AQ177" s="1" t="s">
        <v>125</v>
      </c>
      <c r="AR177" t="str">
        <f t="shared" si="25"/>
        <v>1111</v>
      </c>
    </row>
    <row r="178" spans="1:44" ht="19.5" thickBot="1">
      <c r="AQ178" s="1" t="s">
        <v>125</v>
      </c>
    </row>
    <row r="179" spans="1:44" ht="19.5" thickBot="1">
      <c r="A179" s="45"/>
      <c r="B179" s="112" t="s">
        <v>247</v>
      </c>
      <c r="C179" s="112"/>
      <c r="D179" s="46"/>
      <c r="E179" s="47"/>
      <c r="F179" s="47"/>
      <c r="G179" s="47"/>
      <c r="H179" s="47"/>
      <c r="I179" s="47"/>
      <c r="J179" s="47"/>
      <c r="K179" s="51"/>
      <c r="L179" s="52" t="s">
        <v>99</v>
      </c>
      <c r="M179" s="53" t="s">
        <v>100</v>
      </c>
      <c r="N179" s="53" t="s">
        <v>101</v>
      </c>
      <c r="O179" s="53" t="s">
        <v>101</v>
      </c>
      <c r="P179" s="53" t="s">
        <v>103</v>
      </c>
      <c r="Q179" s="53" t="s">
        <v>103</v>
      </c>
      <c r="R179" s="53" t="s">
        <v>103</v>
      </c>
      <c r="S179" s="54" t="s">
        <v>103</v>
      </c>
      <c r="T179" s="55"/>
      <c r="U179" s="113" t="s">
        <v>104</v>
      </c>
      <c r="V179" s="114"/>
      <c r="W179" s="114"/>
      <c r="X179" s="114"/>
      <c r="Y179" s="114"/>
      <c r="Z179" s="114"/>
      <c r="AA179" s="114"/>
      <c r="AB179" s="114"/>
      <c r="AC179" s="61"/>
      <c r="AD179" s="99" t="s">
        <v>123</v>
      </c>
      <c r="AE179" s="99" t="s">
        <v>122</v>
      </c>
      <c r="AF179" s="64"/>
      <c r="AG179" s="115" t="s">
        <v>109</v>
      </c>
      <c r="AH179" s="116"/>
      <c r="AI179" s="116"/>
      <c r="AJ179" s="116"/>
      <c r="AK179" s="116"/>
      <c r="AL179" s="116"/>
      <c r="AM179" s="116"/>
      <c r="AN179" s="116"/>
      <c r="AO179" s="65"/>
      <c r="AP179" s="101" t="s">
        <v>124</v>
      </c>
      <c r="AQ179" s="1" t="s">
        <v>125</v>
      </c>
      <c r="AR179" t="str">
        <f t="shared" ref="AR179:AR180" si="27">P179&amp;Q179&amp;R179&amp;S179</f>
        <v>tttt</v>
      </c>
    </row>
    <row r="180" spans="1:44" ht="19.5" thickBot="1">
      <c r="A180" s="2"/>
      <c r="B180" s="3"/>
      <c r="C180" s="4"/>
      <c r="D180" s="4"/>
      <c r="E180" s="5"/>
      <c r="F180" s="5"/>
      <c r="G180" s="5"/>
      <c r="H180" s="5"/>
      <c r="I180" s="5"/>
      <c r="J180" s="5"/>
      <c r="K180" s="11" t="s">
        <v>102</v>
      </c>
      <c r="L180" s="8">
        <v>7</v>
      </c>
      <c r="M180" s="8">
        <v>6</v>
      </c>
      <c r="N180" s="8">
        <v>5</v>
      </c>
      <c r="O180" s="8">
        <v>4</v>
      </c>
      <c r="P180" s="8">
        <v>3</v>
      </c>
      <c r="Q180" s="8">
        <v>2</v>
      </c>
      <c r="R180" s="8">
        <v>1</v>
      </c>
      <c r="S180" s="9">
        <v>0</v>
      </c>
      <c r="T180" s="12" t="s">
        <v>102</v>
      </c>
      <c r="U180" s="13">
        <v>7</v>
      </c>
      <c r="V180" s="13">
        <v>6</v>
      </c>
      <c r="W180" s="13">
        <v>5</v>
      </c>
      <c r="X180" s="13">
        <v>4</v>
      </c>
      <c r="Y180" s="13">
        <v>3</v>
      </c>
      <c r="Z180" s="13">
        <v>2</v>
      </c>
      <c r="AA180" s="13">
        <v>1</v>
      </c>
      <c r="AB180" s="38">
        <v>0</v>
      </c>
      <c r="AC180" s="57" t="s">
        <v>105</v>
      </c>
      <c r="AD180" s="100" t="s">
        <v>105</v>
      </c>
      <c r="AE180" s="100" t="s">
        <v>105</v>
      </c>
      <c r="AF180" s="66" t="s">
        <v>102</v>
      </c>
      <c r="AG180" s="67">
        <v>7</v>
      </c>
      <c r="AH180" s="67">
        <v>6</v>
      </c>
      <c r="AI180" s="67">
        <v>5</v>
      </c>
      <c r="AJ180" s="67">
        <v>4</v>
      </c>
      <c r="AK180" s="67">
        <v>3</v>
      </c>
      <c r="AL180" s="67">
        <v>2</v>
      </c>
      <c r="AM180" s="67">
        <v>1</v>
      </c>
      <c r="AN180" s="68">
        <v>0</v>
      </c>
      <c r="AO180" s="69" t="s">
        <v>105</v>
      </c>
      <c r="AP180" s="102"/>
      <c r="AQ180" s="1" t="s">
        <v>125</v>
      </c>
      <c r="AR180" t="str">
        <f t="shared" si="27"/>
        <v>3210</v>
      </c>
    </row>
    <row r="181" spans="1:44" ht="18.75">
      <c r="A181" s="22"/>
      <c r="B181" s="87" t="s">
        <v>115</v>
      </c>
      <c r="C181" s="91" t="s">
        <v>21</v>
      </c>
      <c r="D181" s="89" t="s">
        <v>1</v>
      </c>
      <c r="E181" s="26" t="s">
        <v>39</v>
      </c>
      <c r="F181" s="26" t="s">
        <v>40</v>
      </c>
      <c r="G181" s="26">
        <v>1995</v>
      </c>
      <c r="H181" s="42" t="s">
        <v>240</v>
      </c>
      <c r="I181" s="42" t="s">
        <v>246</v>
      </c>
      <c r="J181" s="80" t="s">
        <v>6</v>
      </c>
      <c r="K181" s="28"/>
      <c r="L181" s="32">
        <v>1</v>
      </c>
      <c r="M181" s="26">
        <v>0</v>
      </c>
      <c r="N181" s="26" t="s">
        <v>101</v>
      </c>
      <c r="O181" s="26" t="s">
        <v>101</v>
      </c>
      <c r="P181" s="29">
        <v>1</v>
      </c>
      <c r="Q181" s="29">
        <v>1</v>
      </c>
      <c r="R181" s="29">
        <v>1</v>
      </c>
      <c r="S181" s="27">
        <v>0</v>
      </c>
      <c r="T181" s="28"/>
      <c r="U181" s="22">
        <v>0</v>
      </c>
      <c r="V181" s="29">
        <v>1</v>
      </c>
      <c r="W181" s="29">
        <v>1</v>
      </c>
      <c r="X181" s="29">
        <v>1</v>
      </c>
      <c r="Y181" s="29">
        <v>1</v>
      </c>
      <c r="Z181" s="29">
        <v>1</v>
      </c>
      <c r="AA181" s="29">
        <v>1</v>
      </c>
      <c r="AB181" s="29">
        <v>1</v>
      </c>
      <c r="AC181" s="59" t="s">
        <v>233</v>
      </c>
      <c r="AD181" s="28" t="s">
        <v>234</v>
      </c>
      <c r="AE181" s="28" t="s">
        <v>117</v>
      </c>
      <c r="AF181" s="28"/>
      <c r="AG181" s="22">
        <v>0</v>
      </c>
      <c r="AH181" s="26">
        <v>0</v>
      </c>
      <c r="AI181" s="26">
        <v>0</v>
      </c>
      <c r="AJ181" s="26">
        <v>0</v>
      </c>
      <c r="AK181" s="26">
        <v>0</v>
      </c>
      <c r="AL181" s="26">
        <v>0</v>
      </c>
      <c r="AM181" s="26">
        <v>0</v>
      </c>
      <c r="AN181" s="42">
        <v>0</v>
      </c>
      <c r="AO181" s="59" t="s">
        <v>107</v>
      </c>
      <c r="AP181" s="105" t="str">
        <f>VLOOKUP($AR181,Auswertung!$A$2:$B$17,2,FALSE)</f>
        <v>Unknown CMOS Z80 Clone</v>
      </c>
      <c r="AQ181" s="1" t="s">
        <v>125</v>
      </c>
      <c r="AR181" t="str">
        <f t="shared" ref="AR181:AR185" si="28">P181&amp;Q181&amp;R181&amp;S181</f>
        <v>1110</v>
      </c>
    </row>
    <row r="182" spans="1:44" ht="18.75">
      <c r="A182" s="22"/>
      <c r="B182" s="87" t="s">
        <v>115</v>
      </c>
      <c r="C182" s="91" t="s">
        <v>21</v>
      </c>
      <c r="D182" s="89" t="s">
        <v>1</v>
      </c>
      <c r="E182" s="26" t="s">
        <v>39</v>
      </c>
      <c r="F182" s="26" t="s">
        <v>40</v>
      </c>
      <c r="G182" s="26">
        <v>1995</v>
      </c>
      <c r="H182" s="42" t="s">
        <v>240</v>
      </c>
      <c r="I182" s="42" t="s">
        <v>246</v>
      </c>
      <c r="J182" s="80" t="s">
        <v>6</v>
      </c>
      <c r="K182" s="28"/>
      <c r="L182" s="32">
        <v>1</v>
      </c>
      <c r="M182" s="26">
        <v>0</v>
      </c>
      <c r="N182" s="26" t="s">
        <v>101</v>
      </c>
      <c r="O182" s="26" t="s">
        <v>101</v>
      </c>
      <c r="P182" s="29">
        <v>1</v>
      </c>
      <c r="Q182" s="29">
        <v>1</v>
      </c>
      <c r="R182" s="29">
        <v>1</v>
      </c>
      <c r="S182" s="27">
        <v>0</v>
      </c>
      <c r="T182" s="28"/>
      <c r="U182" s="22">
        <v>0</v>
      </c>
      <c r="V182" s="29">
        <v>1</v>
      </c>
      <c r="W182" s="29">
        <v>1</v>
      </c>
      <c r="X182" s="29">
        <v>1</v>
      </c>
      <c r="Y182" s="29">
        <v>1</v>
      </c>
      <c r="Z182" s="29">
        <v>1</v>
      </c>
      <c r="AA182" s="29">
        <v>1</v>
      </c>
      <c r="AB182" s="29">
        <v>1</v>
      </c>
      <c r="AC182" s="59" t="s">
        <v>233</v>
      </c>
      <c r="AD182" s="28" t="s">
        <v>235</v>
      </c>
      <c r="AE182" s="28" t="s">
        <v>117</v>
      </c>
      <c r="AF182" s="28"/>
      <c r="AG182" s="22">
        <v>0</v>
      </c>
      <c r="AH182" s="26">
        <v>0</v>
      </c>
      <c r="AI182" s="29">
        <v>1</v>
      </c>
      <c r="AJ182" s="26">
        <v>0</v>
      </c>
      <c r="AK182" s="29">
        <v>1</v>
      </c>
      <c r="AL182" s="26">
        <v>0</v>
      </c>
      <c r="AM182" s="26">
        <v>0</v>
      </c>
      <c r="AN182" s="42">
        <v>0</v>
      </c>
      <c r="AO182" s="59" t="s">
        <v>110</v>
      </c>
      <c r="AP182" s="105" t="str">
        <f>VLOOKUP($AR182,Auswertung!$A$2:$B$17,2,FALSE)</f>
        <v>Unknown CMOS Z80 Clone</v>
      </c>
      <c r="AQ182" s="1" t="s">
        <v>125</v>
      </c>
      <c r="AR182" t="str">
        <f t="shared" si="28"/>
        <v>1110</v>
      </c>
    </row>
    <row r="183" spans="1:44" ht="18.75">
      <c r="A183" s="22"/>
      <c r="B183" s="87" t="s">
        <v>115</v>
      </c>
      <c r="C183" s="91" t="s">
        <v>21</v>
      </c>
      <c r="D183" s="89" t="s">
        <v>1</v>
      </c>
      <c r="E183" s="26" t="s">
        <v>39</v>
      </c>
      <c r="F183" s="26" t="s">
        <v>40</v>
      </c>
      <c r="G183" s="26">
        <v>1995</v>
      </c>
      <c r="H183" s="42" t="s">
        <v>240</v>
      </c>
      <c r="I183" s="42" t="s">
        <v>246</v>
      </c>
      <c r="J183" s="80" t="s">
        <v>6</v>
      </c>
      <c r="K183" s="28"/>
      <c r="L183" s="32">
        <v>1</v>
      </c>
      <c r="M183" s="26">
        <v>0</v>
      </c>
      <c r="N183" s="26" t="s">
        <v>101</v>
      </c>
      <c r="O183" s="26" t="s">
        <v>101</v>
      </c>
      <c r="P183" s="29">
        <v>1</v>
      </c>
      <c r="Q183" s="29">
        <v>1</v>
      </c>
      <c r="R183" s="29">
        <v>1</v>
      </c>
      <c r="S183" s="27">
        <v>0</v>
      </c>
      <c r="T183" s="28"/>
      <c r="U183" s="22">
        <v>0</v>
      </c>
      <c r="V183" s="29">
        <v>1</v>
      </c>
      <c r="W183" s="29">
        <v>1</v>
      </c>
      <c r="X183" s="29">
        <v>1</v>
      </c>
      <c r="Y183" s="29">
        <v>1</v>
      </c>
      <c r="Z183" s="29">
        <v>1</v>
      </c>
      <c r="AA183" s="29">
        <v>1</v>
      </c>
      <c r="AB183" s="29">
        <v>1</v>
      </c>
      <c r="AC183" s="59" t="s">
        <v>233</v>
      </c>
      <c r="AD183" s="28" t="s">
        <v>236</v>
      </c>
      <c r="AE183" s="28" t="s">
        <v>117</v>
      </c>
      <c r="AF183" s="28"/>
      <c r="AG183" s="22">
        <v>0</v>
      </c>
      <c r="AH183" s="26">
        <v>0</v>
      </c>
      <c r="AI183" s="29">
        <v>1</v>
      </c>
      <c r="AJ183" s="26">
        <v>0</v>
      </c>
      <c r="AK183" s="29">
        <v>1</v>
      </c>
      <c r="AL183" s="26">
        <v>0</v>
      </c>
      <c r="AM183" s="26">
        <v>0</v>
      </c>
      <c r="AN183" s="42">
        <v>0</v>
      </c>
      <c r="AO183" s="59" t="s">
        <v>110</v>
      </c>
      <c r="AP183" s="105" t="str">
        <f>VLOOKUP($AR183,Auswertung!$A$2:$B$17,2,FALSE)</f>
        <v>Unknown CMOS Z80 Clone</v>
      </c>
      <c r="AQ183" s="1" t="s">
        <v>125</v>
      </c>
      <c r="AR183" t="str">
        <f t="shared" si="28"/>
        <v>1110</v>
      </c>
    </row>
    <row r="184" spans="1:44" ht="18.75">
      <c r="A184" s="22"/>
      <c r="B184" s="87" t="s">
        <v>115</v>
      </c>
      <c r="C184" s="91" t="s">
        <v>72</v>
      </c>
      <c r="D184" s="89" t="s">
        <v>49</v>
      </c>
      <c r="E184" s="26" t="s">
        <v>39</v>
      </c>
      <c r="F184" s="26" t="s">
        <v>74</v>
      </c>
      <c r="G184" s="26">
        <v>1993</v>
      </c>
      <c r="H184" s="42" t="s">
        <v>239</v>
      </c>
      <c r="I184" s="42" t="s">
        <v>246</v>
      </c>
      <c r="J184" s="80" t="s">
        <v>6</v>
      </c>
      <c r="K184" s="28"/>
      <c r="L184" s="32">
        <v>1</v>
      </c>
      <c r="M184" s="26">
        <v>0</v>
      </c>
      <c r="N184" s="26" t="s">
        <v>101</v>
      </c>
      <c r="O184" s="26" t="s">
        <v>101</v>
      </c>
      <c r="P184" s="29">
        <v>1</v>
      </c>
      <c r="Q184" s="29">
        <v>1</v>
      </c>
      <c r="R184" s="27">
        <v>0</v>
      </c>
      <c r="S184" s="27">
        <v>0</v>
      </c>
      <c r="T184" s="28"/>
      <c r="U184" s="22">
        <v>0</v>
      </c>
      <c r="V184" s="22">
        <v>0</v>
      </c>
      <c r="W184" s="29">
        <v>1</v>
      </c>
      <c r="X184" s="29">
        <v>1</v>
      </c>
      <c r="Y184" s="29">
        <v>1</v>
      </c>
      <c r="Z184" s="29">
        <v>1</v>
      </c>
      <c r="AA184" s="29">
        <v>1</v>
      </c>
      <c r="AB184" s="29">
        <v>1</v>
      </c>
      <c r="AC184" s="59" t="s">
        <v>112</v>
      </c>
      <c r="AD184" s="28">
        <v>8000</v>
      </c>
      <c r="AE184" s="28" t="s">
        <v>117</v>
      </c>
      <c r="AF184" s="28"/>
      <c r="AG184" s="22">
        <v>0</v>
      </c>
      <c r="AH184" s="26">
        <v>0</v>
      </c>
      <c r="AI184" s="29">
        <v>1</v>
      </c>
      <c r="AJ184" s="26">
        <v>0</v>
      </c>
      <c r="AK184" s="29">
        <v>1</v>
      </c>
      <c r="AL184" s="26">
        <v>0</v>
      </c>
      <c r="AM184" s="26">
        <v>0</v>
      </c>
      <c r="AN184" s="42">
        <v>0</v>
      </c>
      <c r="AO184" s="59" t="s">
        <v>110</v>
      </c>
      <c r="AP184" s="105" t="str">
        <f>VLOOKUP($AR184,Auswertung!$A$2:$B$17,2,FALSE)</f>
        <v>Toshiba Z80 (Toshiba TMPZ84C00AP, ST Z84C00AB)</v>
      </c>
      <c r="AQ184" s="1" t="s">
        <v>125</v>
      </c>
      <c r="AR184" t="str">
        <f t="shared" si="28"/>
        <v>1100</v>
      </c>
    </row>
    <row r="185" spans="1:44" ht="18.75">
      <c r="A185" s="22"/>
      <c r="B185" s="94" t="s">
        <v>171</v>
      </c>
      <c r="C185" s="91" t="s">
        <v>244</v>
      </c>
      <c r="D185" s="89" t="s">
        <v>3</v>
      </c>
      <c r="E185" s="26"/>
      <c r="F185" s="89" t="s">
        <v>245</v>
      </c>
      <c r="G185" s="26"/>
      <c r="H185" s="42" t="s">
        <v>241</v>
      </c>
      <c r="I185" s="42" t="s">
        <v>246</v>
      </c>
      <c r="J185" s="80" t="s">
        <v>6</v>
      </c>
      <c r="K185" s="28"/>
      <c r="L185" s="32">
        <v>1</v>
      </c>
      <c r="M185" s="26">
        <v>0</v>
      </c>
      <c r="N185" s="26" t="s">
        <v>101</v>
      </c>
      <c r="O185" s="26" t="s">
        <v>101</v>
      </c>
      <c r="P185" s="29">
        <v>1</v>
      </c>
      <c r="Q185" s="26">
        <v>0</v>
      </c>
      <c r="R185" s="29">
        <v>1</v>
      </c>
      <c r="S185" s="29">
        <v>1</v>
      </c>
      <c r="T185" s="28"/>
      <c r="U185" s="72">
        <v>1</v>
      </c>
      <c r="V185" s="29">
        <v>1</v>
      </c>
      <c r="W185" s="29">
        <v>1</v>
      </c>
      <c r="X185" s="29">
        <v>1</v>
      </c>
      <c r="Y185" s="29">
        <v>1</v>
      </c>
      <c r="Z185" s="29">
        <v>1</v>
      </c>
      <c r="AA185" s="29">
        <v>1</v>
      </c>
      <c r="AB185" s="31">
        <v>1</v>
      </c>
      <c r="AC185" s="59" t="s">
        <v>108</v>
      </c>
      <c r="AD185" s="28" t="s">
        <v>117</v>
      </c>
      <c r="AE185" s="28" t="s">
        <v>117</v>
      </c>
      <c r="AF185" s="28"/>
      <c r="AG185" s="22">
        <v>0</v>
      </c>
      <c r="AH185" s="26">
        <v>0</v>
      </c>
      <c r="AI185" s="29">
        <v>1</v>
      </c>
      <c r="AJ185" s="26">
        <v>0</v>
      </c>
      <c r="AK185" s="29">
        <v>1</v>
      </c>
      <c r="AL185" s="26">
        <v>0</v>
      </c>
      <c r="AM185" s="26">
        <v>0</v>
      </c>
      <c r="AN185" s="42">
        <v>0</v>
      </c>
      <c r="AO185" s="59" t="s">
        <v>110</v>
      </c>
      <c r="AP185" s="105" t="str">
        <f>VLOOKUP($AR185,Auswertung!$A$2:$B$17,2,FALSE)</f>
        <v>CMOS Z80 (Zilog Z84C00)</v>
      </c>
      <c r="AQ185" s="1" t="s">
        <v>125</v>
      </c>
      <c r="AR185" t="str">
        <f t="shared" si="28"/>
        <v>1011</v>
      </c>
    </row>
    <row r="186" spans="1:44" ht="18.75">
      <c r="A186" s="22"/>
      <c r="B186" s="94" t="s">
        <v>171</v>
      </c>
      <c r="C186" s="91" t="s">
        <v>244</v>
      </c>
      <c r="D186" s="89" t="s">
        <v>3</v>
      </c>
      <c r="E186" s="26"/>
      <c r="F186" s="89" t="s">
        <v>245</v>
      </c>
      <c r="G186" s="26"/>
      <c r="H186" s="42" t="s">
        <v>241</v>
      </c>
      <c r="I186" s="42" t="s">
        <v>239</v>
      </c>
      <c r="J186" s="80" t="s">
        <v>6</v>
      </c>
      <c r="K186" s="28"/>
      <c r="L186" s="32">
        <v>1</v>
      </c>
      <c r="M186" s="26">
        <v>0</v>
      </c>
      <c r="N186" s="26" t="s">
        <v>101</v>
      </c>
      <c r="O186" s="26" t="s">
        <v>101</v>
      </c>
      <c r="P186" s="29">
        <v>1</v>
      </c>
      <c r="Q186" s="26">
        <v>0</v>
      </c>
      <c r="R186" s="29">
        <v>1</v>
      </c>
      <c r="S186" s="29">
        <v>1</v>
      </c>
      <c r="T186" s="28"/>
      <c r="U186" s="72">
        <v>1</v>
      </c>
      <c r="V186" s="29">
        <v>1</v>
      </c>
      <c r="W186" s="29">
        <v>1</v>
      </c>
      <c r="X186" s="29">
        <v>1</v>
      </c>
      <c r="Y186" s="29">
        <v>1</v>
      </c>
      <c r="Z186" s="29">
        <v>1</v>
      </c>
      <c r="AA186" s="29">
        <v>1</v>
      </c>
      <c r="AB186" s="31">
        <v>1</v>
      </c>
      <c r="AC186" s="59" t="s">
        <v>108</v>
      </c>
      <c r="AD186" s="28" t="s">
        <v>117</v>
      </c>
      <c r="AE186" s="28" t="s">
        <v>117</v>
      </c>
      <c r="AF186" s="28"/>
      <c r="AG186" s="22">
        <v>0</v>
      </c>
      <c r="AH186" s="26">
        <v>0</v>
      </c>
      <c r="AI186" s="29">
        <v>1</v>
      </c>
      <c r="AJ186" s="26">
        <v>0</v>
      </c>
      <c r="AK186" s="29">
        <v>1</v>
      </c>
      <c r="AL186" s="26">
        <v>0</v>
      </c>
      <c r="AM186" s="26">
        <v>0</v>
      </c>
      <c r="AN186" s="42">
        <v>0</v>
      </c>
      <c r="AO186" s="59" t="s">
        <v>110</v>
      </c>
      <c r="AP186" s="105" t="str">
        <f>VLOOKUP($AR186,Auswertung!$A$2:$B$17,2,FALSE)</f>
        <v>CMOS Z80 (Zilog Z84C00)</v>
      </c>
      <c r="AQ186" s="1" t="s">
        <v>125</v>
      </c>
      <c r="AR186" t="str">
        <f t="shared" ref="AR186:AR187" si="29">P186&amp;Q186&amp;R186&amp;S186</f>
        <v>1011</v>
      </c>
    </row>
    <row r="187" spans="1:44" ht="19.5" thickBot="1">
      <c r="A187" s="22"/>
      <c r="B187" s="94" t="s">
        <v>171</v>
      </c>
      <c r="C187" s="91" t="s">
        <v>249</v>
      </c>
      <c r="D187" s="89" t="s">
        <v>3</v>
      </c>
      <c r="E187" s="26"/>
      <c r="F187" s="89" t="s">
        <v>250</v>
      </c>
      <c r="G187" s="26"/>
      <c r="H187" s="42" t="s">
        <v>246</v>
      </c>
      <c r="I187" s="42" t="s">
        <v>238</v>
      </c>
      <c r="J187" s="79" t="s">
        <v>5</v>
      </c>
      <c r="K187" s="28"/>
      <c r="L187" s="26">
        <v>0</v>
      </c>
      <c r="M187" s="109">
        <v>1</v>
      </c>
      <c r="N187" s="26" t="s">
        <v>101</v>
      </c>
      <c r="O187" s="26" t="s">
        <v>101</v>
      </c>
      <c r="P187" s="26">
        <v>0</v>
      </c>
      <c r="Q187" s="29">
        <v>1</v>
      </c>
      <c r="R187" s="26">
        <v>0</v>
      </c>
      <c r="S187" s="26">
        <v>0</v>
      </c>
      <c r="T187" s="28"/>
      <c r="U187" s="72">
        <v>1</v>
      </c>
      <c r="V187" s="29">
        <v>1</v>
      </c>
      <c r="W187" s="29">
        <v>1</v>
      </c>
      <c r="X187" s="29">
        <v>1</v>
      </c>
      <c r="Y187" s="29">
        <v>1</v>
      </c>
      <c r="Z187" s="29">
        <v>1</v>
      </c>
      <c r="AA187" s="29">
        <v>1</v>
      </c>
      <c r="AB187" s="31">
        <v>1</v>
      </c>
      <c r="AC187" s="59" t="s">
        <v>108</v>
      </c>
      <c r="AD187" s="28" t="s">
        <v>117</v>
      </c>
      <c r="AE187" s="28" t="s">
        <v>117</v>
      </c>
      <c r="AF187" s="28"/>
      <c r="AG187" s="22">
        <v>0</v>
      </c>
      <c r="AH187" s="26">
        <v>0</v>
      </c>
      <c r="AI187" s="29">
        <v>1</v>
      </c>
      <c r="AJ187" s="26">
        <v>0</v>
      </c>
      <c r="AK187" s="29">
        <v>1</v>
      </c>
      <c r="AL187" s="26">
        <v>0</v>
      </c>
      <c r="AM187" s="26">
        <v>0</v>
      </c>
      <c r="AN187" s="42">
        <v>0</v>
      </c>
      <c r="AO187" s="59" t="s">
        <v>110</v>
      </c>
      <c r="AP187" s="105" t="str">
        <f>VLOOKUP($AR187,Auswertung!$A$2:$B$17,2,FALSE)</f>
        <v>U880 (newer; MME U880, Thesys Z80, Microelectronica MMN 80CPU)</v>
      </c>
      <c r="AQ187" s="1" t="s">
        <v>125</v>
      </c>
      <c r="AR187" t="str">
        <f t="shared" si="29"/>
        <v>0100</v>
      </c>
    </row>
    <row r="188" spans="1:44" ht="18.75">
      <c r="AQ188" s="1" t="s">
        <v>125</v>
      </c>
    </row>
    <row r="189" spans="1:44" ht="18.75">
      <c r="AQ189" s="1" t="s">
        <v>125</v>
      </c>
    </row>
    <row r="190" spans="1:44" ht="18.75">
      <c r="AQ190" s="1" t="s">
        <v>125</v>
      </c>
    </row>
    <row r="191" spans="1:44" ht="18.75">
      <c r="AQ191" s="1" t="s">
        <v>125</v>
      </c>
    </row>
    <row r="192" spans="1:44" ht="18.75">
      <c r="AQ192" s="1" t="s">
        <v>125</v>
      </c>
    </row>
    <row r="193" spans="43:43" ht="18.75">
      <c r="AQ193" s="1" t="s">
        <v>125</v>
      </c>
    </row>
    <row r="194" spans="43:43" ht="18.75">
      <c r="AQ194" s="1" t="s">
        <v>125</v>
      </c>
    </row>
    <row r="195" spans="43:43" ht="18.75">
      <c r="AQ195" s="1" t="s">
        <v>125</v>
      </c>
    </row>
    <row r="196" spans="43:43" ht="18.75">
      <c r="AQ196" s="1" t="s">
        <v>125</v>
      </c>
    </row>
    <row r="197" spans="43:43" ht="18.75">
      <c r="AQ197" s="1" t="s">
        <v>125</v>
      </c>
    </row>
    <row r="198" spans="43:43" ht="18.75">
      <c r="AQ198" s="1" t="s">
        <v>125</v>
      </c>
    </row>
    <row r="199" spans="43:43" ht="18.75">
      <c r="AQ199" s="1" t="s">
        <v>125</v>
      </c>
    </row>
    <row r="200" spans="43:43" ht="18.75">
      <c r="AQ200" s="1" t="s">
        <v>125</v>
      </c>
    </row>
    <row r="201" spans="43:43" ht="18.75">
      <c r="AQ201" s="1" t="s">
        <v>125</v>
      </c>
    </row>
    <row r="202" spans="43:43" ht="18.75">
      <c r="AQ202" s="1" t="s">
        <v>125</v>
      </c>
    </row>
    <row r="203" spans="43:43" ht="18.75">
      <c r="AQ203" s="1" t="s">
        <v>125</v>
      </c>
    </row>
    <row r="204" spans="43:43" ht="18.75">
      <c r="AQ204" s="1" t="s">
        <v>125</v>
      </c>
    </row>
    <row r="205" spans="43:43" ht="18.75">
      <c r="AQ205" s="1" t="s">
        <v>125</v>
      </c>
    </row>
    <row r="206" spans="43:43" ht="18.75">
      <c r="AQ206" s="1" t="s">
        <v>125</v>
      </c>
    </row>
    <row r="207" spans="43:43" ht="18.75">
      <c r="AQ207" s="1" t="s">
        <v>125</v>
      </c>
    </row>
    <row r="208" spans="43:43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</sheetData>
  <mergeCells count="64">
    <mergeCell ref="B179:C179"/>
    <mergeCell ref="U179:AB179"/>
    <mergeCell ref="AG179:AN179"/>
    <mergeCell ref="U2:AB2"/>
    <mergeCell ref="AG2:AN2"/>
    <mergeCell ref="U31:AB31"/>
    <mergeCell ref="AG31:AN31"/>
    <mergeCell ref="U43:AB43"/>
    <mergeCell ref="AG43:AN43"/>
    <mergeCell ref="B43:C43"/>
    <mergeCell ref="B31:C31"/>
    <mergeCell ref="U66:AB66"/>
    <mergeCell ref="AG66:AN66"/>
    <mergeCell ref="B66:D66"/>
    <mergeCell ref="B81:D81"/>
    <mergeCell ref="U81:AB81"/>
    <mergeCell ref="A1:AP1"/>
    <mergeCell ref="U14:AB14"/>
    <mergeCell ref="AG14:AN14"/>
    <mergeCell ref="U19:AB19"/>
    <mergeCell ref="AG19:AN19"/>
    <mergeCell ref="B19:C19"/>
    <mergeCell ref="B14:C14"/>
    <mergeCell ref="B2:C2"/>
    <mergeCell ref="AG81:AN81"/>
    <mergeCell ref="B110:D110"/>
    <mergeCell ref="U110:AB110"/>
    <mergeCell ref="AG110:AN110"/>
    <mergeCell ref="B97:D97"/>
    <mergeCell ref="U97:AB97"/>
    <mergeCell ref="AG97:AN97"/>
    <mergeCell ref="B105:D105"/>
    <mergeCell ref="U105:AB105"/>
    <mergeCell ref="AG105:AN105"/>
    <mergeCell ref="B120:D120"/>
    <mergeCell ref="U120:AB120"/>
    <mergeCell ref="AG120:AN120"/>
    <mergeCell ref="B125:D125"/>
    <mergeCell ref="U125:AB125"/>
    <mergeCell ref="AG125:AN125"/>
    <mergeCell ref="B131:D131"/>
    <mergeCell ref="U131:AB131"/>
    <mergeCell ref="AG131:AN131"/>
    <mergeCell ref="B137:D137"/>
    <mergeCell ref="U137:AB137"/>
    <mergeCell ref="AG137:AN137"/>
    <mergeCell ref="B144:D144"/>
    <mergeCell ref="U144:AB144"/>
    <mergeCell ref="AG144:AN144"/>
    <mergeCell ref="B149:D149"/>
    <mergeCell ref="U149:AB149"/>
    <mergeCell ref="AG149:AN149"/>
    <mergeCell ref="B154:D154"/>
    <mergeCell ref="U154:AB154"/>
    <mergeCell ref="AG154:AN154"/>
    <mergeCell ref="B159:D159"/>
    <mergeCell ref="U159:AB159"/>
    <mergeCell ref="AG159:AN159"/>
    <mergeCell ref="B169:C169"/>
    <mergeCell ref="U169:AB169"/>
    <mergeCell ref="AG169:AN169"/>
    <mergeCell ref="B164:D164"/>
    <mergeCell ref="U164:AB164"/>
    <mergeCell ref="AG164:AN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76"/>
    <col min="2" max="2" width="22.5703125" style="76" customWidth="1"/>
  </cols>
  <sheetData>
    <row r="2" spans="1:2">
      <c r="A2" s="76" t="s">
        <v>136</v>
      </c>
      <c r="B2" s="76" t="s">
        <v>165</v>
      </c>
    </row>
    <row r="3" spans="1:2">
      <c r="A3" s="104" t="s">
        <v>137</v>
      </c>
      <c r="B3" s="76" t="s">
        <v>144</v>
      </c>
    </row>
    <row r="4" spans="1:2">
      <c r="A4" s="104" t="s">
        <v>138</v>
      </c>
      <c r="B4" s="76" t="s">
        <v>145</v>
      </c>
    </row>
    <row r="5" spans="1:2">
      <c r="A5" s="104" t="s">
        <v>139</v>
      </c>
      <c r="B5" s="76" t="s">
        <v>146</v>
      </c>
    </row>
    <row r="6" spans="1:2">
      <c r="A6" s="104" t="s">
        <v>140</v>
      </c>
      <c r="B6" s="76" t="s">
        <v>147</v>
      </c>
    </row>
    <row r="7" spans="1:2">
      <c r="A7" s="104" t="s">
        <v>141</v>
      </c>
      <c r="B7" s="76" t="s">
        <v>148</v>
      </c>
    </row>
    <row r="8" spans="1:2">
      <c r="A8" s="104" t="s">
        <v>142</v>
      </c>
      <c r="B8" s="76" t="s">
        <v>227</v>
      </c>
    </row>
    <row r="9" spans="1:2">
      <c r="A9" s="104" t="s">
        <v>143</v>
      </c>
      <c r="B9" s="76" t="s">
        <v>149</v>
      </c>
    </row>
    <row r="10" spans="1:2">
      <c r="A10" s="104" t="s">
        <v>164</v>
      </c>
      <c r="B10" s="76" t="s">
        <v>150</v>
      </c>
    </row>
    <row r="11" spans="1:2">
      <c r="A11" s="104" t="s">
        <v>163</v>
      </c>
      <c r="B11" s="76" t="s">
        <v>151</v>
      </c>
    </row>
    <row r="12" spans="1:2">
      <c r="A12" s="104" t="s">
        <v>162</v>
      </c>
      <c r="B12" s="76" t="s">
        <v>152</v>
      </c>
    </row>
    <row r="13" spans="1:2">
      <c r="A13" s="104" t="s">
        <v>161</v>
      </c>
      <c r="B13" s="76" t="s">
        <v>135</v>
      </c>
    </row>
    <row r="14" spans="1:2">
      <c r="A14" s="104" t="s">
        <v>157</v>
      </c>
      <c r="B14" s="76" t="s">
        <v>153</v>
      </c>
    </row>
    <row r="15" spans="1:2">
      <c r="A15" s="104" t="s">
        <v>160</v>
      </c>
      <c r="B15" s="76" t="s">
        <v>154</v>
      </c>
    </row>
    <row r="16" spans="1:2">
      <c r="A16" s="104" t="s">
        <v>159</v>
      </c>
      <c r="B16" s="76" t="s">
        <v>155</v>
      </c>
    </row>
    <row r="17" spans="1:2">
      <c r="A17" s="104" t="s">
        <v>158</v>
      </c>
      <c r="B17" s="76" t="s">
        <v>156</v>
      </c>
    </row>
    <row r="18" spans="1:2">
      <c r="A18" s="10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Stephan Slabihoud</cp:lastModifiedBy>
  <cp:lastPrinted>2024-06-16T11:08:22Z</cp:lastPrinted>
  <dcterms:created xsi:type="dcterms:W3CDTF">2018-01-14T11:35:09Z</dcterms:created>
  <dcterms:modified xsi:type="dcterms:W3CDTF">2024-06-17T07:39:27Z</dcterms:modified>
</cp:coreProperties>
</file>