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9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Tom\Documents\GitHub\opencv-leeks\output\"/>
    </mc:Choice>
  </mc:AlternateContent>
  <xr:revisionPtr revIDLastSave="0" documentId="13_ncr:1_{FA705735-9B92-402B-AC36-FF1C074DBE2A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G21" i="1" l="1"/>
  <c r="H21" i="1"/>
  <c r="I21" i="1"/>
  <c r="F21" i="1"/>
  <c r="G20" i="1"/>
  <c r="H20" i="1"/>
  <c r="I20" i="1"/>
  <c r="F20" i="1"/>
  <c r="I2" i="1"/>
  <c r="I3" i="1"/>
  <c r="I4" i="1"/>
  <c r="I5" i="1"/>
  <c r="I6" i="1"/>
  <c r="I7" i="1"/>
  <c r="I8" i="1"/>
  <c r="I9" i="1"/>
  <c r="I10" i="1"/>
  <c r="I11" i="1"/>
  <c r="I12" i="1"/>
  <c r="I13" i="1"/>
  <c r="I14" i="1"/>
  <c r="I15" i="1"/>
  <c r="I16" i="1"/>
  <c r="I17" i="1"/>
  <c r="I18" i="1"/>
  <c r="I19" i="1"/>
</calcChain>
</file>

<file path=xl/sharedStrings.xml><?xml version="1.0" encoding="utf-8"?>
<sst xmlns="http://schemas.openxmlformats.org/spreadsheetml/2006/main" count="29" uniqueCount="12">
  <si>
    <t>datetime</t>
  </si>
  <si>
    <t>video_name</t>
  </si>
  <si>
    <t>width_px</t>
  </si>
  <si>
    <t>area_px</t>
  </si>
  <si>
    <t>leek_id</t>
  </si>
  <si>
    <t>width_mm</t>
  </si>
  <si>
    <t>GX010053.mp4</t>
  </si>
  <si>
    <t>actual_width_1</t>
  </si>
  <si>
    <t>actual_width_2</t>
  </si>
  <si>
    <t>avg_actual_width</t>
  </si>
  <si>
    <t>Mean</t>
  </si>
  <si>
    <t>S.D.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</si>
</sst>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yyyy\-mm\-dd\ hh:mm:ss"/>
    <numFmt numFmtId="175" formatCode="0.0"/>
  </numFmts>
  <fonts count="3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8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theme="4" tint="0.59999389629810485"/>
        <bgColor theme="4" tint="0.59999389629810485"/>
      </patternFill>
    </fill>
    <fill>
      <patternFill patternType="solid">
        <fgColor theme="4" tint="0.79998168889431442"/>
        <bgColor theme="4" tint="0.79998168889431442"/>
      </patternFill>
    </fill>
  </fills>
  <borders count="9">
    <border>
      <left/>
      <right/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theme="0"/>
      </left>
      <right/>
      <top style="thin">
        <color theme="0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/>
      <top style="thin">
        <color auto="1"/>
      </top>
      <bottom/>
      <diagonal/>
    </border>
    <border>
      <left style="thin">
        <color theme="0"/>
      </left>
      <right/>
      <top style="thin">
        <color auto="1"/>
      </top>
      <bottom/>
      <diagonal/>
    </border>
    <border>
      <left style="thin">
        <color theme="0"/>
      </left>
      <right/>
      <top style="thick">
        <color theme="0"/>
      </top>
      <bottom/>
      <diagonal/>
    </border>
    <border>
      <left/>
      <right/>
      <top style="thin">
        <color theme="0"/>
      </top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4" borderId="2" xfId="0" applyFont="1" applyFill="1" applyBorder="1"/>
    <xf numFmtId="0" fontId="1" fillId="2" borderId="3" xfId="0" applyFont="1" applyFill="1" applyBorder="1" applyAlignment="1">
      <alignment horizontal="center" vertical="top"/>
    </xf>
    <xf numFmtId="0" fontId="1" fillId="2" borderId="4" xfId="0" applyFont="1" applyFill="1" applyBorder="1" applyAlignment="1">
      <alignment horizontal="center" vertical="top"/>
    </xf>
    <xf numFmtId="0" fontId="1" fillId="2" borderId="1" xfId="0" applyFont="1" applyFill="1" applyBorder="1" applyAlignment="1">
      <alignment horizontal="center" vertical="top"/>
    </xf>
    <xf numFmtId="164" fontId="0" fillId="3" borderId="5" xfId="0" applyNumberFormat="1" applyFont="1" applyFill="1" applyBorder="1"/>
    <xf numFmtId="0" fontId="0" fillId="3" borderId="6" xfId="0" applyFont="1" applyFill="1" applyBorder="1"/>
    <xf numFmtId="0" fontId="0" fillId="3" borderId="7" xfId="0" applyFont="1" applyFill="1" applyBorder="1"/>
    <xf numFmtId="164" fontId="0" fillId="4" borderId="8" xfId="0" applyNumberFormat="1" applyFont="1" applyFill="1" applyBorder="1"/>
    <xf numFmtId="164" fontId="0" fillId="3" borderId="8" xfId="0" applyNumberFormat="1" applyFont="1" applyFill="1" applyBorder="1"/>
    <xf numFmtId="0" fontId="0" fillId="3" borderId="2" xfId="0" applyFont="1" applyFill="1" applyBorder="1"/>
    <xf numFmtId="17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1"/>
  <sheetViews>
    <sheetView tabSelected="1" workbookViewId="0">
      <selection activeCell="H26" sqref="H26"/>
    </sheetView>
  </sheetViews>
  <sheetFormatPr defaultRowHeight="14.4" x14ac:dyDescent="0.3"/>
  <cols>
    <col min="1" max="1" width="18.109375" bestFit="1" customWidth="1"/>
    <col min="2" max="2" width="13.44140625" bestFit="1" customWidth="1"/>
    <col min="3" max="3" width="12" bestFit="1" customWidth="1"/>
    <col min="4" max="4" width="9.5546875" customWidth="1"/>
    <col min="5" max="5" width="8.88671875" customWidth="1"/>
    <col min="6" max="6" width="12" customWidth="1"/>
    <col min="7" max="8" width="15.77734375" customWidth="1"/>
    <col min="9" max="9" width="17.77734375" customWidth="1"/>
  </cols>
  <sheetData>
    <row r="1" spans="1:9" ht="15" thickBot="1" x14ac:dyDescent="0.3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3" t="s">
        <v>7</v>
      </c>
      <c r="H1" s="3" t="s">
        <v>8</v>
      </c>
      <c r="I1" s="4" t="s">
        <v>9</v>
      </c>
    </row>
    <row r="2" spans="1:9" ht="15" thickTop="1" x14ac:dyDescent="0.3">
      <c r="A2" s="5">
        <v>44651.571423611109</v>
      </c>
      <c r="B2" s="6" t="s">
        <v>6</v>
      </c>
      <c r="C2" s="6">
        <v>144.33333333333329</v>
      </c>
      <c r="D2" s="6">
        <v>131297</v>
      </c>
      <c r="E2" s="6">
        <v>0</v>
      </c>
      <c r="F2" s="6">
        <v>38.11</v>
      </c>
      <c r="G2" s="7">
        <v>40</v>
      </c>
      <c r="H2" s="7">
        <v>43</v>
      </c>
      <c r="I2" s="7">
        <f>AVERAGE(Sheet1!$G2:$H2)</f>
        <v>41.5</v>
      </c>
    </row>
    <row r="3" spans="1:9" x14ac:dyDescent="0.3">
      <c r="A3" s="8">
        <v>44651.571423611109</v>
      </c>
      <c r="B3" s="1" t="s">
        <v>6</v>
      </c>
      <c r="C3" s="1">
        <v>181</v>
      </c>
      <c r="D3" s="1">
        <v>194969</v>
      </c>
      <c r="E3" s="1">
        <v>1</v>
      </c>
      <c r="F3" s="1">
        <v>47.8</v>
      </c>
      <c r="G3" s="1">
        <v>48</v>
      </c>
      <c r="H3" s="1">
        <v>49</v>
      </c>
      <c r="I3" s="1">
        <f>AVERAGE(Sheet1!$G3:$H3)</f>
        <v>48.5</v>
      </c>
    </row>
    <row r="4" spans="1:9" x14ac:dyDescent="0.3">
      <c r="A4" s="9">
        <v>44651.571423611109</v>
      </c>
      <c r="B4" s="10" t="s">
        <v>6</v>
      </c>
      <c r="C4" s="10">
        <v>190</v>
      </c>
      <c r="D4" s="10">
        <v>169966</v>
      </c>
      <c r="E4" s="10">
        <v>2</v>
      </c>
      <c r="F4" s="10">
        <v>50.17</v>
      </c>
      <c r="G4" s="10">
        <v>53</v>
      </c>
      <c r="H4" s="10">
        <v>53</v>
      </c>
      <c r="I4" s="10">
        <f>AVERAGE(Sheet1!$G4:$H4)</f>
        <v>53</v>
      </c>
    </row>
    <row r="5" spans="1:9" x14ac:dyDescent="0.3">
      <c r="A5" s="8">
        <v>44651.571423611109</v>
      </c>
      <c r="B5" s="1" t="s">
        <v>6</v>
      </c>
      <c r="C5" s="1">
        <v>155.33333333333329</v>
      </c>
      <c r="D5" s="1">
        <v>99271</v>
      </c>
      <c r="E5" s="1">
        <v>3</v>
      </c>
      <c r="F5" s="1">
        <v>41.02</v>
      </c>
      <c r="G5" s="1">
        <v>41</v>
      </c>
      <c r="H5" s="1">
        <v>41</v>
      </c>
      <c r="I5" s="1">
        <f>AVERAGE(Sheet1!$G5:$H5)</f>
        <v>41</v>
      </c>
    </row>
    <row r="6" spans="1:9" x14ac:dyDescent="0.3">
      <c r="A6" s="9">
        <v>44651.571423611109</v>
      </c>
      <c r="B6" s="10" t="s">
        <v>6</v>
      </c>
      <c r="C6" s="10">
        <v>140.66666666666671</v>
      </c>
      <c r="D6" s="10">
        <v>89403</v>
      </c>
      <c r="E6" s="10">
        <v>4</v>
      </c>
      <c r="F6" s="10">
        <v>37.14</v>
      </c>
      <c r="G6" s="10">
        <v>44</v>
      </c>
      <c r="H6" s="10">
        <v>40</v>
      </c>
      <c r="I6" s="10">
        <f>AVERAGE(Sheet1!$G6:$H6)</f>
        <v>42</v>
      </c>
    </row>
    <row r="7" spans="1:9" x14ac:dyDescent="0.3">
      <c r="A7" s="8">
        <v>44651.571423611109</v>
      </c>
      <c r="B7" s="1" t="s">
        <v>6</v>
      </c>
      <c r="C7" s="1">
        <v>158.66666666666671</v>
      </c>
      <c r="D7" s="1">
        <v>104145</v>
      </c>
      <c r="E7" s="1">
        <v>5</v>
      </c>
      <c r="F7" s="1">
        <v>41.9</v>
      </c>
      <c r="G7" s="1">
        <v>42</v>
      </c>
      <c r="H7" s="1">
        <v>43</v>
      </c>
      <c r="I7" s="1">
        <f>AVERAGE(Sheet1!$G7:$H7)</f>
        <v>42.5</v>
      </c>
    </row>
    <row r="8" spans="1:9" x14ac:dyDescent="0.3">
      <c r="A8" s="9">
        <v>44651.571423611109</v>
      </c>
      <c r="B8" s="10" t="s">
        <v>6</v>
      </c>
      <c r="C8" s="10">
        <v>183</v>
      </c>
      <c r="D8" s="10">
        <v>163539</v>
      </c>
      <c r="E8" s="10">
        <v>6</v>
      </c>
      <c r="F8" s="10">
        <v>48.32</v>
      </c>
      <c r="G8" s="10">
        <v>50</v>
      </c>
      <c r="H8" s="10">
        <v>49</v>
      </c>
      <c r="I8" s="10">
        <f>AVERAGE(Sheet1!$G8:$H8)</f>
        <v>49.5</v>
      </c>
    </row>
    <row r="9" spans="1:9" x14ac:dyDescent="0.3">
      <c r="A9" s="8">
        <v>44651.571423611109</v>
      </c>
      <c r="B9" s="1" t="s">
        <v>6</v>
      </c>
      <c r="C9" s="1">
        <v>122.3333333333333</v>
      </c>
      <c r="D9" s="1">
        <v>98496</v>
      </c>
      <c r="E9" s="1">
        <v>7</v>
      </c>
      <c r="F9" s="1">
        <v>32.299999999999997</v>
      </c>
      <c r="G9" s="1">
        <v>38</v>
      </c>
      <c r="H9" s="1">
        <v>37</v>
      </c>
      <c r="I9" s="1">
        <f>AVERAGE(Sheet1!$G9:$H9)</f>
        <v>37.5</v>
      </c>
    </row>
    <row r="10" spans="1:9" x14ac:dyDescent="0.3">
      <c r="A10" s="9">
        <v>44651.571423611109</v>
      </c>
      <c r="B10" s="10" t="s">
        <v>6</v>
      </c>
      <c r="C10" s="10">
        <v>130.33333333333329</v>
      </c>
      <c r="D10" s="10">
        <v>140070</v>
      </c>
      <c r="E10" s="10">
        <v>8</v>
      </c>
      <c r="F10" s="10">
        <v>34.42</v>
      </c>
      <c r="G10" s="10">
        <v>39</v>
      </c>
      <c r="H10" s="10">
        <v>38</v>
      </c>
      <c r="I10" s="10">
        <f>AVERAGE(Sheet1!$G10:$H10)</f>
        <v>38.5</v>
      </c>
    </row>
    <row r="11" spans="1:9" x14ac:dyDescent="0.3">
      <c r="A11" s="8">
        <v>44651.571423611109</v>
      </c>
      <c r="B11" s="1" t="s">
        <v>6</v>
      </c>
      <c r="C11" s="1">
        <v>115.6666666666667</v>
      </c>
      <c r="D11" s="1">
        <v>85149</v>
      </c>
      <c r="E11" s="1">
        <v>9</v>
      </c>
      <c r="F11" s="1">
        <v>30.54</v>
      </c>
      <c r="G11" s="1">
        <v>36</v>
      </c>
      <c r="H11" s="1">
        <v>36</v>
      </c>
      <c r="I11" s="1">
        <f>AVERAGE(Sheet1!$G11:$H11)</f>
        <v>36</v>
      </c>
    </row>
    <row r="12" spans="1:9" x14ac:dyDescent="0.3">
      <c r="A12" s="9">
        <v>44651.571423611109</v>
      </c>
      <c r="B12" s="10" t="s">
        <v>6</v>
      </c>
      <c r="C12" s="10">
        <v>128.66666666666671</v>
      </c>
      <c r="D12" s="10">
        <v>77973</v>
      </c>
      <c r="E12" s="10">
        <v>10</v>
      </c>
      <c r="F12" s="10">
        <v>33.979999999999997</v>
      </c>
      <c r="G12" s="10">
        <v>40</v>
      </c>
      <c r="H12" s="10">
        <v>38</v>
      </c>
      <c r="I12" s="10">
        <f>AVERAGE(Sheet1!$G12:$H12)</f>
        <v>39</v>
      </c>
    </row>
    <row r="13" spans="1:9" x14ac:dyDescent="0.3">
      <c r="A13" s="8">
        <v>44651.571423611109</v>
      </c>
      <c r="B13" s="1" t="s">
        <v>6</v>
      </c>
      <c r="C13" s="1">
        <v>120</v>
      </c>
      <c r="D13" s="1">
        <v>88233</v>
      </c>
      <c r="E13" s="1">
        <v>11</v>
      </c>
      <c r="F13" s="1">
        <v>31.69</v>
      </c>
      <c r="G13" s="1">
        <v>36</v>
      </c>
      <c r="H13" s="1">
        <v>37</v>
      </c>
      <c r="I13" s="1">
        <f>AVERAGE(Sheet1!$G13:$H13)</f>
        <v>36.5</v>
      </c>
    </row>
    <row r="14" spans="1:9" x14ac:dyDescent="0.3">
      <c r="A14" s="9">
        <v>44651.571423611109</v>
      </c>
      <c r="B14" s="10" t="s">
        <v>6</v>
      </c>
      <c r="C14" s="10">
        <v>127.3333333333333</v>
      </c>
      <c r="D14" s="10">
        <v>106584</v>
      </c>
      <c r="E14" s="10">
        <v>12</v>
      </c>
      <c r="F14" s="10">
        <v>33.619999999999997</v>
      </c>
      <c r="G14" s="10">
        <v>39</v>
      </c>
      <c r="H14" s="10">
        <v>38</v>
      </c>
      <c r="I14" s="10">
        <f>AVERAGE(Sheet1!$G14:$H14)</f>
        <v>38.5</v>
      </c>
    </row>
    <row r="15" spans="1:9" x14ac:dyDescent="0.3">
      <c r="A15" s="8">
        <v>44651.571423611109</v>
      </c>
      <c r="B15" s="1" t="s">
        <v>6</v>
      </c>
      <c r="C15" s="1">
        <v>148</v>
      </c>
      <c r="D15" s="1">
        <v>114252</v>
      </c>
      <c r="E15" s="1">
        <v>13</v>
      </c>
      <c r="F15" s="1">
        <v>39.08</v>
      </c>
      <c r="G15" s="1">
        <v>44</v>
      </c>
      <c r="H15" s="1">
        <v>44</v>
      </c>
      <c r="I15" s="1">
        <f>AVERAGE(Sheet1!$G15:$H15)</f>
        <v>44</v>
      </c>
    </row>
    <row r="16" spans="1:9" x14ac:dyDescent="0.3">
      <c r="A16" s="9">
        <v>44651.571423611109</v>
      </c>
      <c r="B16" s="10" t="s">
        <v>6</v>
      </c>
      <c r="C16" s="10">
        <v>144.66666666666671</v>
      </c>
      <c r="D16" s="10">
        <v>115558</v>
      </c>
      <c r="E16" s="10">
        <v>14</v>
      </c>
      <c r="F16" s="10">
        <v>38.200000000000003</v>
      </c>
      <c r="G16" s="10">
        <v>42</v>
      </c>
      <c r="H16" s="10">
        <v>42</v>
      </c>
      <c r="I16" s="10">
        <f>AVERAGE(Sheet1!$G16:$H16)</f>
        <v>42</v>
      </c>
    </row>
    <row r="17" spans="1:9" x14ac:dyDescent="0.3">
      <c r="A17" s="8">
        <v>44651.571423611109</v>
      </c>
      <c r="B17" s="1" t="s">
        <v>6</v>
      </c>
      <c r="C17" s="1">
        <v>162.66666666666671</v>
      </c>
      <c r="D17" s="1">
        <v>134789</v>
      </c>
      <c r="E17" s="1">
        <v>15</v>
      </c>
      <c r="F17" s="1">
        <v>42.95</v>
      </c>
      <c r="G17" s="1">
        <v>47</v>
      </c>
      <c r="H17" s="1">
        <v>46</v>
      </c>
      <c r="I17" s="1">
        <f>AVERAGE(Sheet1!$G17:$H17)</f>
        <v>46.5</v>
      </c>
    </row>
    <row r="18" spans="1:9" x14ac:dyDescent="0.3">
      <c r="A18" s="9">
        <v>44651.571423611109</v>
      </c>
      <c r="B18" s="10" t="s">
        <v>6</v>
      </c>
      <c r="C18" s="10">
        <v>92.666666666666671</v>
      </c>
      <c r="D18" s="10">
        <v>55583</v>
      </c>
      <c r="E18" s="10">
        <v>16</v>
      </c>
      <c r="F18" s="10">
        <v>24.47</v>
      </c>
      <c r="G18" s="10">
        <v>26</v>
      </c>
      <c r="H18" s="10">
        <v>26</v>
      </c>
      <c r="I18" s="10">
        <f>AVERAGE(Sheet1!$G18:$H18)</f>
        <v>26</v>
      </c>
    </row>
    <row r="19" spans="1:9" x14ac:dyDescent="0.3">
      <c r="A19" s="8">
        <v>44651.571423611109</v>
      </c>
      <c r="B19" s="1" t="s">
        <v>6</v>
      </c>
      <c r="C19" s="1">
        <v>143</v>
      </c>
      <c r="D19" s="1">
        <v>90639</v>
      </c>
      <c r="E19" s="1">
        <v>17</v>
      </c>
      <c r="F19" s="1">
        <v>37.76</v>
      </c>
      <c r="G19" s="1">
        <v>42</v>
      </c>
      <c r="H19" s="1">
        <v>42</v>
      </c>
      <c r="I19" s="1">
        <f>AVERAGE(Sheet1!$G19:$H19)</f>
        <v>42</v>
      </c>
    </row>
    <row r="20" spans="1:9" x14ac:dyDescent="0.3">
      <c r="E20" t="s">
        <v>10</v>
      </c>
      <c r="F20" s="11">
        <f>AVERAGE(F2:F19)</f>
        <v>37.970555555555563</v>
      </c>
      <c r="G20" s="11">
        <f t="shared" ref="G20:I20" si="0">AVERAGE(G2:G19)</f>
        <v>41.5</v>
      </c>
      <c r="H20" s="11">
        <f t="shared" si="0"/>
        <v>41.222222222222221</v>
      </c>
      <c r="I20" s="11">
        <f t="shared" si="0"/>
        <v>41.361111111111114</v>
      </c>
    </row>
    <row r="21" spans="1:9" x14ac:dyDescent="0.3">
      <c r="E21" t="s">
        <v>11</v>
      </c>
      <c r="F21">
        <f>_xlfn.STDEV.S(F2:F19)</f>
        <v>6.6891663704848368</v>
      </c>
      <c r="G21">
        <f t="shared" ref="G21:I21" si="1">_xlfn.STDEV.S(G2:G19)</f>
        <v>6.0415229867972862</v>
      </c>
      <c r="H21">
        <f t="shared" si="1"/>
        <v>6.063929570011946</v>
      </c>
      <c r="I21">
        <f t="shared" si="1"/>
        <v>6.0093201033540513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Tom</cp:lastModifiedBy>
  <dcterms:created xsi:type="dcterms:W3CDTF">2022-03-31T12:56:16Z</dcterms:created>
  <dcterms:modified xsi:type="dcterms:W3CDTF">2022-03-31T13:09:07Z</dcterms:modified>
</cp:coreProperties>
</file>