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<sst xmlns="http://schemas.openxmlformats.org/spreadsheetml/2006/main" uniqueCount="111">
  <si>
    <t>Improper Mandate Worksheet</t>
  </si>
  <si>
    <t xml:space="preserve">Date:  </t>
  </si>
  <si>
    <t>Saturday  07/21/12</t>
  </si>
  <si>
    <t xml:space="preserve">Pay Period:  </t>
  </si>
  <si>
    <t>2012-16-2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</si>
  <si>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</si>
  <si>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</si>
  <si>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</si>
  <si>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</si>
  <si>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</si>
  <si>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</si>
  <si>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</si>
  <si>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</si>
  <si>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</si>
  <si>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</si>
  <si>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</si>
  <si>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</si>
  <si>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</si>
  <si>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</si>
  <si>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allison, s</t>
  </si>
  <si>
    <t>an, j</t>
  </si>
  <si>
    <t>babinskiy, m</t>
  </si>
  <si>
    <t>ns day</t>
  </si>
  <si>
    <t>barnett, j</t>
  </si>
  <si>
    <t>bonilla, g</t>
  </si>
  <si>
    <t>crowley, j</t>
  </si>
  <si>
    <t>dejesus vasquez, l</t>
  </si>
  <si>
    <t>driste, m</t>
  </si>
  <si>
    <t>edelman, c</t>
  </si>
  <si>
    <t>farquhar, d</t>
  </si>
  <si>
    <t>gonzales, e</t>
  </si>
  <si>
    <t>gurule, a</t>
  </si>
  <si>
    <t>halpin, j</t>
  </si>
  <si>
    <t>jencks, r</t>
  </si>
  <si>
    <t>klahn, a</t>
  </si>
  <si>
    <t>l huillier jr, w</t>
  </si>
  <si>
    <t>la, s</t>
  </si>
  <si>
    <t>lin, y</t>
  </si>
  <si>
    <t>manibusan, p</t>
  </si>
  <si>
    <t>mariami, a</t>
  </si>
  <si>
    <t>mccoumb, s</t>
  </si>
  <si>
    <t>mccrorie, m</t>
  </si>
  <si>
    <t>mcdowell, j</t>
  </si>
  <si>
    <t>moody, k</t>
  </si>
  <si>
    <t>nelson, g</t>
  </si>
  <si>
    <t>nguyen, d</t>
  </si>
  <si>
    <t>nguyen, t</t>
  </si>
  <si>
    <t>osei tutu, m</t>
  </si>
  <si>
    <t>rose jr, r</t>
  </si>
  <si>
    <t>solof, e</t>
  </si>
  <si>
    <t>todd, s</t>
  </si>
  <si>
    <t>torpey, m</t>
  </si>
  <si>
    <t>torrez, r</t>
  </si>
  <si>
    <t>tran, h</t>
  </si>
  <si>
    <t>unruh, w</t>
  </si>
  <si>
    <t>weeks, t</t>
  </si>
  <si>
    <t>yeung, q</t>
  </si>
  <si>
    <t>yoon, j</t>
  </si>
  <si>
    <t>Total NL Overtime</t>
  </si>
  <si>
    <t>Total NL Mandates</t>
  </si>
  <si>
    <t>Work Assignment Carriers</t>
  </si>
  <si>
    <t>Total WAL Mandates</t>
  </si>
  <si>
    <t>Total Mandates</t>
  </si>
  <si>
    <t>Overtime Desired List Carriers</t>
  </si>
  <si>
    <t>Availability to:</t>
  </si>
  <si>
    <t>to 10</t>
  </si>
  <si>
    <t>to 12</t>
  </si>
  <si>
    <t>Total OTDL Availability</t>
  </si>
  <si>
    <t>Auxiliary Assistance</t>
  </si>
  <si>
    <t>to 11.5</t>
  </si>
  <si>
    <t>Total AUX Availability</t>
  </si>
  <si>
    <t>Total Availability</t>
  </si>
  <si>
    <t>Sunday  07/22/12</t>
  </si>
  <si>
    <t>Monday  07/23/12</t>
  </si>
  <si>
    <t>*</t>
  </si>
  <si>
    <t>Tuesday  07/24/12</t>
  </si>
  <si>
    <t>Wednesday  07/25/12</t>
  </si>
  <si>
    <t>Thursday  07/26/12</t>
  </si>
  <si>
    <t>Friday  07/27/12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</si>
  <si>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</si>
  <si>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</si>
  <si>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</si>
  <si>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</si>
  <si>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</si>
  <si>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</si>
  <si>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</si>
  <si>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07/21/12 Sat</t>
  </si>
  <si>
    <t>07/22/12 Sun</t>
  </si>
  <si>
    <t>07/23/12 Mon</t>
  </si>
  <si>
    <t>07/24/12 Tue</t>
  </si>
  <si>
    <t>07/25/12 Wed</t>
  </si>
  <si>
    <t>07/26/12 Thu</t>
  </si>
  <si>
    <t>07/27/12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</si>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</sst>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8.23</v>
      </c>
      <c r="D8" s="8" t="n">
        <v>17.22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8</v>
      </c>
      <c r="D9" s="8" t="n">
        <v>0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>
        <v>22</v>
      </c>
      <c r="C10" s="8" t="n">
        <v>9.99</v>
      </c>
      <c r="D10" s="8" t="n">
        <v>17.83</v>
      </c>
      <c r="E10" s="8" t="n">
        <v>16</v>
      </c>
      <c r="F10" s="8" t="n">
        <v>17.83</v>
      </c>
      <c r="G10" s="9" t="n">
        <v>1011</v>
      </c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23</v>
      </c>
      <c r="B11" s="7" t="s"/>
      <c r="C11" s="8" t="n">
        <v>9.31</v>
      </c>
      <c r="D11" s="8" t="n">
        <v>17.28</v>
      </c>
      <c r="E11" s="8" t="n">
        <v>8.24</v>
      </c>
      <c r="F11" s="8" t="n">
        <v>9.93</v>
      </c>
      <c r="G11" s="9" t="n">
        <v>1059</v>
      </c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SUM(saturday!F14 - saturday!E14)</f>
        <v/>
      </c>
      <c r="I14" s="10">
        <f>IF(saturday!B14 ="ns day", saturday!C14,IF(saturday!C14 &lt;= 8 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27</v>
      </c>
      <c r="B15" s="7" t="s"/>
      <c r="C15" s="8" t="n">
        <v>8</v>
      </c>
      <c r="D15" s="8" t="n">
        <v>16.98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28</v>
      </c>
      <c r="B16" s="7" t="s"/>
      <c r="C16" s="8" t="n">
        <v>10.07</v>
      </c>
      <c r="D16" s="8" t="n">
        <v>17.62</v>
      </c>
      <c r="E16" s="8" t="n">
        <v>14</v>
      </c>
      <c r="F16" s="8" t="n">
        <v>15.75</v>
      </c>
      <c r="G16" s="9" t="n">
        <v>1011</v>
      </c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30</v>
      </c>
      <c r="B18" s="7" t="s"/>
      <c r="C18" s="8" t="n">
        <v>10.83</v>
      </c>
      <c r="D18" s="8" t="n">
        <v>18.42</v>
      </c>
      <c r="E18" s="8" t="s"/>
      <c r="F18" s="8" t="s"/>
      <c r="G18" s="9" t="s"/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SUM(saturday!F19 - saturday!E19)</f>
        <v/>
      </c>
      <c r="I19" s="10">
        <f>IF(saturday!B19 ="ns day", saturday!C19,IF(saturday!C19 &lt;= 8 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7" t="s"/>
      <c r="C20" s="8" t="n">
        <v>9.779999999999999</v>
      </c>
      <c r="D20" s="8" t="n">
        <v>17.77</v>
      </c>
      <c r="E20" s="8" t="n">
        <v>7.52</v>
      </c>
      <c r="F20" s="8" t="n">
        <v>8.98</v>
      </c>
      <c r="G20" s="9" t="n">
        <v>1007</v>
      </c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7" t="s"/>
      <c r="C21" s="8" t="n">
        <v>8</v>
      </c>
      <c r="D21" s="8" t="n">
        <v>16.92</v>
      </c>
      <c r="E21" s="8" t="s"/>
      <c r="F21" s="8" t="s"/>
      <c r="G21" s="9" t="s"/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34</v>
      </c>
      <c r="B22" s="7" t="s"/>
      <c r="C22" s="8" t="n">
        <v>8</v>
      </c>
      <c r="D22" s="8" t="n">
        <v>16.21</v>
      </c>
      <c r="E22" s="8" t="s"/>
      <c r="F22" s="8" t="s"/>
      <c r="G22" s="9" t="s"/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35</v>
      </c>
      <c r="B23" s="7" t="s"/>
      <c r="C23" s="8" t="n">
        <v>10</v>
      </c>
      <c r="D23" s="8" t="n">
        <v>18.41</v>
      </c>
      <c r="E23" s="8" t="n">
        <v>10.19</v>
      </c>
      <c r="F23" s="8" t="n">
        <v>11.47</v>
      </c>
      <c r="G23" s="9" t="n">
        <v>1044</v>
      </c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36</v>
      </c>
      <c r="B24" s="7" t="s"/>
      <c r="C24" s="8" t="n">
        <v>10</v>
      </c>
      <c r="D24" s="8" t="n">
        <v>18.48</v>
      </c>
      <c r="E24" s="8" t="n">
        <v>16.25</v>
      </c>
      <c r="F24" s="8" t="n">
        <v>18.25</v>
      </c>
      <c r="G24" s="9" t="n">
        <v>1059</v>
      </c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37</v>
      </c>
      <c r="B25" s="7" t="s">
        <v>22</v>
      </c>
      <c r="C25" s="8" t="n">
        <v>9.800000000000001</v>
      </c>
      <c r="D25" s="8" t="n">
        <v>17.7</v>
      </c>
      <c r="E25" s="8" t="n">
        <v>7.75</v>
      </c>
      <c r="F25" s="8" t="n">
        <v>9.58</v>
      </c>
      <c r="G25" s="9" t="n">
        <v>1044</v>
      </c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38</v>
      </c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39</v>
      </c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40</v>
      </c>
      <c r="B28" s="7" t="s"/>
      <c r="C28" s="8" t="n">
        <v>10.2</v>
      </c>
      <c r="D28" s="8" t="n">
        <v>18.78</v>
      </c>
      <c r="E28" s="8" t="n">
        <v>16.73</v>
      </c>
      <c r="F28" s="8" t="n">
        <v>18.78</v>
      </c>
      <c r="G28" s="9" t="n">
        <v>1007</v>
      </c>
      <c r="H28" s="8">
        <f>SUM(saturday!F28 - saturday!E28)</f>
        <v/>
      </c>
      <c r="I28" s="10">
        <f>IF(saturday!B28 ="ns day", saturday!C28,IF(saturday!C28 &lt;= 8+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41</v>
      </c>
      <c r="B29" s="7" t="s"/>
      <c r="C29" s="8" t="n">
        <v>8</v>
      </c>
      <c r="D29" s="8" t="n">
        <v>16.9</v>
      </c>
      <c r="E29" s="8" t="s"/>
      <c r="F29" s="8" t="s"/>
      <c r="G29" s="9" t="s"/>
      <c r="H29" s="8">
        <f>SUM(saturday!F29 - saturday!E29)</f>
        <v/>
      </c>
      <c r="I29" s="10">
        <f>IF(saturday!B29 ="ns day", saturday!C29,IF(saturday!C29 &lt;= 8+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>
        <v>42</v>
      </c>
      <c r="B30" s="7" t="s"/>
      <c r="C30" s="8" t="n">
        <v>10.33</v>
      </c>
      <c r="D30" s="8" t="n">
        <v>17.99</v>
      </c>
      <c r="E30" s="8" t="n">
        <v>7.25</v>
      </c>
      <c r="F30" s="8" t="n">
        <v>9.25</v>
      </c>
      <c r="G30" s="9" t="n">
        <v>1011</v>
      </c>
      <c r="H30" s="8">
        <f>SUM(saturday!F30 - saturday!E30)</f>
        <v/>
      </c>
      <c r="I30" s="10">
        <f>IF(saturday!B30 ="ns day", saturday!C30,IF(saturday!C30 &lt;= 8+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>
        <v>43</v>
      </c>
      <c r="B31" s="7" t="s"/>
      <c r="C31" s="8" t="n">
        <v>8.380000000000001</v>
      </c>
      <c r="D31" s="8" t="n">
        <v>17.35</v>
      </c>
      <c r="E31" s="8" t="s"/>
      <c r="F31" s="8" t="s"/>
      <c r="G31" s="9" t="s"/>
      <c r="H31" s="8">
        <f>SUM(saturday!F31 - saturday!E31)</f>
        <v/>
      </c>
      <c r="I31" s="10">
        <f>IF(saturday!B31 ="ns day", saturday!C31,IF(saturday!C31 &lt;= 8+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>
        <v>44</v>
      </c>
      <c r="B32" s="7" t="s"/>
      <c r="C32" s="8" t="n">
        <v>8</v>
      </c>
      <c r="D32" s="8" t="n">
        <v>16.48</v>
      </c>
      <c r="E32" s="8" t="s"/>
      <c r="F32" s="8" t="s"/>
      <c r="G32" s="9" t="s"/>
      <c r="H32" s="8">
        <f>SUM(saturday!F32 - saturday!E32)</f>
        <v/>
      </c>
      <c r="I32" s="10">
        <f>IF(saturday!B32 ="ns day", saturday!C32,IF(saturday!C32 &lt;= 8+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>
        <v>45</v>
      </c>
      <c r="B33" s="7" t="s">
        <v>22</v>
      </c>
      <c r="C33" s="8" t="n">
        <v>10</v>
      </c>
      <c r="D33" s="8" t="n">
        <v>17.94</v>
      </c>
      <c r="E33" s="8" t="n">
        <v>7.5</v>
      </c>
      <c r="F33" s="8" t="n">
        <v>18</v>
      </c>
      <c r="G33" s="9" t="n">
        <v>1051</v>
      </c>
      <c r="H33" s="8">
        <f>SUM(saturday!F33 - saturday!E33)</f>
        <v/>
      </c>
      <c r="I33" s="10">
        <f>IF(saturday!B33 ="ns day", saturday!C33,IF(saturday!C33 &lt;= 8+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>
        <v>46</v>
      </c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>
        <v>47</v>
      </c>
      <c r="B35" s="7" t="s"/>
      <c r="C35" s="8" t="n">
        <v>9.869999999999999</v>
      </c>
      <c r="D35" s="8" t="n">
        <v>18.18</v>
      </c>
      <c r="E35" s="8" t="s"/>
      <c r="F35" s="8" t="s"/>
      <c r="G35" s="9" t="s"/>
      <c r="H35" s="8">
        <f>SUM(saturday!F35 - saturday!E35)</f>
        <v/>
      </c>
      <c r="I35" s="10">
        <f>IF(saturday!B35 ="ns day", saturday!C35,IF(saturday!C35 &lt;= 8+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>
        <v>48</v>
      </c>
      <c r="B36" s="7" t="s"/>
      <c r="C36" s="8" t="n">
        <v>8.17</v>
      </c>
      <c r="D36" s="8" t="n">
        <v>16.7</v>
      </c>
      <c r="E36" s="8" t="n">
        <v>15.7</v>
      </c>
      <c r="F36" s="8" t="n">
        <v>16.7</v>
      </c>
      <c r="G36" s="9" t="n">
        <v>1059</v>
      </c>
      <c r="H36" s="8">
        <f>SUM(saturday!F36 - saturday!E36)</f>
        <v/>
      </c>
      <c r="I36" s="10">
        <f>IF(saturday!B36 ="ns day", saturday!C36,IF(saturday!C36 &lt;= 8+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A37" s="6" t="s">
        <v>49</v>
      </c>
      <c r="B37" s="7" t="s"/>
      <c r="C37" s="8" t="n">
        <v>8</v>
      </c>
      <c r="D37" s="8" t="n">
        <v>16.46</v>
      </c>
      <c r="E37" s="8" t="s"/>
      <c r="F37" s="8" t="s"/>
      <c r="G37" s="9" t="s"/>
      <c r="H37" s="8">
        <f>SUM(saturday!F37 - saturday!E37)</f>
        <v/>
      </c>
      <c r="I37" s="10">
        <f>IF(saturday!B37 ="ns day", saturday!C37,IF(saturday!C37 &lt;= 8+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8" spans="1:11">
      <c r="A38" s="6" t="s">
        <v>50</v>
      </c>
      <c r="B38" s="8" t="n"/>
      <c r="C38" s="8" t="n"/>
      <c r="D38" s="8" t="n"/>
      <c r="E38" s="8" t="n"/>
      <c r="F38" s="8" t="n"/>
      <c r="G38" s="9" t="n"/>
      <c r="H38" s="8">
        <f>SUM(saturday!F38 - saturday!E38)</f>
        <v/>
      </c>
      <c r="I38" s="10">
        <f>IF(saturday!B38 ="ns day", saturday!C38,IF(saturday!C38 &lt;= 8 + reference!C3, 0, MAX(saturday!C38 - 8, 0)))</f>
        <v/>
      </c>
      <c r="J38" s="10">
        <f>SUM(saturday!F38 - saturday!E38)</f>
        <v/>
      </c>
      <c r="K38" s="10">
        <f>IF(saturday!B38="ns day",saturday!C38, IF(saturday!C38 &lt;= 8 + reference!C4, 0, MIN(MAX(saturday!C38 - 8, 0),IF(saturday!J38 &lt;= reference!C4,0, saturday!J38))))</f>
        <v/>
      </c>
    </row>
    <row r="39" spans="1:11">
      <c r="A39" s="6" t="s">
        <v>51</v>
      </c>
      <c r="B39" s="7" t="s"/>
      <c r="C39" s="8" t="n">
        <v>7.89</v>
      </c>
      <c r="D39" s="8" t="n">
        <v>16.57</v>
      </c>
      <c r="E39" s="8" t="s"/>
      <c r="F39" s="8" t="s"/>
      <c r="G39" s="9" t="s"/>
      <c r="H39" s="8">
        <f>SUM(saturday!F39 - saturday!E39)</f>
        <v/>
      </c>
      <c r="I39" s="10">
        <f>IF(saturday!B39 ="ns day", saturday!C39,IF(saturday!C39 &lt;= 8+ reference!C3, 0, MAX(saturday!C39 - 8, 0)))</f>
        <v/>
      </c>
      <c r="J39" s="10">
        <f>SUM(saturday!F39 - saturday!E39)</f>
        <v/>
      </c>
      <c r="K39" s="10">
        <f>IF(saturday!B39="ns day",saturday!C39, IF(saturday!C39 &lt;= 8 + reference!C4, 0, MIN(MAX(saturday!C39 - 8, 0),IF(saturday!J39 &lt;= reference!C4,0, saturday!J39))))</f>
        <v/>
      </c>
    </row>
    <row r="40" spans="1:11">
      <c r="A40" s="6" t="s">
        <v>52</v>
      </c>
      <c r="B40" s="7" t="s"/>
      <c r="C40" s="8" t="n">
        <v>10.22</v>
      </c>
      <c r="D40" s="8" t="n">
        <v>18.63</v>
      </c>
      <c r="E40" s="8" t="n">
        <v>16.42</v>
      </c>
      <c r="F40" s="8" t="n">
        <v>18.63</v>
      </c>
      <c r="G40" s="9" t="n">
        <v>1044</v>
      </c>
      <c r="H40" s="8">
        <f>SUM(saturday!F40 - saturday!E40)</f>
        <v/>
      </c>
      <c r="I40" s="10">
        <f>IF(saturday!B40 ="ns day", saturday!C40,IF(saturday!C40 &lt;= 8+ reference!C3, 0, MAX(saturday!C40 - 8, 0)))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53</v>
      </c>
      <c r="B41" s="8" t="n"/>
      <c r="C41" s="8" t="n"/>
      <c r="D41" s="8" t="n"/>
      <c r="E41" s="8" t="n"/>
      <c r="F41" s="8" t="n"/>
      <c r="G41" s="9" t="n"/>
      <c r="H41" s="8">
        <f>SUM(saturday!F41 - saturday!E41)</f>
        <v/>
      </c>
      <c r="I41" s="10">
        <f>IF(saturday!B41 ="ns day", saturday!C41,IF(saturday!C41 &lt;= 8 + reference!C3, 0, MAX(saturday!C41 - 8, 0)))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54</v>
      </c>
      <c r="B42" s="7" t="s"/>
      <c r="C42" s="8" t="n">
        <v>8</v>
      </c>
      <c r="D42" s="8" t="n">
        <v>16.98</v>
      </c>
      <c r="E42" s="8" t="s"/>
      <c r="F42" s="8" t="s"/>
      <c r="G42" s="9" t="s"/>
      <c r="H42" s="8">
        <f>SUM(saturday!F42 - saturday!E42)</f>
        <v/>
      </c>
      <c r="I42" s="10">
        <f>IF(saturday!B42 ="ns day", saturday!C42,IF(saturday!C42 &lt;= 8+ reference!C3, 0, MAX(saturday!C42 - 8, 0)))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55</v>
      </c>
      <c r="B43" s="7" t="s"/>
      <c r="C43" s="8" t="n">
        <v>8</v>
      </c>
      <c r="D43" s="8" t="n">
        <v>16.71</v>
      </c>
      <c r="E43" s="8" t="s"/>
      <c r="F43" s="8" t="s"/>
      <c r="G43" s="9" t="s"/>
      <c r="H43" s="8">
        <f>SUM(saturday!F43 - saturday!E43)</f>
        <v/>
      </c>
      <c r="I43" s="10">
        <f>IF(saturday!B43 ="ns day", saturday!C43,IF(saturday!C43 &lt;= 8+ reference!C3, 0, MAX(saturday!C43 - 8, 0)))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56</v>
      </c>
      <c r="B44" s="7" t="s"/>
      <c r="C44" s="8" t="n">
        <v>10.01</v>
      </c>
      <c r="D44" s="8" t="n">
        <v>18.46</v>
      </c>
      <c r="E44" s="8" t="s"/>
      <c r="F44" s="8" t="s"/>
      <c r="G44" s="9" t="s"/>
      <c r="H44" s="8">
        <f>SUM(saturday!F44 - saturday!E44)</f>
        <v/>
      </c>
      <c r="I44" s="10">
        <f>IF(saturday!B44 ="ns day", saturday!C44,IF(saturday!C44 &lt;= 8+ reference!C3, 0, MAX(saturday!C44 - 8, 0)))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57</v>
      </c>
      <c r="B45" s="8" t="n"/>
      <c r="C45" s="8" t="n"/>
      <c r="D45" s="8" t="n"/>
      <c r="E45" s="8" t="n"/>
      <c r="F45" s="8" t="n"/>
      <c r="G45" s="9" t="n"/>
      <c r="H45" s="8">
        <f>SUM(saturday!F45 - saturday!E45)</f>
        <v/>
      </c>
      <c r="I45" s="10">
        <f>IF(saturday!B45 ="ns day", saturday!C45,IF(saturday!C45 &lt;= 8 + reference!C3, 0, MAX(saturday!C45 - 8, 0)))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7" spans="1:11">
      <c r="H47" s="5" t="s">
        <v>58</v>
      </c>
      <c r="I47" s="10">
        <f>SUM(saturday!I8:saturday!I45)</f>
        <v/>
      </c>
    </row>
    <row r="49" spans="1:11">
      <c r="J49" s="5" t="s">
        <v>59</v>
      </c>
      <c r="K49" s="10">
        <f>SUM(saturday!K8:saturday!K45)</f>
        <v/>
      </c>
    </row>
    <row r="51" spans="1:11">
      <c r="A51" s="4" t="s">
        <v>60</v>
      </c>
    </row>
    <row r="52" spans="1:11">
      <c r="A52" s="5" t="s">
        <v>8</v>
      </c>
      <c r="B52" s="5" t="s">
        <v>9</v>
      </c>
      <c r="C52" s="5" t="s">
        <v>10</v>
      </c>
      <c r="D52" s="5" t="s">
        <v>11</v>
      </c>
      <c r="E52" s="5" t="s">
        <v>12</v>
      </c>
      <c r="F52" s="5" t="s">
        <v>13</v>
      </c>
      <c r="G52" s="5" t="s">
        <v>14</v>
      </c>
      <c r="H52" s="5" t="s">
        <v>15</v>
      </c>
      <c r="I52" s="5" t="s">
        <v>16</v>
      </c>
      <c r="J52" s="5" t="s">
        <v>17</v>
      </c>
      <c r="K52" s="5" t="s">
        <v>18</v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SUM(saturday!F53 - saturday!E53)</f>
        <v/>
      </c>
      <c r="I53" s="10">
        <f>IF(saturday!B53 ="ns day", saturday!C53,IF(saturday!C53 &lt;= 8 + reference!C3, 0, MAX(saturday!C53 - 8, 0)))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SUM(saturday!F54 - saturday!E54)</f>
        <v/>
      </c>
      <c r="I54" s="10">
        <f>IF(saturday!B54 ="ns day", saturday!C54,IF(saturday!C54 &lt;= 8 + reference!C3, 0, MAX(saturday!C54 - 8, 0)))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saturday!C55,IF(saturday!C55 &lt;= 8 + reference!C3, 0, MAX(saturday!C55 - 8, 0)))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SUM(saturday!F56 - saturday!E56)</f>
        <v/>
      </c>
      <c r="I56" s="10">
        <f>IF(saturday!B56 ="ns day", saturday!C56,IF(saturday!C56 &lt;= 8 + reference!C3, 0, MAX(saturday!C56 - 8, 0)))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saturday!C57,IF(saturday!C57 &lt;= 8 + reference!C3, 0, MAX(saturday!C57 - 8, 0)))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saturday!C58,IF(saturday!C58 &lt;= 8 + reference!C3, 0, MAX(saturday!C58 - 8, 0)))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SUM(saturday!F59 - saturday!E59)</f>
        <v/>
      </c>
      <c r="I59" s="10">
        <f>IF(saturday!B59 ="ns day", saturday!C59,IF(saturday!C59 &lt;= 8 + reference!C3, 0, MAX(saturday!C59 - 8, 0)))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SUM(saturday!F60 - saturday!E60)</f>
        <v/>
      </c>
      <c r="I60" s="10">
        <f>IF(saturday!B60 ="ns day", saturday!C60,IF(saturday!C60 &lt;= 8 + reference!C3, 0, MAX(saturday!C60 - 8, 0)))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SUM(saturday!F61 - saturday!E61)</f>
        <v/>
      </c>
      <c r="I61" s="10">
        <f>IF(saturday!B61 ="ns day", saturday!C61,IF(saturday!C61 &lt;= 8 + reference!C3, 0, MAX(saturday!C61 - 8, 0)))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SUM(saturday!F62 - saturday!E62)</f>
        <v/>
      </c>
      <c r="I62" s="10">
        <f>IF(saturday!B62 ="ns day", saturday!C62,IF(saturday!C62 &lt;= 8 + reference!C3, 0, MAX(saturday!C62 - 8, 0)))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SUM(saturday!F63 - saturday!E63)</f>
        <v/>
      </c>
      <c r="I63" s="10">
        <f>IF(saturday!B63 ="ns day", saturday!C63,IF(saturday!C63 &lt;= 8 + reference!C3, 0, MAX(saturday!C63 - 8, 0)))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saturday!C64,IF(saturday!C64 &lt;= 8 + reference!C3, 0, MAX(saturday!C64 - 8, 0)))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n"/>
      <c r="B65" s="8" t="n"/>
      <c r="C65" s="8" t="n"/>
      <c r="D65" s="8" t="n"/>
      <c r="E65" s="8" t="n"/>
      <c r="F65" s="8" t="n"/>
      <c r="G65" s="9" t="n"/>
      <c r="H65" s="8">
        <f>SUM(saturday!F65 - saturday!E65)</f>
        <v/>
      </c>
      <c r="I65" s="10">
        <f>IF(saturday!B65 ="ns day", saturday!C65,IF(saturday!C65 &lt;= 8 + reference!C3, 0, MAX(saturday!C65 - 8, 0)))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n"/>
      <c r="B66" s="8" t="n"/>
      <c r="C66" s="8" t="n"/>
      <c r="D66" s="8" t="n"/>
      <c r="E66" s="8" t="n"/>
      <c r="F66" s="8" t="n"/>
      <c r="G66" s="9" t="n"/>
      <c r="H66" s="8">
        <f>SUM(saturday!F66 - saturday!E66)</f>
        <v/>
      </c>
      <c r="I66" s="10">
        <f>IF(saturday!B66 ="ns day", saturday!C66,IF(saturday!C66 &lt;= 8 + reference!C3, 0, MAX(saturday!C66 - 8, 0)))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n"/>
      <c r="B67" s="8" t="n"/>
      <c r="C67" s="8" t="n"/>
      <c r="D67" s="8" t="n"/>
      <c r="E67" s="8" t="n"/>
      <c r="F67" s="8" t="n"/>
      <c r="G67" s="9" t="n"/>
      <c r="H67" s="8">
        <f>SUM(saturday!F67 - saturday!E67)</f>
        <v/>
      </c>
      <c r="I67" s="10">
        <f>IF(saturday!B67 ="ns day", saturday!C67,IF(saturday!C67 &lt;= 8 + reference!C3, 0, MAX(saturday!C67 - 8, 0)))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n"/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saturday!C68,IF(saturday!C68 &lt;= 8 + reference!C3, 0, MAX(saturday!C68 - 8, 0)))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n"/>
      <c r="B69" s="8" t="n"/>
      <c r="C69" s="8" t="n"/>
      <c r="D69" s="8" t="n"/>
      <c r="E69" s="8" t="n"/>
      <c r="F69" s="8" t="n"/>
      <c r="G69" s="9" t="n"/>
      <c r="H69" s="8">
        <f>SUM(saturday!F69 - saturday!E69)</f>
        <v/>
      </c>
      <c r="I69" s="10">
        <f>IF(saturday!B69 ="ns day", saturday!C69,IF(saturday!C69 &lt;= 8 + reference!C3, 0, MAX(saturday!C69 - 8, 0)))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SUM(saturday!F70 - saturday!E70)</f>
        <v/>
      </c>
      <c r="I70" s="10">
        <f>IF(saturday!B70 ="ns day", saturday!C70,IF(saturday!C70 &lt;= 8 + reference!C3, 0, MAX(saturday!C70 - 8, 0)))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SUM(saturday!F71 - saturday!E71)</f>
        <v/>
      </c>
      <c r="I71" s="10">
        <f>IF(saturday!B71 ="ns day", saturday!C71,IF(saturday!C71 &lt;= 8 + reference!C3, 0, MAX(saturday!C71 - 8, 0)))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SUM(saturday!F72 - saturday!E72)</f>
        <v/>
      </c>
      <c r="I72" s="10">
        <f>IF(saturday!B72 ="ns day", saturday!C72,IF(saturday!C72 &lt;= 8 + reference!C3, 0, MAX(saturday!C72 - 8, 0)))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SUM(saturday!F73 - saturday!E73)</f>
        <v/>
      </c>
      <c r="I73" s="10">
        <f>IF(saturday!B73 ="ns day", saturday!C73,IF(saturday!C73 &lt;= 8 + reference!C3, 0, MAX(saturday!C73 - 8, 0)))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SUM(saturday!F74 - saturday!E74)</f>
        <v/>
      </c>
      <c r="I74" s="10">
        <f>IF(saturday!B74 ="ns day", saturday!C74,IF(saturday!C74 &lt;= 8 + reference!C3, 0, MAX(saturday!C74 - 8, 0)))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SUM(saturday!F75 - saturday!E75)</f>
        <v/>
      </c>
      <c r="I75" s="10">
        <f>IF(saturday!B75 ="ns day", saturday!C75,IF(saturday!C75 &lt;= 8 + reference!C3, 0, MAX(saturday!C75 - 8, 0)))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SUM(saturday!F76 - saturday!E76)</f>
        <v/>
      </c>
      <c r="I76" s="10">
        <f>IF(saturday!B76 ="ns day", saturday!C76,IF(saturday!C76 &lt;= 8 + reference!C3, 0, MAX(saturday!C76 - 8, 0)))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SUM(saturday!F77 - saturday!E77)</f>
        <v/>
      </c>
      <c r="I77" s="10">
        <f>IF(saturday!B77 ="ns day", saturday!C77,IF(saturday!C77 &lt;= 8 + reference!C3, 0, MAX(saturday!C77 - 8, 0)))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9" spans="1:11">
      <c r="J79" s="5" t="s">
        <v>61</v>
      </c>
      <c r="K79" s="10">
        <f>SUM(saturday!K53:saturday!K77)</f>
        <v/>
      </c>
    </row>
    <row r="81" spans="1:11">
      <c r="J81" s="5" t="s">
        <v>62</v>
      </c>
      <c r="K81" s="10">
        <f>SUM(saturday!K79 + saturday!K49)</f>
        <v/>
      </c>
    </row>
    <row r="83" spans="1:11">
      <c r="A83" s="4" t="s">
        <v>63</v>
      </c>
    </row>
    <row r="84" spans="1:11">
      <c r="E84" s="5" t="s">
        <v>64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65</v>
      </c>
      <c r="F85" s="5" t="s">
        <v>66</v>
      </c>
    </row>
    <row r="86" spans="1:11">
      <c r="A86" s="6" t="s"/>
      <c r="B86" s="8" t="n"/>
      <c r="C86" s="8" t="n"/>
      <c r="D86" s="8" t="n"/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/>
      <c r="B87" s="8" t="n"/>
      <c r="C87" s="8" t="n"/>
      <c r="D87" s="8" t="n"/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/>
      <c r="B88" s="8" t="n"/>
      <c r="C88" s="8" t="n"/>
      <c r="D88" s="8" t="n"/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/>
      <c r="B89" s="8" t="n"/>
      <c r="C89" s="8" t="n"/>
      <c r="D89" s="8" t="n"/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/>
      <c r="B90" s="8" t="n"/>
      <c r="C90" s="8" t="n"/>
      <c r="D90" s="8" t="n"/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/>
      <c r="B91" s="8" t="n"/>
      <c r="C91" s="8" t="n"/>
      <c r="D91" s="8" t="n"/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/>
      <c r="B92" s="8" t="n"/>
      <c r="C92" s="8" t="n"/>
      <c r="D92" s="8" t="n"/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/>
      <c r="B93" s="8" t="n"/>
      <c r="C93" s="8" t="n"/>
      <c r="D93" s="8" t="n"/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/>
      <c r="B94" s="8" t="n"/>
      <c r="C94" s="8" t="n"/>
      <c r="D94" s="8" t="n"/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/>
      <c r="B95" s="8" t="n"/>
      <c r="C95" s="8" t="n"/>
      <c r="D95" s="8" t="n"/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/>
      <c r="B96" s="8" t="n"/>
      <c r="C96" s="8" t="n"/>
      <c r="D96" s="8" t="n"/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2" spans="1:11">
      <c r="D112" s="5" t="s">
        <v>67</v>
      </c>
      <c r="E112" s="10">
        <f>SUM(saturday!E86:saturday!E110)</f>
        <v/>
      </c>
      <c r="F112" s="10">
        <f>SUM(saturday!F86:saturday!F110)</f>
        <v/>
      </c>
    </row>
    <row r="114" spans="1:11">
      <c r="A114" s="4" t="s">
        <v>68</v>
      </c>
    </row>
    <row r="115" spans="1:11">
      <c r="E115" s="5" t="s">
        <v>64</v>
      </c>
    </row>
    <row r="116" spans="1:11">
      <c r="A116" s="5" t="s">
        <v>8</v>
      </c>
      <c r="B116" s="5" t="s">
        <v>9</v>
      </c>
      <c r="C116" s="5" t="s">
        <v>10</v>
      </c>
      <c r="D116" s="5" t="s">
        <v>11</v>
      </c>
      <c r="E116" s="5" t="s">
        <v>65</v>
      </c>
      <c r="F116" s="5" t="s">
        <v>69</v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3" spans="1:11">
      <c r="D143" s="5" t="s">
        <v>70</v>
      </c>
      <c r="E143" s="10">
        <f>SUM(saturday!E117:saturday!E141)</f>
        <v/>
      </c>
      <c r="F143" s="10">
        <f>SUM(saturday!F117:saturday!F141)</f>
        <v/>
      </c>
    </row>
    <row r="145" spans="1:11">
      <c r="D145" s="5" t="s">
        <v>71</v>
      </c>
      <c r="E145" s="10">
        <f>SUM(saturday!E112 + saturday!E143)</f>
        <v/>
      </c>
      <c r="F145" s="10">
        <f>SUM(saturday!F112 + saturday!F143)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0" man="1" max="16383" min="0"/>
    <brk id="82" man="1" max="16383" min="0"/>
    <brk id="113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>
        <v>38</v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>
        <v>39</v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>
        <v>40</v>
      </c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>
        <v>41</v>
      </c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>
        <v>42</v>
      </c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>
        <v>43</v>
      </c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>
        <v>44</v>
      </c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>
        <v>45</v>
      </c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>
        <v>46</v>
      </c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>
        <v>47</v>
      </c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>
        <v>48</v>
      </c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>
        <v>49</v>
      </c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8" spans="1:11">
      <c r="A38" s="6" t="s">
        <v>50</v>
      </c>
      <c r="B38" s="8" t="n"/>
      <c r="C38" s="8" t="n"/>
      <c r="D38" s="8" t="n"/>
      <c r="E38" s="8" t="n"/>
      <c r="F38" s="8" t="n"/>
      <c r="G38" s="9" t="n"/>
      <c r="H38" s="8">
        <f>SUM(sunday!F38 - sunday!E38)</f>
        <v/>
      </c>
      <c r="I38" s="10">
        <f>IF(sunday!B38 ="ns day", sunday!C38,IF(sunday!C38 &lt;= 8 + reference!C3, 0, MAX(sunday!C38 - 8, 0)))</f>
        <v/>
      </c>
      <c r="J38" s="10">
        <f>SUM(sunday!F38 - sunday!E38)</f>
        <v/>
      </c>
      <c r="K38" s="10">
        <f>IF(sunday!B38="ns day",sunday!C38, IF(sunday!C38 &lt;= 8 + reference!C4, 0, MIN(MAX(sunday!C38 - 8, 0),IF(sunday!J38 &lt;= reference!C4,0, sunday!J38))))</f>
        <v/>
      </c>
    </row>
    <row r="39" spans="1:11">
      <c r="A39" s="6" t="s">
        <v>51</v>
      </c>
      <c r="B39" s="8" t="n"/>
      <c r="C39" s="8" t="n"/>
      <c r="D39" s="8" t="n"/>
      <c r="E39" s="8" t="n"/>
      <c r="F39" s="8" t="n"/>
      <c r="G39" s="9" t="n"/>
      <c r="H39" s="8">
        <f>SUM(sunday!F39 - sunday!E39)</f>
        <v/>
      </c>
      <c r="I39" s="10">
        <f>IF(sunday!B39 ="ns day", sunday!C39,IF(sunday!C39 &lt;= 8 + reference!C3, 0, MAX(sunday!C39 - 8, 0)))</f>
        <v/>
      </c>
      <c r="J39" s="10">
        <f>SUM(sunday!F39 - sunday!E39)</f>
        <v/>
      </c>
      <c r="K39" s="10">
        <f>IF(sunday!B39="ns day",sunday!C39, IF(sunday!C39 &lt;= 8 + reference!C4, 0, MIN(MAX(sunday!C39 - 8, 0),IF(sunday!J39 &lt;= reference!C4,0, sunday!J39))))</f>
        <v/>
      </c>
    </row>
    <row r="40" spans="1:11">
      <c r="A40" s="6" t="s">
        <v>52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sunday!C40,IF(sunday!C40 &lt;= 8 + reference!C3, 0, MAX(sunday!C40 - 8, 0)))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53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sunday!C41,IF(sunday!C41 &lt;= 8 + reference!C3, 0, MAX(sunday!C41 - 8, 0)))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54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sunday!C42,IF(sunday!C42 &lt;= 8 + reference!C3, 0, MAX(sunday!C42 - 8, 0)))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55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sunday!C43,IF(sunday!C43 &lt;= 8 + reference!C3, 0, MAX(sunday!C43 - 8, 0)))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56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sunday!C44,IF(sunday!C44 &lt;= 8 + reference!C3, 0, MAX(sunday!C44 - 8, 0)))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57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sunday!C45,IF(sunday!C45 &lt;= 8 + reference!C3, 0, MAX(sunday!C45 - 8, 0)))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7" spans="1:11">
      <c r="H47" s="5" t="s">
        <v>58</v>
      </c>
      <c r="I47" s="10">
        <f>SUM(sunday!I8:sunday!I45)</f>
        <v/>
      </c>
    </row>
    <row r="49" spans="1:11">
      <c r="J49" s="5" t="s">
        <v>59</v>
      </c>
      <c r="K49" s="10">
        <f>SUM(sunday!K8:sunday!K45)</f>
        <v/>
      </c>
    </row>
    <row r="51" spans="1:11">
      <c r="A51" s="4" t="s">
        <v>60</v>
      </c>
    </row>
    <row r="52" spans="1:11">
      <c r="A52" s="5" t="s">
        <v>8</v>
      </c>
      <c r="B52" s="5" t="s">
        <v>9</v>
      </c>
      <c r="C52" s="5" t="s">
        <v>10</v>
      </c>
      <c r="D52" s="5" t="s">
        <v>11</v>
      </c>
      <c r="E52" s="5" t="s">
        <v>12</v>
      </c>
      <c r="F52" s="5" t="s">
        <v>13</v>
      </c>
      <c r="G52" s="5" t="s">
        <v>14</v>
      </c>
      <c r="H52" s="5" t="s">
        <v>15</v>
      </c>
      <c r="I52" s="5" t="s">
        <v>16</v>
      </c>
      <c r="J52" s="5" t="s">
        <v>17</v>
      </c>
      <c r="K52" s="5" t="s">
        <v>18</v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sunday!C53,IF(sunday!C53 &lt;= 8 + reference!C3, 0, MAX(sunday!C53 - 8, 0)))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sunday!C54,IF(sunday!C54 &lt;= 8 + reference!C3, 0, MAX(sunday!C54 - 8, 0)))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sunday!C55,IF(sunday!C55 &lt;= 8 + reference!C3, 0, MAX(sunday!C55 - 8, 0)))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sunday!C56,IF(sunday!C56 &lt;= 8 + reference!C3, 0, MAX(sunday!C56 - 8, 0)))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sunday!C57,IF(sunday!C57 &lt;= 8 + reference!C3, 0, MAX(sunday!C57 - 8, 0)))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sunday!C58,IF(sunday!C58 &lt;= 8 + reference!C3, 0, MAX(sunday!C58 - 8, 0)))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sunday!C59,IF(sunday!C59 &lt;= 8 + reference!C3, 0, MAX(sunday!C59 - 8, 0)))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sunday!C60,IF(sunday!C60 &lt;= 8 + reference!C3, 0, MAX(sunday!C60 - 8, 0)))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sunday!C61,IF(sunday!C61 &lt;= 8 + reference!C3, 0, MAX(sunday!C61 - 8, 0)))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sunday!C62,IF(sunday!C62 &lt;= 8 + reference!C3, 0, MAX(sunday!C62 - 8, 0)))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sunday!C63,IF(sunday!C63 &lt;= 8 + reference!C3, 0, MAX(sunday!C63 - 8, 0)))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sunday!C64,IF(sunday!C64 &lt;= 8 + reference!C3, 0, MAX(sunday!C64 - 8, 0)))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n"/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sunday!C65,IF(sunday!C65 &lt;= 8 + reference!C3, 0, MAX(sunday!C65 - 8, 0)))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n"/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sunday!C66,IF(sunday!C66 &lt;= 8 + reference!C3, 0, MAX(sunday!C66 - 8, 0)))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n"/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sunday!C67,IF(sunday!C67 &lt;= 8 + reference!C3, 0, MAX(sunday!C67 - 8, 0)))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n"/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sunday!C68,IF(sunday!C68 &lt;= 8 + reference!C3, 0, MAX(sunday!C68 - 8, 0)))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n"/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sunday!C69,IF(sunday!C69 &lt;= 8 + reference!C3, 0, MAX(sunday!C69 - 8, 0)))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sunday!C70,IF(sunday!C70 &lt;= 8 + reference!C3, 0, MAX(sunday!C70 - 8, 0)))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sunday!C71,IF(sunday!C71 &lt;= 8 + reference!C3, 0, MAX(sunday!C71 - 8, 0)))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sunday!C72,IF(sunday!C72 &lt;= 8 + reference!C3, 0, MAX(sunday!C72 - 8, 0)))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sunday!C73,IF(sunday!C73 &lt;= 8 + reference!C3, 0, MAX(sunday!C73 - 8, 0)))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sunday!C74,IF(sunday!C74 &lt;= 8 + reference!C3, 0, MAX(sunday!C74 - 8, 0)))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sunday!C75,IF(sunday!C75 &lt;= 8 + reference!C3, 0, MAX(sunday!C75 - 8, 0)))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sunday!C76,IF(sunday!C76 &lt;= 8 + reference!C3, 0, MAX(sunday!C76 - 8, 0)))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SUM(sunday!F77 - sunday!E77)</f>
        <v/>
      </c>
      <c r="I77" s="10">
        <f>IF(sunday!B77 ="ns day", sunday!C77,IF(sunday!C77 &lt;= 8 + reference!C3, 0, MAX(sunday!C77 - 8, 0)))</f>
        <v/>
      </c>
      <c r="J77" s="10">
        <f>SUM(sunday!F77 - sunday!E77)</f>
        <v/>
      </c>
      <c r="K77" s="10">
        <f>IF(sunday!B77="ns day",sunday!C77, IF(sunday!C77 &lt;= 8 + reference!C4, 0, MIN(MAX(sunday!C77 - 8, 0),IF(sunday!J77 &lt;= reference!C4,0, sunday!J77))))</f>
        <v/>
      </c>
    </row>
    <row r="79" spans="1:11">
      <c r="J79" s="5" t="s">
        <v>61</v>
      </c>
      <c r="K79" s="10">
        <f>SUM(sunday!K53:sunday!K77)</f>
        <v/>
      </c>
    </row>
    <row r="81" spans="1:11">
      <c r="J81" s="5" t="s">
        <v>62</v>
      </c>
      <c r="K81" s="10">
        <f>SUM(sunday!K79 + sunday!K49)</f>
        <v/>
      </c>
    </row>
    <row r="83" spans="1:11">
      <c r="A83" s="4" t="s">
        <v>63</v>
      </c>
    </row>
    <row r="84" spans="1:11">
      <c r="E84" s="5" t="s">
        <v>64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65</v>
      </c>
      <c r="F85" s="5" t="s">
        <v>66</v>
      </c>
    </row>
    <row r="86" spans="1:11">
      <c r="A86" s="6" t="s"/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/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/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/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/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/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/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/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2" spans="1:11">
      <c r="D112" s="5" t="s">
        <v>67</v>
      </c>
      <c r="E112" s="10">
        <f>SUM(sunday!E86:sunday!E110)</f>
        <v/>
      </c>
      <c r="F112" s="10">
        <f>SUM(sunday!F86:sunday!F110)</f>
        <v/>
      </c>
    </row>
    <row r="114" spans="1:11">
      <c r="A114" s="4" t="s">
        <v>68</v>
      </c>
    </row>
    <row r="115" spans="1:11">
      <c r="E115" s="5" t="s">
        <v>64</v>
      </c>
    </row>
    <row r="116" spans="1:11">
      <c r="A116" s="5" t="s">
        <v>8</v>
      </c>
      <c r="B116" s="5" t="s">
        <v>9</v>
      </c>
      <c r="C116" s="5" t="s">
        <v>10</v>
      </c>
      <c r="D116" s="5" t="s">
        <v>11</v>
      </c>
      <c r="E116" s="5" t="s">
        <v>65</v>
      </c>
      <c r="F116" s="5" t="s">
        <v>69</v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3" spans="1:11">
      <c r="D143" s="5" t="s">
        <v>70</v>
      </c>
      <c r="E143" s="10">
        <f>SUM(sunday!E117:sunday!E141)</f>
        <v/>
      </c>
      <c r="F143" s="10">
        <f>SUM(sunday!F117:sunday!F141)</f>
        <v/>
      </c>
    </row>
    <row r="145" spans="1:11">
      <c r="D145" s="5" t="s">
        <v>71</v>
      </c>
      <c r="E145" s="10">
        <f>SUM(sunday!E112 + sunday!E143)</f>
        <v/>
      </c>
      <c r="F145" s="10">
        <f>SUM(sunday!F112 + sunday!F143)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0" man="1" max="16383" min="0"/>
    <brk id="82" man="1" max="16383" min="0"/>
    <brk id="113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9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8.52</v>
      </c>
      <c r="D8" s="8" t="n">
        <v>17.51</v>
      </c>
      <c r="E8" s="8" t="s"/>
      <c r="F8" s="8" t="s"/>
      <c r="G8" s="9" t="s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8</v>
      </c>
      <c r="D9" s="8" t="n">
        <v>16.46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11.35</v>
      </c>
      <c r="D10" s="8" t="n">
        <v>18.74</v>
      </c>
      <c r="E10" s="7" t="s">
        <v>74</v>
      </c>
      <c r="F10" s="7" t="s">
        <v>74</v>
      </c>
      <c r="G10" s="7" t="s">
        <v>74</v>
      </c>
      <c r="H10" s="8">
        <f>SUM(monday!H12:monday!H11)</f>
        <v/>
      </c>
      <c r="I10" s="10">
        <f>IF(monday!B10 ="ns day", monday!C10,IF(monday!C10 &lt;= 8 + reference!C3, 0, MAX(monday!C10 - 8, 0)))</f>
        <v/>
      </c>
      <c r="J10" s="10">
        <f>monday!H10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E11" s="8" t="n">
        <v>7.05</v>
      </c>
      <c r="F11" s="8" t="n">
        <v>8.109999999999999</v>
      </c>
      <c r="G11" s="9" t="n">
        <v>1007</v>
      </c>
      <c r="H11" s="8">
        <f>SUM(monday!F11 - monday!E11)</f>
        <v/>
      </c>
    </row>
    <row r="12" spans="1:11">
      <c r="E12" s="8" t="n">
        <v>8.44</v>
      </c>
      <c r="F12" s="8" t="n">
        <v>10.84</v>
      </c>
      <c r="G12" s="9" t="n">
        <v>1059</v>
      </c>
      <c r="H12" s="8">
        <f>SUM(monday!F12 - monday!E12)</f>
        <v/>
      </c>
    </row>
    <row r="13" spans="1:11">
      <c r="A13" s="6" t="s">
        <v>23</v>
      </c>
      <c r="B13" s="7" t="s"/>
      <c r="C13" s="8" t="n">
        <v>11.95</v>
      </c>
      <c r="D13" s="8" t="n">
        <v>18.87</v>
      </c>
      <c r="E13" s="7" t="s">
        <v>74</v>
      </c>
      <c r="F13" s="7" t="s">
        <v>74</v>
      </c>
      <c r="G13" s="7" t="s">
        <v>74</v>
      </c>
      <c r="H13" s="8">
        <f>SUM(monday!H15:monday!H14)</f>
        <v/>
      </c>
      <c r="I13" s="10">
        <f>IF(monday!B13 ="ns day", monday!C13,IF(monday!C13 &lt;= 8 + reference!C3, 0, MAX(monday!C13 - 8, 0)))</f>
        <v/>
      </c>
      <c r="J13" s="10">
        <f>monday!H13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E14" s="8" t="n">
        <v>7.12</v>
      </c>
      <c r="F14" s="8" t="n">
        <v>9.01</v>
      </c>
      <c r="G14" s="9" t="n">
        <v>1051</v>
      </c>
      <c r="H14" s="8">
        <f>SUM(monday!F14 - monday!E14)</f>
        <v/>
      </c>
    </row>
    <row r="15" spans="1:11">
      <c r="E15" s="8" t="n">
        <v>9.369999999999999</v>
      </c>
      <c r="F15" s="8" t="n">
        <v>10.76</v>
      </c>
      <c r="G15" s="9" t="n">
        <v>1051</v>
      </c>
      <c r="H15" s="8">
        <f>SUM(monday!F15 - monday!E15)</f>
        <v/>
      </c>
    </row>
    <row r="16" spans="1:11">
      <c r="A16" s="6" t="s">
        <v>24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25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26</v>
      </c>
      <c r="B18" s="7" t="s"/>
      <c r="C18" s="8" t="n">
        <v>10.23</v>
      </c>
      <c r="D18" s="8" t="n">
        <v>18.6</v>
      </c>
      <c r="E18" s="8" t="n">
        <v>12.83</v>
      </c>
      <c r="F18" s="8" t="n">
        <v>14.9</v>
      </c>
      <c r="G18" s="9" t="n">
        <v>1059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27</v>
      </c>
      <c r="B19" s="7" t="s"/>
      <c r="C19" s="8" t="n">
        <v>8</v>
      </c>
      <c r="D19" s="8" t="n">
        <v>16.79</v>
      </c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28</v>
      </c>
      <c r="B20" s="7" t="s">
        <v>22</v>
      </c>
      <c r="C20" s="8" t="n">
        <v>9.48</v>
      </c>
      <c r="D20" s="8" t="n">
        <v>17.14</v>
      </c>
      <c r="E20" s="7" t="s">
        <v>74</v>
      </c>
      <c r="F20" s="7" t="s">
        <v>74</v>
      </c>
      <c r="G20" s="7" t="s">
        <v>74</v>
      </c>
      <c r="H20" s="8">
        <f>SUM(monday!H23:monday!H21)</f>
        <v/>
      </c>
      <c r="I20" s="10">
        <f>IF(monday!B20 ="ns day", monday!C20,IF(monday!C20 &lt;= 8 + reference!C3, 0, MAX(monday!C20 - 8, 0)))</f>
        <v/>
      </c>
      <c r="J20" s="10">
        <f>monday!H20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E21" s="8" t="n">
        <v>7.5</v>
      </c>
      <c r="F21" s="8" t="n">
        <v>7.83</v>
      </c>
      <c r="G21" s="9" t="n">
        <v>1072</v>
      </c>
      <c r="H21" s="8">
        <f>SUM(monday!F21 - monday!E21)</f>
        <v/>
      </c>
    </row>
    <row r="22" spans="1:11">
      <c r="E22" s="8" t="n">
        <v>8.01</v>
      </c>
      <c r="F22" s="8" t="n">
        <v>9.050000000000001</v>
      </c>
      <c r="G22" s="9" t="n">
        <v>1072</v>
      </c>
      <c r="H22" s="8">
        <f>SUM(monday!F22 - monday!E22)</f>
        <v/>
      </c>
    </row>
    <row r="23" spans="1:11">
      <c r="E23" s="8" t="n">
        <v>14</v>
      </c>
      <c r="F23" s="8" t="n">
        <v>14.67</v>
      </c>
      <c r="G23" s="9" t="n">
        <v>1072</v>
      </c>
      <c r="H23" s="8">
        <f>SUM(monday!F23 - monday!E23)</f>
        <v/>
      </c>
    </row>
    <row r="24" spans="1:11">
      <c r="A24" s="6" t="s">
        <v>29</v>
      </c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30</v>
      </c>
      <c r="B25" s="7" t="s">
        <v>22</v>
      </c>
      <c r="C25" s="8" t="n">
        <v>9.5</v>
      </c>
      <c r="D25" s="8" t="n">
        <v>18.49</v>
      </c>
      <c r="E25" s="8" t="s"/>
      <c r="F25" s="8" t="s"/>
      <c r="G25" s="9" t="s"/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>
        <v>31</v>
      </c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>
        <v>32</v>
      </c>
      <c r="B27" s="7" t="s"/>
      <c r="C27" s="8" t="n">
        <v>11.11</v>
      </c>
      <c r="D27" s="8" t="n">
        <v>18.51</v>
      </c>
      <c r="E27" s="7" t="s">
        <v>74</v>
      </c>
      <c r="F27" s="7" t="s">
        <v>74</v>
      </c>
      <c r="G27" s="7" t="s">
        <v>74</v>
      </c>
      <c r="H27" s="8">
        <f>SUM(monday!H29:monday!H28)</f>
        <v/>
      </c>
      <c r="I27" s="10">
        <f>IF(monday!B27 ="ns day", monday!C27,IF(monday!C27 &lt;= 8 + reference!C3, 0, MAX(monday!C27 - 8, 0)))</f>
        <v/>
      </c>
      <c r="J27" s="10">
        <f>monday!H27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E28" s="8" t="n">
        <v>7</v>
      </c>
      <c r="F28" s="8" t="n">
        <v>7.83</v>
      </c>
      <c r="G28" s="9" t="n">
        <v>1034</v>
      </c>
      <c r="H28" s="8">
        <f>SUM(monday!F28 - monday!E28)</f>
        <v/>
      </c>
    </row>
    <row r="29" spans="1:11">
      <c r="E29" s="8" t="n">
        <v>10.35</v>
      </c>
      <c r="F29" s="8" t="n">
        <v>12.25</v>
      </c>
      <c r="G29" s="9" t="n">
        <v>1051</v>
      </c>
      <c r="H29" s="8">
        <f>SUM(monday!F29 - monday!E29)</f>
        <v/>
      </c>
    </row>
    <row r="30" spans="1:11">
      <c r="A30" s="6" t="s">
        <v>33</v>
      </c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>
        <v>34</v>
      </c>
      <c r="B31" s="7" t="s"/>
      <c r="C31" s="8" t="n">
        <v>8.859999999999999</v>
      </c>
      <c r="D31" s="8" t="n">
        <v>17.19</v>
      </c>
      <c r="E31" s="8" t="s"/>
      <c r="F31" s="8" t="s"/>
      <c r="G31" s="9" t="s"/>
      <c r="H31" s="8">
        <f>SUM(monday!F31 - monday!E31)</f>
        <v/>
      </c>
      <c r="I31" s="10">
        <f>IF(monday!B31 ="ns day", monday!C31,IF(monday!C31 &lt;= 8+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>
        <v>35</v>
      </c>
      <c r="B32" s="7" t="s"/>
      <c r="C32" s="8" t="n">
        <v>10.34</v>
      </c>
      <c r="D32" s="8" t="n">
        <v>18.78</v>
      </c>
      <c r="E32" s="8" t="s"/>
      <c r="F32" s="8" t="s"/>
      <c r="G32" s="9" t="s"/>
      <c r="H32" s="8">
        <f>SUM(monday!F32 - monday!E32)</f>
        <v/>
      </c>
      <c r="I32" s="10">
        <f>IF(monday!B32 ="ns day", monday!C32,IF(monday!C32 &lt;= 8+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>
        <v>36</v>
      </c>
      <c r="B33" s="7" t="s"/>
      <c r="C33" s="8" t="n">
        <v>10.25</v>
      </c>
      <c r="D33" s="8" t="n">
        <v>18.73</v>
      </c>
      <c r="E33" s="8" t="n">
        <v>16.25</v>
      </c>
      <c r="F33" s="8" t="n">
        <v>18.5</v>
      </c>
      <c r="G33" s="9" t="n">
        <v>1071</v>
      </c>
      <c r="H33" s="8">
        <f>SUM(monday!F33 - monday!E33)</f>
        <v/>
      </c>
      <c r="I33" s="10">
        <f>IF(monday!B33 ="ns day", monday!C33,IF(monday!C33 &lt;= 8+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>
        <v>37</v>
      </c>
      <c r="B34" s="7" t="s"/>
      <c r="C34" s="8" t="n">
        <v>11.45</v>
      </c>
      <c r="D34" s="8" t="n">
        <v>18.76</v>
      </c>
      <c r="E34" s="7" t="s">
        <v>74</v>
      </c>
      <c r="F34" s="7" t="s">
        <v>74</v>
      </c>
      <c r="G34" s="7" t="s">
        <v>74</v>
      </c>
      <c r="H34" s="8">
        <f>SUM(monday!H36:monday!H35)</f>
        <v/>
      </c>
      <c r="I34" s="10">
        <f>IF(monday!B34 ="ns day", monday!C34,IF(monday!C34 &lt;= 8 + reference!C3, 0, MAX(monday!C34 - 8, 0)))</f>
        <v/>
      </c>
      <c r="J34" s="10">
        <f>monday!H34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E35" s="8" t="n">
        <v>7.31</v>
      </c>
      <c r="F35" s="8" t="n">
        <v>8.93</v>
      </c>
      <c r="G35" s="9" t="n">
        <v>1071</v>
      </c>
      <c r="H35" s="8">
        <f>SUM(monday!F35 - monday!E35)</f>
        <v/>
      </c>
    </row>
    <row r="36" spans="1:11">
      <c r="E36" s="8" t="n">
        <v>12.25</v>
      </c>
      <c r="F36" s="8" t="n">
        <v>14.17</v>
      </c>
      <c r="G36" s="9" t="n">
        <v>1071</v>
      </c>
      <c r="H36" s="8">
        <f>SUM(monday!F36 - monday!E36)</f>
        <v/>
      </c>
    </row>
    <row r="37" spans="1:11">
      <c r="A37" s="6" t="s">
        <v>38</v>
      </c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8" spans="1:11">
      <c r="A38" s="6" t="s">
        <v>39</v>
      </c>
      <c r="B38" s="8" t="n"/>
      <c r="C38" s="8" t="n"/>
      <c r="D38" s="8" t="n"/>
      <c r="E38" s="8" t="n"/>
      <c r="F38" s="8" t="n"/>
      <c r="G38" s="9" t="n"/>
      <c r="H38" s="8">
        <f>SUM(monday!F38 - monday!E38)</f>
        <v/>
      </c>
      <c r="I38" s="10">
        <f>IF(monday!B38 ="ns day", monday!C38,IF(monday!C38 &lt;= 8 + reference!C3, 0, MAX(monday!C38 - 8, 0)))</f>
        <v/>
      </c>
      <c r="J38" s="10">
        <f>SUM(monday!F38 - monday!E38)</f>
        <v/>
      </c>
      <c r="K38" s="10">
        <f>IF(monday!B38="ns day",monday!C38, IF(monday!C38 &lt;= 8 + reference!C4, 0, MIN(MAX(monday!C38 - 8, 0),IF(monday!J38 &lt;= reference!C4,0, monday!J38))))</f>
        <v/>
      </c>
    </row>
    <row r="39" spans="1:11">
      <c r="A39" s="6" t="s">
        <v>40</v>
      </c>
      <c r="B39" s="7" t="s"/>
      <c r="C39" s="8" t="n">
        <v>10.55</v>
      </c>
      <c r="D39" s="8" t="n">
        <v>19.03</v>
      </c>
      <c r="E39" s="8" t="n">
        <v>17.03</v>
      </c>
      <c r="F39" s="8" t="n">
        <v>19.03</v>
      </c>
      <c r="G39" s="9" t="n">
        <v>1059</v>
      </c>
      <c r="H39" s="8">
        <f>SUM(monday!F39 - monday!E39)</f>
        <v/>
      </c>
      <c r="I39" s="10">
        <f>IF(monday!B39 ="ns day", monday!C39,IF(monday!C39 &lt;= 8+ reference!C3, 0, MAX(monday!C39 - 8, 0)))</f>
        <v/>
      </c>
      <c r="J39" s="10">
        <f>SUM(monday!F39 - monday!E39)</f>
        <v/>
      </c>
      <c r="K39" s="10">
        <f>IF(monday!B39="ns day",monday!C39, IF(monday!C39 &lt;= 8 + reference!C4, 0, MIN(MAX(monday!C39 - 8, 0),IF(monday!J39 &lt;= reference!C4,0, monday!J39))))</f>
        <v/>
      </c>
    </row>
    <row r="40" spans="1:11">
      <c r="A40" s="6" t="s">
        <v>41</v>
      </c>
      <c r="B40" s="7" t="s"/>
      <c r="C40" s="8" t="n">
        <v>8</v>
      </c>
      <c r="D40" s="8" t="n">
        <v>16.98</v>
      </c>
      <c r="E40" s="8" t="s"/>
      <c r="F40" s="8" t="s"/>
      <c r="G40" s="9" t="s"/>
      <c r="H40" s="8">
        <f>SUM(monday!F40 - monday!E40)</f>
        <v/>
      </c>
      <c r="I40" s="10">
        <f>IF(monday!B40 ="ns day", monday!C40,IF(monday!C40 &lt;= 8+ reference!C3, 0, MAX(monday!C40 - 8, 0)))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42</v>
      </c>
      <c r="B41" s="7" t="s">
        <v>22</v>
      </c>
      <c r="C41" s="8" t="n">
        <v>11.22</v>
      </c>
      <c r="D41" s="8" t="n">
        <v>18.76</v>
      </c>
      <c r="E41" s="7" t="s">
        <v>74</v>
      </c>
      <c r="F41" s="7" t="s">
        <v>74</v>
      </c>
      <c r="G41" s="7" t="s">
        <v>74</v>
      </c>
      <c r="H41" s="8">
        <f>SUM(monday!H44:monday!H42)</f>
        <v/>
      </c>
      <c r="I41" s="10">
        <f>IF(monday!B41 ="ns day", monday!C41,IF(monday!C41 &lt;= 8 + reference!C3, 0, MAX(monday!C41 - 8, 0)))</f>
        <v/>
      </c>
      <c r="J41" s="10">
        <f>monday!H41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E42" s="8" t="n">
        <v>7.17</v>
      </c>
      <c r="F42" s="8" t="n">
        <v>7.5</v>
      </c>
      <c r="G42" s="9" t="n">
        <v>1011</v>
      </c>
      <c r="H42" s="8">
        <f>SUM(monday!F42 - monday!E42)</f>
        <v/>
      </c>
    </row>
    <row r="43" spans="1:11">
      <c r="E43" s="8" t="n">
        <v>8.56</v>
      </c>
      <c r="F43" s="8" t="n">
        <v>10.43</v>
      </c>
      <c r="G43" s="9" t="n">
        <v>1011</v>
      </c>
      <c r="H43" s="8">
        <f>SUM(monday!F43 - monday!E43)</f>
        <v/>
      </c>
    </row>
    <row r="44" spans="1:11">
      <c r="E44" s="8" t="n">
        <v>12.25</v>
      </c>
      <c r="F44" s="8" t="n">
        <v>14</v>
      </c>
      <c r="G44" s="9" t="n">
        <v>1011</v>
      </c>
      <c r="H44" s="8">
        <f>SUM(monday!F44 - monday!E44)</f>
        <v/>
      </c>
    </row>
    <row r="45" spans="1:11">
      <c r="A45" s="6" t="s">
        <v>43</v>
      </c>
      <c r="B45" s="7" t="s"/>
      <c r="C45" s="8" t="n">
        <v>8</v>
      </c>
      <c r="D45" s="8" t="n">
        <v>16.97</v>
      </c>
      <c r="E45" s="8" t="s"/>
      <c r="F45" s="8" t="s"/>
      <c r="G45" s="9" t="s"/>
      <c r="H45" s="8">
        <f>SUM(monday!F45 - monday!E45)</f>
        <v/>
      </c>
      <c r="I45" s="10">
        <f>IF(monday!B45 ="ns day", monday!C45,IF(monday!C45 &lt;= 8+ reference!C3, 0, MAX(monday!C45 - 8, 0)))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44</v>
      </c>
      <c r="B46" s="7" t="s"/>
      <c r="C46" s="8" t="n">
        <v>9.630000000000001</v>
      </c>
      <c r="D46" s="8" t="n">
        <v>18.12</v>
      </c>
      <c r="E46" s="8" t="s"/>
      <c r="F46" s="8" t="s"/>
      <c r="G46" s="9" t="s"/>
      <c r="H46" s="8">
        <f>SUM(monday!F46 - monday!E46)</f>
        <v/>
      </c>
      <c r="I46" s="10">
        <f>IF(monday!B46 ="ns day", monday!C46,IF(monday!C46 &lt;= 8+ reference!C3, 0, MAX(monday!C46 - 8, 0)))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45</v>
      </c>
      <c r="B47" s="8" t="n"/>
      <c r="C47" s="8" t="n"/>
      <c r="D47" s="8" t="n"/>
      <c r="E47" s="8" t="n"/>
      <c r="F47" s="8" t="n"/>
      <c r="G47" s="9" t="n"/>
      <c r="H47" s="8">
        <f>SUM(monday!F47 - monday!E47)</f>
        <v/>
      </c>
      <c r="I47" s="10">
        <f>IF(monday!B47 ="ns day", monday!C47,IF(monday!C47 &lt;= 8 + reference!C3, 0, MAX(monday!C47 - 8, 0)))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46</v>
      </c>
      <c r="B48" s="7" t="s"/>
      <c r="C48" s="8" t="n">
        <v>8.800000000000001</v>
      </c>
      <c r="D48" s="8" t="n">
        <v>17.76</v>
      </c>
      <c r="E48" s="8" t="s"/>
      <c r="F48" s="8" t="s"/>
      <c r="G48" s="9" t="s"/>
      <c r="H48" s="8">
        <f>SUM(monday!F48 - monday!E48)</f>
        <v/>
      </c>
      <c r="I48" s="10">
        <f>IF(monday!B48 ="ns day", monday!C48,IF(monday!C48 &lt;= 8+ reference!C3, 0, MAX(monday!C48 - 8, 0)))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47</v>
      </c>
      <c r="B49" s="7" t="s"/>
      <c r="C49" s="8" t="n">
        <v>10.58</v>
      </c>
      <c r="D49" s="8" t="n">
        <v>18.82</v>
      </c>
      <c r="E49" s="8" t="s"/>
      <c r="F49" s="8" t="s"/>
      <c r="G49" s="9" t="s"/>
      <c r="H49" s="8">
        <f>SUM(monday!F49 - monday!E49)</f>
        <v/>
      </c>
      <c r="I49" s="10">
        <f>IF(monday!B49 ="ns day", monday!C49,IF(monday!C49 &lt;= 8+ reference!C3, 0, MAX(monday!C49 - 8, 0)))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48</v>
      </c>
      <c r="B50" s="7" t="s"/>
      <c r="C50" s="8" t="n">
        <v>8.33</v>
      </c>
      <c r="D50" s="8" t="n">
        <v>16.84</v>
      </c>
      <c r="E50" s="8" t="s"/>
      <c r="F50" s="8" t="s"/>
      <c r="G50" s="9" t="s"/>
      <c r="H50" s="8">
        <f>SUM(monday!F50 - monday!E50)</f>
        <v/>
      </c>
      <c r="I50" s="10">
        <f>IF(monday!B50 ="ns day", monday!C50,IF(monday!C50 &lt;= 8+ reference!C3, 0, MAX(monday!C50 - 8, 0)))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49</v>
      </c>
      <c r="B51" s="7" t="s"/>
      <c r="C51" s="8" t="n">
        <v>8</v>
      </c>
      <c r="D51" s="8" t="n">
        <v>16.45</v>
      </c>
      <c r="E51" s="8" t="s"/>
      <c r="F51" s="8" t="s"/>
      <c r="G51" s="9" t="s"/>
      <c r="H51" s="8">
        <f>SUM(monday!F51 - monday!E51)</f>
        <v/>
      </c>
      <c r="I51" s="10">
        <f>IF(monday!B51 ="ns day", monday!C51,IF(monday!C51 &lt;= 8+ reference!C3, 0, MAX(monday!C51 - 8, 0)))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50</v>
      </c>
      <c r="B52" s="8" t="n"/>
      <c r="C52" s="8" t="n"/>
      <c r="D52" s="8" t="n"/>
      <c r="E52" s="8" t="n"/>
      <c r="F52" s="8" t="n"/>
      <c r="G52" s="9" t="n"/>
      <c r="H52" s="8">
        <f>SUM(monday!F52 - monday!E52)</f>
        <v/>
      </c>
      <c r="I52" s="10">
        <f>IF(monday!B52 ="ns day", monday!C52,IF(monday!C52 &lt;= 8 + reference!C3, 0, MAX(monday!C52 - 8, 0)))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51</v>
      </c>
      <c r="B53" s="8" t="n"/>
      <c r="C53" s="8" t="n"/>
      <c r="D53" s="8" t="n"/>
      <c r="E53" s="8" t="n"/>
      <c r="F53" s="8" t="n"/>
      <c r="G53" s="9" t="n"/>
      <c r="H53" s="8">
        <f>SUM(monday!F53 - monday!E53)</f>
        <v/>
      </c>
      <c r="I53" s="10">
        <f>IF(monday!B53 ="ns day", monday!C53,IF(monday!C53 &lt;= 8 + reference!C3, 0, MAX(monday!C53 - 8, 0)))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52</v>
      </c>
      <c r="B54" s="7" t="s"/>
      <c r="C54" s="8" t="n">
        <v>10.5</v>
      </c>
      <c r="D54" s="8" t="n">
        <v>18.9</v>
      </c>
      <c r="E54" s="8" t="n">
        <v>16.42</v>
      </c>
      <c r="F54" s="8" t="n">
        <v>18.9</v>
      </c>
      <c r="G54" s="9" t="n">
        <v>1051</v>
      </c>
      <c r="H54" s="8">
        <f>SUM(monday!F54 - monday!E54)</f>
        <v/>
      </c>
      <c r="I54" s="10">
        <f>IF(monday!B54 ="ns day", monday!C54,IF(monday!C54 &lt;= 8+ reference!C3, 0, MAX(monday!C54 - 8, 0)))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53</v>
      </c>
      <c r="B55" s="8" t="n"/>
      <c r="C55" s="8" t="n"/>
      <c r="D55" s="8" t="n"/>
      <c r="E55" s="8" t="n"/>
      <c r="F55" s="8" t="n"/>
      <c r="G55" s="9" t="n"/>
      <c r="H55" s="8">
        <f>SUM(monday!F55 - monday!E55)</f>
        <v/>
      </c>
      <c r="I55" s="10">
        <f>IF(monday!B55 ="ns day", monday!C55,IF(monday!C55 &lt;= 8 + reference!C3, 0, MAX(monday!C55 - 8, 0)))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54</v>
      </c>
      <c r="B56" s="7" t="s"/>
      <c r="C56" s="8" t="n">
        <v>8.5</v>
      </c>
      <c r="D56" s="8" t="n">
        <v>17.42</v>
      </c>
      <c r="E56" s="8" t="s"/>
      <c r="F56" s="8" t="s"/>
      <c r="G56" s="9" t="s"/>
      <c r="H56" s="8">
        <f>SUM(monday!F56 - monday!E56)</f>
        <v/>
      </c>
      <c r="I56" s="10">
        <f>IF(monday!B56 ="ns day", monday!C56,IF(monday!C56 &lt;= 8+ reference!C3, 0, MAX(monday!C56 - 8, 0)))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55</v>
      </c>
      <c r="B57" s="7" t="s"/>
      <c r="C57" s="8" t="n">
        <v>9.109999999999999</v>
      </c>
      <c r="D57" s="8" t="n">
        <v>17.64</v>
      </c>
      <c r="E57" s="8" t="s"/>
      <c r="F57" s="8" t="s"/>
      <c r="G57" s="9" t="s"/>
      <c r="H57" s="8">
        <f>SUM(monday!F57 - monday!E57)</f>
        <v/>
      </c>
      <c r="I57" s="10">
        <f>IF(monday!B57 ="ns day", monday!C57,IF(monday!C57 &lt;= 8+ reference!C3, 0, MAX(monday!C57 - 8, 0)))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56</v>
      </c>
      <c r="B58" s="7" t="s"/>
      <c r="C58" s="8" t="n">
        <v>10.35</v>
      </c>
      <c r="D58" s="8" t="n">
        <v>18.3</v>
      </c>
      <c r="E58" s="8" t="s"/>
      <c r="F58" s="8" t="s"/>
      <c r="G58" s="9" t="s"/>
      <c r="H58" s="8">
        <f>SUM(monday!F58 - monday!E58)</f>
        <v/>
      </c>
      <c r="I58" s="10">
        <f>IF(monday!B58 ="ns day", monday!C58,IF(monday!C58 &lt;= 8+ reference!C3, 0, MAX(monday!C58 - 8, 0)))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57</v>
      </c>
      <c r="B59" s="7" t="s"/>
      <c r="C59" s="8" t="n">
        <v>4.78</v>
      </c>
      <c r="D59" s="8" t="n">
        <v>13.28</v>
      </c>
      <c r="E59" s="8" t="s"/>
      <c r="F59" s="8" t="s"/>
      <c r="G59" s="9" t="s"/>
      <c r="H59" s="8">
        <f>SUM(monday!F59 - monday!E59)</f>
        <v/>
      </c>
      <c r="I59" s="10">
        <f>IF(monday!B59 ="ns day", monday!C59,IF(monday!C59 &lt;= 8+ reference!C3, 0, MAX(monday!C59 - 8, 0)))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1" spans="1:11">
      <c r="H61" s="5" t="s">
        <v>58</v>
      </c>
      <c r="I61" s="10">
        <f>SUM(monday!I8:monday!I59)</f>
        <v/>
      </c>
    </row>
    <row r="63" spans="1:11">
      <c r="J63" s="5" t="s">
        <v>59</v>
      </c>
      <c r="K63" s="10">
        <f>SUM(monday!K8:monday!K59)</f>
        <v/>
      </c>
    </row>
    <row r="65" spans="1:11">
      <c r="A65" s="4" t="s">
        <v>60</v>
      </c>
    </row>
    <row r="66" spans="1:11">
      <c r="A66" s="5" t="s">
        <v>8</v>
      </c>
      <c r="B66" s="5" t="s">
        <v>9</v>
      </c>
      <c r="C66" s="5" t="s">
        <v>10</v>
      </c>
      <c r="D66" s="5" t="s">
        <v>11</v>
      </c>
      <c r="E66" s="5" t="s">
        <v>12</v>
      </c>
      <c r="F66" s="5" t="s">
        <v>13</v>
      </c>
      <c r="G66" s="5" t="s">
        <v>14</v>
      </c>
      <c r="H66" s="5" t="s">
        <v>15</v>
      </c>
      <c r="I66" s="5" t="s">
        <v>16</v>
      </c>
      <c r="J66" s="5" t="s">
        <v>17</v>
      </c>
      <c r="K66" s="5" t="s">
        <v>18</v>
      </c>
    </row>
    <row r="67" spans="1:11">
      <c r="A67" s="6" t="n"/>
      <c r="B67" s="8" t="n"/>
      <c r="C67" s="8" t="n"/>
      <c r="D67" s="8" t="n"/>
      <c r="E67" s="8" t="n"/>
      <c r="F67" s="8" t="n"/>
      <c r="G67" s="9" t="n"/>
      <c r="H67" s="8">
        <f>SUM(monday!F67 - monday!E67)</f>
        <v/>
      </c>
      <c r="I67" s="10">
        <f>IF(monday!B67 ="ns day", monday!C67,IF(monday!C67 &lt;= 8 + reference!C3, 0, MAX(monday!C67 - 8, 0)))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n"/>
      <c r="B68" s="8" t="n"/>
      <c r="C68" s="8" t="n"/>
      <c r="D68" s="8" t="n"/>
      <c r="E68" s="8" t="n"/>
      <c r="F68" s="8" t="n"/>
      <c r="G68" s="9" t="n"/>
      <c r="H68" s="8">
        <f>SUM(monday!F68 - monday!E68)</f>
        <v/>
      </c>
      <c r="I68" s="10">
        <f>IF(monday!B68 ="ns day", monday!C68,IF(monday!C68 &lt;= 8 + reference!C3, 0, MAX(monday!C68 - 8, 0)))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n"/>
      <c r="B69" s="8" t="n"/>
      <c r="C69" s="8" t="n"/>
      <c r="D69" s="8" t="n"/>
      <c r="E69" s="8" t="n"/>
      <c r="F69" s="8" t="n"/>
      <c r="G69" s="9" t="n"/>
      <c r="H69" s="8">
        <f>SUM(monday!F69 - monday!E69)</f>
        <v/>
      </c>
      <c r="I69" s="10">
        <f>IF(monday!B69 ="ns day", monday!C69,IF(monday!C69 &lt;= 8 + reference!C3, 0, MAX(monday!C69 - 8, 0)))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SUM(monday!F70 - monday!E70)</f>
        <v/>
      </c>
      <c r="I70" s="10">
        <f>IF(monday!B70 ="ns day", monday!C70,IF(monday!C70 &lt;= 8 + reference!C3, 0, MAX(monday!C70 - 8, 0)))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SUM(monday!F71 - monday!E71)</f>
        <v/>
      </c>
      <c r="I71" s="10">
        <f>IF(monday!B71 ="ns day", monday!C71,IF(monday!C71 &lt;= 8 + reference!C3, 0, MAX(monday!C71 - 8, 0)))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monday!C72,IF(monday!C72 &lt;= 8 + reference!C3, 0, MAX(monday!C72 - 8, 0)))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monday!C73,IF(monday!C73 &lt;= 8 + reference!C3, 0, MAX(monday!C73 - 8, 0)))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SUM(monday!F74 - monday!E74)</f>
        <v/>
      </c>
      <c r="I74" s="10">
        <f>IF(monday!B74 ="ns day", monday!C74,IF(monday!C74 &lt;= 8 + reference!C3, 0, MAX(monday!C74 - 8, 0)))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SUM(monday!F75 - monday!E75)</f>
        <v/>
      </c>
      <c r="I75" s="10">
        <f>IF(monday!B75 ="ns day", monday!C75,IF(monday!C75 &lt;= 8 + reference!C3, 0, MAX(monday!C75 - 8, 0)))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SUM(monday!F76 - monday!E76)</f>
        <v/>
      </c>
      <c r="I76" s="10">
        <f>IF(monday!B76 ="ns day", monday!C76,IF(monday!C76 &lt;= 8 + reference!C3, 0, MAX(monday!C76 - 8, 0)))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SUM(monday!F77 - monday!E77)</f>
        <v/>
      </c>
      <c r="I77" s="10">
        <f>IF(monday!B77 ="ns day", monday!C77,IF(monday!C77 &lt;= 8 + reference!C3, 0, MAX(monday!C77 - 8, 0)))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SUM(monday!F78 - monday!E78)</f>
        <v/>
      </c>
      <c r="I78" s="10">
        <f>IF(monday!B78 ="ns day", monday!C78,IF(monday!C78 &lt;= 8 + reference!C3, 0, MAX(monday!C78 - 8, 0)))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SUM(monday!F79 - monday!E79)</f>
        <v/>
      </c>
      <c r="I79" s="10">
        <f>IF(monday!B79 ="ns day", monday!C79,IF(monday!C79 &lt;= 8 + reference!C3, 0, MAX(monday!C79 - 8, 0)))</f>
        <v/>
      </c>
      <c r="J79" s="10">
        <f>SUM(monday!F79 - monday!E79)</f>
        <v/>
      </c>
      <c r="K79" s="10">
        <f>IF(monday!B79="ns day",monday!C79, IF(monday!C79 &lt;= 8 + reference!C4, 0, MIN(MAX(monday!C79 - 8, 0),IF(monday!J79 &lt;= reference!C4,0, monday!J79))))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SUM(monday!F80 - monday!E80)</f>
        <v/>
      </c>
      <c r="I80" s="10">
        <f>IF(monday!B80 ="ns day", monday!C80,IF(monday!C80 &lt;= 8 + reference!C3, 0, MAX(monday!C80 - 8, 0)))</f>
        <v/>
      </c>
      <c r="J80" s="10">
        <f>SUM(monday!F80 - monday!E80)</f>
        <v/>
      </c>
      <c r="K80" s="10">
        <f>IF(monday!B80="ns day",monday!C80, IF(monday!C80 &lt;= 8 + reference!C4, 0, MIN(MAX(monday!C80 - 8, 0),IF(monday!J80 &lt;= reference!C4,0, monday!J80))))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SUM(monday!F81 - monday!E81)</f>
        <v/>
      </c>
      <c r="I81" s="10">
        <f>IF(monday!B81 ="ns day", monday!C81,IF(monday!C81 &lt;= 8 + reference!C3, 0, MAX(monday!C81 - 8, 0)))</f>
        <v/>
      </c>
      <c r="J81" s="10">
        <f>SUM(monday!F81 - monday!E81)</f>
        <v/>
      </c>
      <c r="K81" s="10">
        <f>IF(monday!B81="ns day",monday!C81, IF(monday!C81 &lt;= 8 + reference!C4, 0, MIN(MAX(monday!C81 - 8, 0),IF(monday!J81 &lt;= reference!C4,0, monday!J81))))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SUM(monday!F82 - monday!E82)</f>
        <v/>
      </c>
      <c r="I82" s="10">
        <f>IF(monday!B82 ="ns day", monday!C82,IF(monday!C82 &lt;= 8 + reference!C3, 0, MAX(monday!C82 - 8, 0)))</f>
        <v/>
      </c>
      <c r="J82" s="10">
        <f>SUM(monday!F82 - monday!E82)</f>
        <v/>
      </c>
      <c r="K82" s="10">
        <f>IF(monday!B82="ns day",monday!C82, IF(monday!C82 &lt;= 8 + reference!C4, 0, MIN(MAX(monday!C82 - 8, 0),IF(monday!J82 &lt;= reference!C4,0, monday!J82))))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SUM(monday!F83 - monday!E83)</f>
        <v/>
      </c>
      <c r="I83" s="10">
        <f>IF(monday!B83 ="ns day", monday!C83,IF(monday!C83 &lt;= 8 + reference!C3, 0, MAX(monday!C83 - 8, 0)))</f>
        <v/>
      </c>
      <c r="J83" s="10">
        <f>SUM(monday!F83 - monday!E83)</f>
        <v/>
      </c>
      <c r="K83" s="10">
        <f>IF(monday!B83="ns day",monday!C83, IF(monday!C83 &lt;= 8 + reference!C4, 0, MIN(MAX(monday!C83 - 8, 0),IF(monday!J83 &lt;= reference!C4,0, monday!J83))))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SUM(monday!F84 - monday!E84)</f>
        <v/>
      </c>
      <c r="I84" s="10">
        <f>IF(monday!B84 ="ns day", monday!C84,IF(monday!C84 &lt;= 8 + reference!C3, 0, MAX(monday!C84 - 8, 0)))</f>
        <v/>
      </c>
      <c r="J84" s="10">
        <f>SUM(monday!F84 - monday!E84)</f>
        <v/>
      </c>
      <c r="K84" s="10">
        <f>IF(monday!B84="ns day",monday!C84, IF(monday!C84 &lt;= 8 + reference!C4, 0, MIN(MAX(monday!C84 - 8, 0),IF(monday!J84 &lt;= reference!C4,0, monday!J84))))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SUM(monday!F85 - monday!E85)</f>
        <v/>
      </c>
      <c r="I85" s="10">
        <f>IF(monday!B85 ="ns day", monday!C85,IF(monday!C85 &lt;= 8 + reference!C3, 0, MAX(monday!C85 - 8, 0)))</f>
        <v/>
      </c>
      <c r="J85" s="10">
        <f>SUM(monday!F85 - monday!E85)</f>
        <v/>
      </c>
      <c r="K85" s="10">
        <f>IF(monday!B85="ns day",monday!C85, IF(monday!C85 &lt;= 8 + reference!C4, 0, MIN(MAX(monday!C85 - 8, 0),IF(monday!J85 &lt;= reference!C4,0, monday!J85))))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SUM(monday!F86 - monday!E86)</f>
        <v/>
      </c>
      <c r="I86" s="10">
        <f>IF(monday!B86 ="ns day", monday!C86,IF(monday!C86 &lt;= 8 + reference!C3, 0, MAX(monday!C86 - 8, 0)))</f>
        <v/>
      </c>
      <c r="J86" s="10">
        <f>SUM(monday!F86 - monday!E86)</f>
        <v/>
      </c>
      <c r="K86" s="10">
        <f>IF(monday!B86="ns day",monday!C86, IF(monday!C86 &lt;= 8 + reference!C4, 0, MIN(MAX(monday!C86 - 8, 0),IF(monday!J86 &lt;= reference!C4,0, monday!J86))))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SUM(monday!F87 - monday!E87)</f>
        <v/>
      </c>
      <c r="I87" s="10">
        <f>IF(monday!B87 ="ns day", monday!C87,IF(monday!C87 &lt;= 8 + reference!C3, 0, MAX(monday!C87 - 8, 0)))</f>
        <v/>
      </c>
      <c r="J87" s="10">
        <f>SUM(monday!F87 - monday!E87)</f>
        <v/>
      </c>
      <c r="K87" s="10">
        <f>IF(monday!B87="ns day",monday!C87, IF(monday!C87 &lt;= 8 + reference!C4, 0, MIN(MAX(monday!C87 - 8, 0),IF(monday!J87 &lt;= reference!C4,0, monday!J87))))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SUM(monday!F88 - monday!E88)</f>
        <v/>
      </c>
      <c r="I88" s="10">
        <f>IF(monday!B88 ="ns day", monday!C88,IF(monday!C88 &lt;= 8 + reference!C3, 0, MAX(monday!C88 - 8, 0)))</f>
        <v/>
      </c>
      <c r="J88" s="10">
        <f>SUM(monday!F88 - monday!E88)</f>
        <v/>
      </c>
      <c r="K88" s="10">
        <f>IF(monday!B88="ns day",monday!C88, IF(monday!C88 &lt;= 8 + reference!C4, 0, MIN(MAX(monday!C88 - 8, 0),IF(monday!J88 &lt;= reference!C4,0, monday!J88))))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SUM(monday!F89 - monday!E89)</f>
        <v/>
      </c>
      <c r="I89" s="10">
        <f>IF(monday!B89 ="ns day", monday!C89,IF(monday!C89 &lt;= 8 + reference!C3, 0, MAX(monday!C89 - 8, 0)))</f>
        <v/>
      </c>
      <c r="J89" s="10">
        <f>SUM(monday!F89 - monday!E89)</f>
        <v/>
      </c>
      <c r="K89" s="10">
        <f>IF(monday!B89="ns day",monday!C89, IF(monday!C89 &lt;= 8 + reference!C4, 0, MIN(MAX(monday!C89 - 8, 0),IF(monday!J89 &lt;= reference!C4,0, monday!J89))))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SUM(monday!F90 - monday!E90)</f>
        <v/>
      </c>
      <c r="I90" s="10">
        <f>IF(monday!B90 ="ns day", monday!C90,IF(monday!C90 &lt;= 8 + reference!C3, 0, MAX(monday!C90 - 8, 0)))</f>
        <v/>
      </c>
      <c r="J90" s="10">
        <f>SUM(monday!F90 - monday!E90)</f>
        <v/>
      </c>
      <c r="K90" s="10">
        <f>IF(monday!B90="ns day",monday!C90, IF(monday!C90 &lt;= 8 + reference!C4, 0, MIN(MAX(monday!C90 - 8, 0),IF(monday!J90 &lt;= reference!C4,0, monday!J90))))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SUM(monday!F91 - monday!E91)</f>
        <v/>
      </c>
      <c r="I91" s="10">
        <f>IF(monday!B91 ="ns day", monday!C91,IF(monday!C91 &lt;= 8 + reference!C3, 0, MAX(monday!C91 - 8, 0)))</f>
        <v/>
      </c>
      <c r="J91" s="10">
        <f>SUM(monday!F91 - monday!E91)</f>
        <v/>
      </c>
      <c r="K91" s="10">
        <f>IF(monday!B91="ns day",monday!C91, IF(monday!C91 &lt;= 8 + reference!C4, 0, MIN(MAX(monday!C91 - 8, 0),IF(monday!J91 &lt;= reference!C4,0, monday!J91))))</f>
        <v/>
      </c>
    </row>
    <row r="93" spans="1:11">
      <c r="J93" s="5" t="s">
        <v>61</v>
      </c>
      <c r="K93" s="10">
        <f>SUM(monday!K67:monday!K91)</f>
        <v/>
      </c>
    </row>
    <row r="95" spans="1:11">
      <c r="J95" s="5" t="s">
        <v>62</v>
      </c>
      <c r="K95" s="10">
        <f>SUM(monday!K93 + monday!K63)</f>
        <v/>
      </c>
    </row>
    <row r="97" spans="1:11">
      <c r="A97" s="4" t="s">
        <v>63</v>
      </c>
    </row>
    <row r="98" spans="1:11">
      <c r="E98" s="5" t="s">
        <v>64</v>
      </c>
    </row>
    <row r="99" spans="1:11">
      <c r="A99" s="5" t="s">
        <v>8</v>
      </c>
      <c r="B99" s="5" t="s">
        <v>9</v>
      </c>
      <c r="C99" s="5" t="s">
        <v>10</v>
      </c>
      <c r="D99" s="5" t="s">
        <v>11</v>
      </c>
      <c r="E99" s="5" t="s">
        <v>65</v>
      </c>
      <c r="F99" s="5" t="s">
        <v>66</v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6" spans="1:11">
      <c r="D126" s="5" t="s">
        <v>67</v>
      </c>
      <c r="E126" s="10">
        <f>SUM(monday!E100:monday!E124)</f>
        <v/>
      </c>
      <c r="F126" s="10">
        <f>SUM(monday!F100:monday!F124)</f>
        <v/>
      </c>
    </row>
    <row r="128" spans="1:11">
      <c r="A128" s="4" t="s">
        <v>68</v>
      </c>
    </row>
    <row r="129" spans="1:11">
      <c r="E129" s="5" t="s">
        <v>64</v>
      </c>
    </row>
    <row r="130" spans="1:11">
      <c r="A130" s="5" t="s">
        <v>8</v>
      </c>
      <c r="B130" s="5" t="s">
        <v>9</v>
      </c>
      <c r="C130" s="5" t="s">
        <v>10</v>
      </c>
      <c r="D130" s="5" t="s">
        <v>11</v>
      </c>
      <c r="E130" s="5" t="s">
        <v>65</v>
      </c>
      <c r="F130" s="5" t="s">
        <v>69</v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8" t="n"/>
      <c r="C149" s="8" t="n"/>
      <c r="D149" s="8" t="n"/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8" t="n"/>
      <c r="C151" s="8" t="n"/>
      <c r="D151" s="8" t="n"/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8" t="n"/>
      <c r="C152" s="8" t="n"/>
      <c r="D152" s="8" t="n"/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8" t="n"/>
      <c r="C153" s="8" t="n"/>
      <c r="D153" s="8" t="n"/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8" t="n"/>
      <c r="C154" s="8" t="n"/>
      <c r="D154" s="8" t="n"/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8" t="n"/>
      <c r="C155" s="8" t="n"/>
      <c r="D155" s="8" t="n"/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7" spans="1:11">
      <c r="D157" s="5" t="s">
        <v>70</v>
      </c>
      <c r="E157" s="10">
        <f>SUM(monday!E131:monday!E155)</f>
        <v/>
      </c>
      <c r="F157" s="10">
        <f>SUM(monday!F131:monday!F155)</f>
        <v/>
      </c>
    </row>
    <row r="159" spans="1:11">
      <c r="D159" s="5" t="s">
        <v>71</v>
      </c>
      <c r="E159" s="10">
        <f>SUM(monday!E126 + monday!E157)</f>
        <v/>
      </c>
      <c r="F159" s="10">
        <f>SUM(monday!F126 + monday!F157)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64" man="1" max="16383" min="0"/>
    <brk id="96" man="1" max="16383" min="0"/>
    <brk id="127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7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9.279999999999999</v>
      </c>
      <c r="D8" s="8" t="n">
        <v>18.28</v>
      </c>
      <c r="E8" s="8" t="n">
        <v>10</v>
      </c>
      <c r="F8" s="8" t="n">
        <v>11.08</v>
      </c>
      <c r="G8" s="9" t="n">
        <v>1011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/>
      <c r="C9" s="8" t="n">
        <v>8.5</v>
      </c>
      <c r="D9" s="8" t="n">
        <v>17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11.52</v>
      </c>
      <c r="D10" s="8" t="n">
        <v>18.8</v>
      </c>
      <c r="E10" s="7" t="s">
        <v>74</v>
      </c>
      <c r="F10" s="7" t="s">
        <v>74</v>
      </c>
      <c r="G10" s="7" t="s">
        <v>74</v>
      </c>
      <c r="H10" s="8">
        <f>SUM(tuesday!H12:tuesday!H11)</f>
        <v/>
      </c>
      <c r="I10" s="10">
        <f>IF(tuesday!B10 ="ns day", tuesday!C10,IF(tuesday!C10 &lt;= 8 + reference!C3, 0, MAX(tuesday!C10 - 8, 0)))</f>
        <v/>
      </c>
      <c r="J10" s="10">
        <f>tuesday!H10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E11" s="8" t="n">
        <v>7.5</v>
      </c>
      <c r="F11" s="8" t="n">
        <v>7.9</v>
      </c>
      <c r="G11" s="9" t="n">
        <v>1059</v>
      </c>
      <c r="H11" s="8">
        <f>SUM(tuesday!F11 - tuesday!E11)</f>
        <v/>
      </c>
    </row>
    <row r="12" spans="1:11">
      <c r="E12" s="8" t="n">
        <v>13.52</v>
      </c>
      <c r="F12" s="8" t="n">
        <v>14.79</v>
      </c>
      <c r="G12" s="9" t="n">
        <v>1059</v>
      </c>
      <c r="H12" s="8">
        <f>SUM(tuesday!F12 - tuesday!E12)</f>
        <v/>
      </c>
    </row>
    <row r="13" spans="1:11">
      <c r="A13" s="6" t="s">
        <v>23</v>
      </c>
      <c r="B13" s="7" t="s"/>
      <c r="C13" s="8" t="n">
        <v>11.51</v>
      </c>
      <c r="D13" s="8" t="n">
        <v>18.93</v>
      </c>
      <c r="E13" s="7" t="s">
        <v>74</v>
      </c>
      <c r="F13" s="7" t="s">
        <v>74</v>
      </c>
      <c r="G13" s="7" t="s">
        <v>74</v>
      </c>
      <c r="H13" s="8">
        <f>SUM(tuesday!H15:tuesday!H14)</f>
        <v/>
      </c>
      <c r="I13" s="10">
        <f>IF(tuesday!B13 ="ns day", tuesday!C13,IF(tuesday!C13 &lt;= 8 + reference!C3, 0, MAX(tuesday!C13 - 8, 0)))</f>
        <v/>
      </c>
      <c r="J13" s="10">
        <f>tuesday!H13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E14" s="8" t="n">
        <v>7.25</v>
      </c>
      <c r="F14" s="8" t="n">
        <v>8.449999999999999</v>
      </c>
      <c r="G14" s="9" t="n">
        <v>1058</v>
      </c>
      <c r="H14" s="8">
        <f>SUM(tuesday!F14 - tuesday!E14)</f>
        <v/>
      </c>
    </row>
    <row r="15" spans="1:11">
      <c r="E15" s="8" t="n">
        <v>10.6</v>
      </c>
      <c r="F15" s="8" t="n">
        <v>12.18</v>
      </c>
      <c r="G15" s="9" t="n">
        <v>1058</v>
      </c>
      <c r="H15" s="8">
        <f>SUM(tuesday!F15 - tuesday!E15)</f>
        <v/>
      </c>
    </row>
    <row r="16" spans="1:11">
      <c r="A16" s="6" t="s">
        <v>24</v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25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26</v>
      </c>
      <c r="B18" s="7" t="s"/>
      <c r="C18" s="8" t="n">
        <v>10.61</v>
      </c>
      <c r="D18" s="8" t="n">
        <v>18.52</v>
      </c>
      <c r="E18" s="8" t="n">
        <v>9.199999999999999</v>
      </c>
      <c r="F18" s="8" t="n">
        <v>11.25</v>
      </c>
      <c r="G18" s="9" t="n">
        <v>1044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27</v>
      </c>
      <c r="B19" s="7" t="s"/>
      <c r="C19" s="8" t="n">
        <v>9.49</v>
      </c>
      <c r="D19" s="8" t="n">
        <v>18.35</v>
      </c>
      <c r="E19" s="8" t="n">
        <v>10.42</v>
      </c>
      <c r="F19" s="8" t="n">
        <v>11.03</v>
      </c>
      <c r="G19" s="9" t="n">
        <v>1046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28</v>
      </c>
      <c r="B20" s="7" t="s"/>
      <c r="C20" s="8" t="n">
        <v>10.94</v>
      </c>
      <c r="D20" s="8" t="n">
        <v>18.5</v>
      </c>
      <c r="E20" s="8" t="n">
        <v>14</v>
      </c>
      <c r="F20" s="8" t="n">
        <v>16</v>
      </c>
      <c r="G20" s="9" t="n">
        <v>1059</v>
      </c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29</v>
      </c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30</v>
      </c>
      <c r="B22" s="7" t="s"/>
      <c r="C22" s="8" t="n">
        <v>10.31</v>
      </c>
      <c r="D22" s="8" t="n">
        <v>18.97</v>
      </c>
      <c r="E22" s="8" t="s"/>
      <c r="F22" s="8" t="s"/>
      <c r="G22" s="9" t="s"/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31</v>
      </c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32</v>
      </c>
      <c r="B24" s="7" t="s"/>
      <c r="C24" s="8" t="n">
        <v>11.51</v>
      </c>
      <c r="D24" s="8" t="n">
        <v>18.92</v>
      </c>
      <c r="E24" s="7" t="s">
        <v>74</v>
      </c>
      <c r="F24" s="7" t="s">
        <v>74</v>
      </c>
      <c r="G24" s="7" t="s">
        <v>74</v>
      </c>
      <c r="H24" s="8">
        <f>SUM(tuesday!H26:tuesday!H25)</f>
        <v/>
      </c>
      <c r="I24" s="10">
        <f>IF(tuesday!B24 ="ns day", tuesday!C24,IF(tuesday!C24 &lt;= 8 + reference!C3, 0, MAX(tuesday!C24 - 8, 0)))</f>
        <v/>
      </c>
      <c r="J24" s="10">
        <f>tuesday!H24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E25" s="8" t="n">
        <v>7.05</v>
      </c>
      <c r="F25" s="8" t="n">
        <v>8.550000000000001</v>
      </c>
      <c r="G25" s="9" t="n">
        <v>1051</v>
      </c>
      <c r="H25" s="8">
        <f>SUM(tuesday!F25 - tuesday!E25)</f>
        <v/>
      </c>
    </row>
    <row r="26" spans="1:11">
      <c r="E26" s="8" t="n">
        <v>10.95</v>
      </c>
      <c r="F26" s="8" t="n">
        <v>12.67</v>
      </c>
      <c r="G26" s="9" t="n">
        <v>1046</v>
      </c>
      <c r="H26" s="8">
        <f>SUM(tuesday!F26 - tuesday!E26)</f>
        <v/>
      </c>
    </row>
    <row r="27" spans="1:11">
      <c r="A27" s="6" t="s">
        <v>33</v>
      </c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>
        <v>34</v>
      </c>
      <c r="B28" s="7" t="s"/>
      <c r="C28" s="8" t="n">
        <v>8.42</v>
      </c>
      <c r="D28" s="8" t="n">
        <v>17.26</v>
      </c>
      <c r="E28" s="8" t="n">
        <v>16.89</v>
      </c>
      <c r="F28" s="8" t="n">
        <v>17.26</v>
      </c>
      <c r="G28" s="9" t="n">
        <v>1058</v>
      </c>
      <c r="H28" s="8">
        <f>SUM(tuesday!F28 - tuesday!E28)</f>
        <v/>
      </c>
      <c r="I28" s="10">
        <f>IF(tuesday!B28 ="ns day", tuesday!C28,IF(tuesday!C28 &lt;= 8+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>
        <v>35</v>
      </c>
      <c r="B29" s="7" t="s"/>
      <c r="C29" s="8" t="n">
        <v>10.51</v>
      </c>
      <c r="D29" s="8" t="n">
        <v>18.37</v>
      </c>
      <c r="E29" s="8" t="n">
        <v>9.220000000000001</v>
      </c>
      <c r="F29" s="8" t="n">
        <v>10.53</v>
      </c>
      <c r="G29" s="9" t="n">
        <v>1058</v>
      </c>
      <c r="H29" s="8">
        <f>SUM(tuesday!F29 - tuesday!E29)</f>
        <v/>
      </c>
      <c r="I29" s="10">
        <f>IF(tuesday!B29 ="ns day", tuesday!C29,IF(tuesday!C29 &lt;= 8+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>
        <v>36</v>
      </c>
      <c r="B30" s="7" t="s">
        <v>22</v>
      </c>
      <c r="C30" s="8" t="n">
        <v>11.5</v>
      </c>
      <c r="D30" s="8" t="n">
        <v>18.95</v>
      </c>
      <c r="E30" s="7" t="s">
        <v>74</v>
      </c>
      <c r="F30" s="7" t="s">
        <v>74</v>
      </c>
      <c r="G30" s="7" t="s">
        <v>74</v>
      </c>
      <c r="H30" s="8">
        <f>SUM(tuesday!H32:tuesday!H31)</f>
        <v/>
      </c>
      <c r="I30" s="10">
        <f>IF(tuesday!B30 ="ns day", tuesday!C30,IF(tuesday!C30 &lt;= 8 + reference!C3, 0, MAX(tuesday!C30 - 8, 0)))</f>
        <v/>
      </c>
      <c r="J30" s="10">
        <f>tuesday!H30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E31" s="8" t="n">
        <v>7.05</v>
      </c>
      <c r="F31" s="8" t="n">
        <v>8.550000000000001</v>
      </c>
      <c r="G31" s="9" t="n">
        <v>1016</v>
      </c>
      <c r="H31" s="8">
        <f>SUM(tuesday!F31 - tuesday!E31)</f>
        <v/>
      </c>
    </row>
    <row r="32" spans="1:11">
      <c r="E32" s="8" t="n">
        <v>10.1</v>
      </c>
      <c r="F32" s="8" t="n">
        <v>12.15</v>
      </c>
      <c r="G32" s="9" t="n">
        <v>1016</v>
      </c>
      <c r="H32" s="8">
        <f>SUM(tuesday!F32 - tuesday!E32)</f>
        <v/>
      </c>
    </row>
    <row r="33" spans="1:11">
      <c r="A33" s="6" t="s">
        <v>37</v>
      </c>
      <c r="B33" s="7" t="s"/>
      <c r="C33" s="8" t="n">
        <v>11.51</v>
      </c>
      <c r="D33" s="8" t="n">
        <v>18.85</v>
      </c>
      <c r="E33" s="7" t="s">
        <v>74</v>
      </c>
      <c r="F33" s="7" t="s">
        <v>74</v>
      </c>
      <c r="G33" s="7" t="s">
        <v>74</v>
      </c>
      <c r="H33" s="8">
        <f>SUM(tuesday!H35:tuesday!H34)</f>
        <v/>
      </c>
      <c r="I33" s="10">
        <f>IF(tuesday!B33 ="ns day", tuesday!C33,IF(tuesday!C33 &lt;= 8 + reference!C3, 0, MAX(tuesday!C33 - 8, 0)))</f>
        <v/>
      </c>
      <c r="J33" s="10">
        <f>tuesday!H33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E34" s="8" t="n">
        <v>8</v>
      </c>
      <c r="F34" s="8" t="n">
        <v>9.5</v>
      </c>
      <c r="G34" s="9" t="n">
        <v>1071</v>
      </c>
      <c r="H34" s="8">
        <f>SUM(tuesday!F34 - tuesday!E34)</f>
        <v/>
      </c>
    </row>
    <row r="35" spans="1:11">
      <c r="E35" s="8" t="n">
        <v>16.83</v>
      </c>
      <c r="F35" s="8" t="n">
        <v>18.85</v>
      </c>
      <c r="G35" s="9" t="n">
        <v>1071</v>
      </c>
      <c r="H35" s="8">
        <f>SUM(tuesday!F35 - tuesday!E35)</f>
        <v/>
      </c>
    </row>
    <row r="36" spans="1:11">
      <c r="A36" s="6" t="s">
        <v>38</v>
      </c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A37" s="6" t="s">
        <v>39</v>
      </c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8" spans="1:11">
      <c r="A38" s="6" t="s">
        <v>40</v>
      </c>
      <c r="B38" s="7" t="s"/>
      <c r="C38" s="8" t="n">
        <v>10.96</v>
      </c>
      <c r="D38" s="8" t="n">
        <v>18.97</v>
      </c>
      <c r="E38" s="8" t="n">
        <v>16.17</v>
      </c>
      <c r="F38" s="8" t="n">
        <v>18.97</v>
      </c>
      <c r="G38" s="9" t="n">
        <v>1051</v>
      </c>
      <c r="H38" s="8">
        <f>SUM(tuesday!F38 - tuesday!E38)</f>
        <v/>
      </c>
      <c r="I38" s="10">
        <f>IF(tuesday!B38 ="ns day", tuesday!C38,IF(tuesday!C38 &lt;= 8+ reference!C3, 0, MAX(tuesday!C38 - 8, 0)))</f>
        <v/>
      </c>
      <c r="J38" s="10">
        <f>SUM(tuesday!F38 - tuesday!E38)</f>
        <v/>
      </c>
      <c r="K38" s="10">
        <f>IF(tuesday!B38="ns day",tuesday!C38, IF(tuesday!C38 &lt;= 8 + reference!C4, 0, MIN(MAX(tuesday!C38 - 8, 0),IF(tuesday!J38 &lt;= reference!C4,0, tuesday!J38))))</f>
        <v/>
      </c>
    </row>
    <row r="39" spans="1:11">
      <c r="A39" s="6" t="s">
        <v>41</v>
      </c>
      <c r="B39" s="7" t="s"/>
      <c r="C39" s="8" t="n">
        <v>9.210000000000001</v>
      </c>
      <c r="D39" s="8" t="n">
        <v>18.12</v>
      </c>
      <c r="E39" s="8" t="n">
        <v>16.28</v>
      </c>
      <c r="F39" s="8" t="n">
        <v>17.98</v>
      </c>
      <c r="G39" s="9" t="n">
        <v>1046</v>
      </c>
      <c r="H39" s="8">
        <f>SUM(tuesday!F39 - tuesday!E39)</f>
        <v/>
      </c>
      <c r="I39" s="10">
        <f>IF(tuesday!B39 ="ns day", tuesday!C39,IF(tuesday!C39 &lt;= 8+ reference!C3, 0, MAX(tuesday!C39 - 8, 0)))</f>
        <v/>
      </c>
      <c r="J39" s="10">
        <f>SUM(tuesday!F39 - tuesday!E39)</f>
        <v/>
      </c>
      <c r="K39" s="10">
        <f>IF(tuesday!B39="ns day",tuesday!C39, IF(tuesday!C39 &lt;= 8 + reference!C4, 0, MIN(MAX(tuesday!C39 - 8, 0),IF(tuesday!J39 &lt;= reference!C4,0, tuesday!J39))))</f>
        <v/>
      </c>
    </row>
    <row r="40" spans="1:11">
      <c r="A40" s="6" t="s">
        <v>42</v>
      </c>
      <c r="B40" s="7" t="s"/>
      <c r="C40" s="8" t="n">
        <v>11.49</v>
      </c>
      <c r="D40" s="8" t="n">
        <v>18.89</v>
      </c>
      <c r="E40" s="7" t="s">
        <v>74</v>
      </c>
      <c r="F40" s="7" t="s">
        <v>74</v>
      </c>
      <c r="G40" s="7" t="s">
        <v>74</v>
      </c>
      <c r="H40" s="8">
        <f>SUM(tuesday!H42:tuesday!H41)</f>
        <v/>
      </c>
      <c r="I40" s="10">
        <f>IF(tuesday!B40 ="ns day", tuesday!C40,IF(tuesday!C40 &lt;= 8 + reference!C3, 0, MAX(tuesday!C40 - 8, 0)))</f>
        <v/>
      </c>
      <c r="J40" s="10">
        <f>tuesday!H40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E41" s="8" t="n">
        <v>8.09</v>
      </c>
      <c r="F41" s="8" t="n">
        <v>8.58</v>
      </c>
      <c r="G41" s="9" t="n">
        <v>1011</v>
      </c>
      <c r="H41" s="8">
        <f>SUM(tuesday!F41 - tuesday!E41)</f>
        <v/>
      </c>
    </row>
    <row r="42" spans="1:11">
      <c r="E42" s="8" t="n">
        <v>13</v>
      </c>
      <c r="F42" s="8" t="n">
        <v>15</v>
      </c>
      <c r="G42" s="9" t="n">
        <v>1011</v>
      </c>
      <c r="H42" s="8">
        <f>SUM(tuesday!F42 - tuesday!E42)</f>
        <v/>
      </c>
    </row>
    <row r="43" spans="1:11">
      <c r="A43" s="6" t="s">
        <v>43</v>
      </c>
      <c r="B43" s="7" t="s"/>
      <c r="C43" s="8" t="n">
        <v>9.18</v>
      </c>
      <c r="D43" s="8" t="n">
        <v>18.13</v>
      </c>
      <c r="E43" s="8" t="n">
        <v>16.5</v>
      </c>
      <c r="F43" s="8" t="n">
        <v>17.5</v>
      </c>
      <c r="G43" s="9" t="n">
        <v>1072</v>
      </c>
      <c r="H43" s="8">
        <f>SUM(tuesday!F43 - tuesday!E43)</f>
        <v/>
      </c>
      <c r="I43" s="10">
        <f>IF(tuesday!B43 ="ns day", tuesday!C43,IF(tuesday!C43 &lt;= 8+ reference!C3, 0, MAX(tuesday!C43 - 8, 0)))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44</v>
      </c>
      <c r="B44" s="8" t="n"/>
      <c r="C44" s="8" t="n"/>
      <c r="D44" s="8" t="n"/>
      <c r="E44" s="8" t="n"/>
      <c r="F44" s="8" t="n"/>
      <c r="G44" s="9" t="n"/>
      <c r="H44" s="8">
        <f>SUM(tuesday!F44 - tuesday!E44)</f>
        <v/>
      </c>
      <c r="I44" s="10">
        <f>IF(tuesday!B44 ="ns day", tuesday!C44,IF(tuesday!C44 &lt;= 8 + reference!C3, 0, MAX(tuesday!C44 - 8, 0)))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45</v>
      </c>
      <c r="B45" s="8" t="n"/>
      <c r="C45" s="8" t="n"/>
      <c r="D45" s="8" t="n"/>
      <c r="E45" s="8" t="n"/>
      <c r="F45" s="8" t="n"/>
      <c r="G45" s="9" t="n"/>
      <c r="H45" s="8">
        <f>SUM(tuesday!F45 - tuesday!E45)</f>
        <v/>
      </c>
      <c r="I45" s="10">
        <f>IF(tuesday!B45 ="ns day", tuesday!C45,IF(tuesday!C45 &lt;= 8 + reference!C3, 0, MAX(tuesday!C45 - 8, 0)))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46</v>
      </c>
      <c r="B46" s="8" t="n"/>
      <c r="C46" s="8" t="n"/>
      <c r="D46" s="8" t="n"/>
      <c r="E46" s="8" t="n"/>
      <c r="F46" s="8" t="n"/>
      <c r="G46" s="9" t="n"/>
      <c r="H46" s="8">
        <f>SUM(tuesday!F46 - tuesday!E46)</f>
        <v/>
      </c>
      <c r="I46" s="10">
        <f>IF(tuesday!B46 ="ns day", tuesday!C46,IF(tuesday!C46 &lt;= 8 + reference!C3, 0, MAX(tuesday!C46 - 8, 0)))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47</v>
      </c>
      <c r="B47" s="7" t="s"/>
      <c r="C47" s="8" t="n">
        <v>11.27</v>
      </c>
      <c r="D47" s="8" t="n">
        <v>18.72</v>
      </c>
      <c r="E47" s="8" t="s"/>
      <c r="F47" s="8" t="s"/>
      <c r="G47" s="9" t="s"/>
      <c r="H47" s="8">
        <f>SUM(tuesday!F47 - tuesday!E47)</f>
        <v/>
      </c>
      <c r="I47" s="10">
        <f>IF(tuesday!B47 ="ns day", tuesday!C47,IF(tuesday!C47 &lt;= 8+ reference!C3, 0, MAX(tuesday!C47 - 8, 0)))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48</v>
      </c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tuesday!C48,IF(tuesday!C48 &lt;= 8 + reference!C3, 0, MAX(tuesday!C48 - 8, 0)))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49</v>
      </c>
      <c r="B49" s="7" t="s"/>
      <c r="C49" s="8" t="n">
        <v>8</v>
      </c>
      <c r="D49" s="8" t="n">
        <v>16.42</v>
      </c>
      <c r="E49" s="8" t="s"/>
      <c r="F49" s="8" t="s"/>
      <c r="G49" s="9" t="s"/>
      <c r="H49" s="8">
        <f>SUM(tuesday!F49 - tuesday!E49)</f>
        <v/>
      </c>
      <c r="I49" s="10">
        <f>IF(tuesday!B49 ="ns day", tuesday!C49,IF(tuesday!C49 &lt;= 8+ reference!C3, 0, MAX(tuesday!C49 - 8, 0)))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50</v>
      </c>
      <c r="B50" s="8" t="n"/>
      <c r="C50" s="8" t="n"/>
      <c r="D50" s="8" t="n"/>
      <c r="E50" s="8" t="n"/>
      <c r="F50" s="8" t="n"/>
      <c r="G50" s="9" t="n"/>
      <c r="H50" s="8">
        <f>SUM(tuesday!F50 - tuesday!E50)</f>
        <v/>
      </c>
      <c r="I50" s="10">
        <f>IF(tuesday!B50 ="ns day", tuesday!C50,IF(tuesday!C50 &lt;= 8 + reference!C3, 0, MAX(tuesday!C50 - 8, 0)))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51</v>
      </c>
      <c r="B51" s="7" t="s"/>
      <c r="C51" s="8" t="n">
        <v>8.5</v>
      </c>
      <c r="D51" s="8" t="n">
        <v>17.47</v>
      </c>
      <c r="E51" s="8" t="n">
        <v>16.25</v>
      </c>
      <c r="F51" s="8" t="n">
        <v>17.47</v>
      </c>
      <c r="G51" s="9" t="n">
        <v>1046</v>
      </c>
      <c r="H51" s="8">
        <f>SUM(tuesday!F51 - tuesday!E51)</f>
        <v/>
      </c>
      <c r="I51" s="10">
        <f>IF(tuesday!B51 ="ns day", tuesday!C51,IF(tuesday!C51 &lt;= 8+ reference!C3, 0, MAX(tuesday!C51 - 8, 0)))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52</v>
      </c>
      <c r="B52" s="7" t="s">
        <v>22</v>
      </c>
      <c r="C52" s="8" t="n">
        <v>11.78</v>
      </c>
      <c r="D52" s="8" t="n">
        <v>19</v>
      </c>
      <c r="E52" s="8" t="n">
        <v>16.42</v>
      </c>
      <c r="F52" s="8" t="n">
        <v>19</v>
      </c>
      <c r="G52" s="9" t="n">
        <v>1059</v>
      </c>
      <c r="H52" s="8">
        <f>SUM(tuesday!F52 - tuesday!E52)</f>
        <v/>
      </c>
      <c r="I52" s="10">
        <f>IF(tuesday!B52 ="ns day", tuesday!C52,IF(tuesday!C52 &lt;= 8+ reference!C3, 0, MAX(tuesday!C52 - 8, 0)))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53</v>
      </c>
      <c r="B53" s="7" t="s"/>
      <c r="C53" s="8" t="n">
        <v>10.5</v>
      </c>
      <c r="D53" s="8" t="n">
        <v>18.91</v>
      </c>
      <c r="E53" s="8" t="n">
        <v>9.5</v>
      </c>
      <c r="F53" s="8" t="n">
        <v>12</v>
      </c>
      <c r="G53" s="9" t="n">
        <v>1044</v>
      </c>
      <c r="H53" s="8">
        <f>SUM(tuesday!F53 - tuesday!E53)</f>
        <v/>
      </c>
      <c r="I53" s="10">
        <f>IF(tuesday!B53 ="ns day", tuesday!C53,IF(tuesday!C53 &lt;= 8+ reference!C3, 0, MAX(tuesday!C53 - 8, 0)))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54</v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tuesday!C54,IF(tuesday!C54 &lt;= 8 + reference!C3, 0, MAX(tuesday!C54 - 8, 0)))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55</v>
      </c>
      <c r="B55" s="7" t="s"/>
      <c r="C55" s="8" t="n">
        <v>9.630000000000001</v>
      </c>
      <c r="D55" s="8" t="n">
        <v>18.13</v>
      </c>
      <c r="E55" s="8" t="n">
        <v>10</v>
      </c>
      <c r="F55" s="8" t="n">
        <v>11.25</v>
      </c>
      <c r="G55" s="9" t="n">
        <v>1071</v>
      </c>
      <c r="H55" s="8">
        <f>SUM(tuesday!F55 - tuesday!E55)</f>
        <v/>
      </c>
      <c r="I55" s="10">
        <f>IF(tuesday!B55 ="ns day", tuesday!C55,IF(tuesday!C55 &lt;= 8+ reference!C3, 0, MAX(tuesday!C55 - 8, 0)))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56</v>
      </c>
      <c r="B56" s="7" t="s"/>
      <c r="C56" s="8" t="n">
        <v>11.43</v>
      </c>
      <c r="D56" s="8" t="n">
        <v>18.95</v>
      </c>
      <c r="E56" s="8" t="s"/>
      <c r="F56" s="8" t="s"/>
      <c r="G56" s="9" t="s"/>
      <c r="H56" s="8">
        <f>SUM(tuesday!F56 - tuesday!E56)</f>
        <v/>
      </c>
      <c r="I56" s="10">
        <f>IF(tuesday!B56 ="ns day", tuesday!C56,IF(tuesday!C56 &lt;= 8+ reference!C3, 0, MAX(tuesday!C56 - 8, 0)))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57</v>
      </c>
      <c r="B57" s="7" t="s"/>
      <c r="C57" s="8" t="n">
        <v>4</v>
      </c>
      <c r="D57" s="8" t="n">
        <v>12.5</v>
      </c>
      <c r="E57" s="8" t="s"/>
      <c r="F57" s="8" t="s"/>
      <c r="G57" s="9" t="s"/>
      <c r="H57" s="8">
        <f>SUM(tuesday!F57 - tuesday!E57)</f>
        <v/>
      </c>
      <c r="I57" s="10">
        <f>IF(tuesday!B57 ="ns day", tuesday!C57,IF(tuesday!C57 &lt;= 8+ reference!C3, 0, MAX(tuesday!C57 - 8, 0)))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9" spans="1:11">
      <c r="H59" s="5" t="s">
        <v>58</v>
      </c>
      <c r="I59" s="10">
        <f>SUM(tuesday!I8:tuesday!I57)</f>
        <v/>
      </c>
    </row>
    <row r="61" spans="1:11">
      <c r="J61" s="5" t="s">
        <v>59</v>
      </c>
      <c r="K61" s="10">
        <f>SUM(tuesday!K8:tuesday!K57)</f>
        <v/>
      </c>
    </row>
    <row r="63" spans="1:11">
      <c r="A63" s="4" t="s">
        <v>60</v>
      </c>
    </row>
    <row r="64" spans="1:11">
      <c r="A64" s="5" t="s">
        <v>8</v>
      </c>
      <c r="B64" s="5" t="s">
        <v>9</v>
      </c>
      <c r="C64" s="5" t="s">
        <v>10</v>
      </c>
      <c r="D64" s="5" t="s">
        <v>11</v>
      </c>
      <c r="E64" s="5" t="s">
        <v>12</v>
      </c>
      <c r="F64" s="5" t="s">
        <v>13</v>
      </c>
      <c r="G64" s="5" t="s">
        <v>14</v>
      </c>
      <c r="H64" s="5" t="s">
        <v>15</v>
      </c>
      <c r="I64" s="5" t="s">
        <v>16</v>
      </c>
      <c r="J64" s="5" t="s">
        <v>17</v>
      </c>
      <c r="K64" s="5" t="s">
        <v>18</v>
      </c>
    </row>
    <row r="65" spans="1:11">
      <c r="A65" s="6" t="n"/>
      <c r="B65" s="8" t="n"/>
      <c r="C65" s="8" t="n"/>
      <c r="D65" s="8" t="n"/>
      <c r="E65" s="8" t="n"/>
      <c r="F65" s="8" t="n"/>
      <c r="G65" s="9" t="n"/>
      <c r="H65" s="8">
        <f>SUM(tuesday!F65 - tuesday!E65)</f>
        <v/>
      </c>
      <c r="I65" s="10">
        <f>IF(tuesday!B65 ="ns day", tuesday!C65,IF(tuesday!C65 &lt;= 8 + reference!C3, 0, MAX(tuesday!C65 - 8, 0)))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n"/>
      <c r="B66" s="8" t="n"/>
      <c r="C66" s="8" t="n"/>
      <c r="D66" s="8" t="n"/>
      <c r="E66" s="8" t="n"/>
      <c r="F66" s="8" t="n"/>
      <c r="G66" s="9" t="n"/>
      <c r="H66" s="8">
        <f>SUM(tuesday!F66 - tuesday!E66)</f>
        <v/>
      </c>
      <c r="I66" s="10">
        <f>IF(tuesday!B66 ="ns day", tuesday!C66,IF(tuesday!C66 &lt;= 8 + reference!C3, 0, MAX(tuesday!C66 - 8, 0)))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n"/>
      <c r="B67" s="8" t="n"/>
      <c r="C67" s="8" t="n"/>
      <c r="D67" s="8" t="n"/>
      <c r="E67" s="8" t="n"/>
      <c r="F67" s="8" t="n"/>
      <c r="G67" s="9" t="n"/>
      <c r="H67" s="8">
        <f>SUM(tuesday!F67 - tuesday!E67)</f>
        <v/>
      </c>
      <c r="I67" s="10">
        <f>IF(tuesday!B67 ="ns day", tuesday!C67,IF(tuesday!C67 &lt;= 8 + reference!C3, 0, MAX(tuesday!C67 - 8, 0)))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n"/>
      <c r="B68" s="8" t="n"/>
      <c r="C68" s="8" t="n"/>
      <c r="D68" s="8" t="n"/>
      <c r="E68" s="8" t="n"/>
      <c r="F68" s="8" t="n"/>
      <c r="G68" s="9" t="n"/>
      <c r="H68" s="8">
        <f>SUM(tuesday!F68 - tuesday!E68)</f>
        <v/>
      </c>
      <c r="I68" s="10">
        <f>IF(tuesday!B68 ="ns day", tuesday!C68,IF(tuesday!C68 &lt;= 8 + reference!C3, 0, MAX(tuesday!C68 - 8, 0)))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n"/>
      <c r="B69" s="8" t="n"/>
      <c r="C69" s="8" t="n"/>
      <c r="D69" s="8" t="n"/>
      <c r="E69" s="8" t="n"/>
      <c r="F69" s="8" t="n"/>
      <c r="G69" s="9" t="n"/>
      <c r="H69" s="8">
        <f>SUM(tuesday!F69 - tuesday!E69)</f>
        <v/>
      </c>
      <c r="I69" s="10">
        <f>IF(tuesday!B69 ="ns day", tuesday!C69,IF(tuesday!C69 &lt;= 8 + reference!C3, 0, MAX(tuesday!C69 - 8, 0)))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SUM(tuesday!F70 - tuesday!E70)</f>
        <v/>
      </c>
      <c r="I70" s="10">
        <f>IF(tuesday!B70 ="ns day", tuesday!C70,IF(tuesday!C70 &lt;= 8 + reference!C3, 0, MAX(tuesday!C70 - 8, 0)))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SUM(tuesday!F71 - tuesday!E71)</f>
        <v/>
      </c>
      <c r="I71" s="10">
        <f>IF(tuesday!B71 ="ns day", tuesday!C71,IF(tuesday!C71 &lt;= 8 + reference!C3, 0, MAX(tuesday!C71 - 8, 0)))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SUM(tuesday!F72 - tuesday!E72)</f>
        <v/>
      </c>
      <c r="I72" s="10">
        <f>IF(tuesday!B72 ="ns day", tuesday!C72,IF(tuesday!C72 &lt;= 8 + reference!C3, 0, MAX(tuesday!C72 - 8, 0)))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SUM(tuesday!F73 - tuesday!E73)</f>
        <v/>
      </c>
      <c r="I73" s="10">
        <f>IF(tuesday!B73 ="ns day", tuesday!C73,IF(tuesday!C73 &lt;= 8 + reference!C3, 0, MAX(tuesday!C73 - 8, 0)))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tuesday!C74,IF(tuesday!C74 &lt;= 8 + reference!C3, 0, MAX(tuesday!C74 - 8, 0)))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SUM(tuesday!F75 - tuesday!E75)</f>
        <v/>
      </c>
      <c r="I75" s="10">
        <f>IF(tuesday!B75 ="ns day", tuesday!C75,IF(tuesday!C75 &lt;= 8 + reference!C3, 0, MAX(tuesday!C75 - 8, 0)))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SUM(tuesday!F76 - tuesday!E76)</f>
        <v/>
      </c>
      <c r="I76" s="10">
        <f>IF(tuesday!B76 ="ns day", tuesday!C76,IF(tuesday!C76 &lt;= 8 + reference!C3, 0, MAX(tuesday!C76 - 8, 0)))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SUM(tuesday!F77 - tuesday!E77)</f>
        <v/>
      </c>
      <c r="I77" s="10">
        <f>IF(tuesday!B77 ="ns day", tuesday!C77,IF(tuesday!C77 &lt;= 8 + reference!C3, 0, MAX(tuesday!C77 - 8, 0)))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SUM(tuesday!F78 - tuesday!E78)</f>
        <v/>
      </c>
      <c r="I78" s="10">
        <f>IF(tuesday!B78 ="ns day", tuesday!C78,IF(tuesday!C78 &lt;= 8 + reference!C3, 0, MAX(tuesday!C78 - 8, 0)))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SUM(tuesday!F79 - tuesday!E79)</f>
        <v/>
      </c>
      <c r="I79" s="10">
        <f>IF(tuesday!B79 ="ns day", tuesday!C79,IF(tuesday!C79 &lt;= 8 + reference!C3, 0, MAX(tuesday!C79 - 8, 0)))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SUM(tuesday!F80 - tuesday!E80)</f>
        <v/>
      </c>
      <c r="I80" s="10">
        <f>IF(tuesday!B80 ="ns day", tuesday!C80,IF(tuesday!C80 &lt;= 8 + reference!C3, 0, MAX(tuesday!C80 - 8, 0)))</f>
        <v/>
      </c>
      <c r="J80" s="10">
        <f>SUM(tuesday!F80 - tuesday!E80)</f>
        <v/>
      </c>
      <c r="K80" s="10">
        <f>IF(tuesday!B80="ns day",tuesday!C80, IF(tuesday!C80 &lt;= 8 + reference!C4, 0, MIN(MAX(tuesday!C80 - 8, 0),IF(tuesday!J80 &lt;= reference!C4,0, tuesday!J80))))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SUM(tuesday!F81 - tuesday!E81)</f>
        <v/>
      </c>
      <c r="I81" s="10">
        <f>IF(tuesday!B81 ="ns day", tuesday!C81,IF(tuesday!C81 &lt;= 8 + reference!C3, 0, MAX(tuesday!C81 - 8, 0)))</f>
        <v/>
      </c>
      <c r="J81" s="10">
        <f>SUM(tuesday!F81 - tuesday!E81)</f>
        <v/>
      </c>
      <c r="K81" s="10">
        <f>IF(tuesday!B81="ns day",tuesday!C81, IF(tuesday!C81 &lt;= 8 + reference!C4, 0, MIN(MAX(tuesday!C81 - 8, 0),IF(tuesday!J81 &lt;= reference!C4,0, tuesday!J81))))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SUM(tuesday!F82 - tuesday!E82)</f>
        <v/>
      </c>
      <c r="I82" s="10">
        <f>IF(tuesday!B82 ="ns day", tuesday!C82,IF(tuesday!C82 &lt;= 8 + reference!C3, 0, MAX(tuesday!C82 - 8, 0)))</f>
        <v/>
      </c>
      <c r="J82" s="10">
        <f>SUM(tuesday!F82 - tuesday!E82)</f>
        <v/>
      </c>
      <c r="K82" s="10">
        <f>IF(tuesday!B82="ns day",tuesday!C82, IF(tuesday!C82 &lt;= 8 + reference!C4, 0, MIN(MAX(tuesday!C82 - 8, 0),IF(tuesday!J82 &lt;= reference!C4,0, tuesday!J82))))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SUM(tuesday!F83 - tuesday!E83)</f>
        <v/>
      </c>
      <c r="I83" s="10">
        <f>IF(tuesday!B83 ="ns day", tuesday!C83,IF(tuesday!C83 &lt;= 8 + reference!C3, 0, MAX(tuesday!C83 - 8, 0)))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SUM(tuesday!F84 - tuesday!E84)</f>
        <v/>
      </c>
      <c r="I84" s="10">
        <f>IF(tuesday!B84 ="ns day", tuesday!C84,IF(tuesday!C84 &lt;= 8 + reference!C3, 0, MAX(tuesday!C84 - 8, 0)))</f>
        <v/>
      </c>
      <c r="J84" s="10">
        <f>SUM(tuesday!F84 - tuesday!E84)</f>
        <v/>
      </c>
      <c r="K84" s="10">
        <f>IF(tuesday!B84="ns day",tuesday!C84, IF(tuesday!C84 &lt;= 8 + reference!C4, 0, MIN(MAX(tuesday!C84 - 8, 0),IF(tuesday!J84 &lt;= reference!C4,0, tuesday!J84))))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SUM(tuesday!F85 - tuesday!E85)</f>
        <v/>
      </c>
      <c r="I85" s="10">
        <f>IF(tuesday!B85 ="ns day", tuesday!C85,IF(tuesday!C85 &lt;= 8 + reference!C3, 0, MAX(tuesday!C85 - 8, 0)))</f>
        <v/>
      </c>
      <c r="J85" s="10">
        <f>SUM(tuesday!F85 - tuesday!E85)</f>
        <v/>
      </c>
      <c r="K85" s="10">
        <f>IF(tuesday!B85="ns day",tuesday!C85, IF(tuesday!C85 &lt;= 8 + reference!C4, 0, MIN(MAX(tuesday!C85 - 8, 0),IF(tuesday!J85 &lt;= reference!C4,0, tuesday!J85))))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SUM(tuesday!F86 - tuesday!E86)</f>
        <v/>
      </c>
      <c r="I86" s="10">
        <f>IF(tuesday!B86 ="ns day", tuesday!C86,IF(tuesday!C86 &lt;= 8 + reference!C3, 0, MAX(tuesday!C86 - 8, 0)))</f>
        <v/>
      </c>
      <c r="J86" s="10">
        <f>SUM(tuesday!F86 - tuesday!E86)</f>
        <v/>
      </c>
      <c r="K86" s="10">
        <f>IF(tuesday!B86="ns day",tuesday!C86, IF(tuesday!C86 &lt;= 8 + reference!C4, 0, MIN(MAX(tuesday!C86 - 8, 0),IF(tuesday!J86 &lt;= reference!C4,0, tuesday!J86))))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SUM(tuesday!F87 - tuesday!E87)</f>
        <v/>
      </c>
      <c r="I87" s="10">
        <f>IF(tuesday!B87 ="ns day", tuesday!C87,IF(tuesday!C87 &lt;= 8 + reference!C3, 0, MAX(tuesday!C87 - 8, 0)))</f>
        <v/>
      </c>
      <c r="J87" s="10">
        <f>SUM(tuesday!F87 - tuesday!E87)</f>
        <v/>
      </c>
      <c r="K87" s="10">
        <f>IF(tuesday!B87="ns day",tuesday!C87, IF(tuesday!C87 &lt;= 8 + reference!C4, 0, MIN(MAX(tuesday!C87 - 8, 0),IF(tuesday!J87 &lt;= reference!C4,0, tuesday!J87))))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SUM(tuesday!F88 - tuesday!E88)</f>
        <v/>
      </c>
      <c r="I88" s="10">
        <f>IF(tuesday!B88 ="ns day", tuesday!C88,IF(tuesday!C88 &lt;= 8 + reference!C3, 0, MAX(tuesday!C88 - 8, 0)))</f>
        <v/>
      </c>
      <c r="J88" s="10">
        <f>SUM(tuesday!F88 - tuesday!E88)</f>
        <v/>
      </c>
      <c r="K88" s="10">
        <f>IF(tuesday!B88="ns day",tuesday!C88, IF(tuesday!C88 &lt;= 8 + reference!C4, 0, MIN(MAX(tuesday!C88 - 8, 0),IF(tuesday!J88 &lt;= reference!C4,0, tuesday!J88))))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SUM(tuesday!F89 - tuesday!E89)</f>
        <v/>
      </c>
      <c r="I89" s="10">
        <f>IF(tuesday!B89 ="ns day", tuesday!C89,IF(tuesday!C89 &lt;= 8 + reference!C3, 0, MAX(tuesday!C89 - 8, 0)))</f>
        <v/>
      </c>
      <c r="J89" s="10">
        <f>SUM(tuesday!F89 - tuesday!E89)</f>
        <v/>
      </c>
      <c r="K89" s="10">
        <f>IF(tuesday!B89="ns day",tuesday!C89, IF(tuesday!C89 &lt;= 8 + reference!C4, 0, MIN(MAX(tuesday!C89 - 8, 0),IF(tuesday!J89 &lt;= reference!C4,0, tuesday!J89))))</f>
        <v/>
      </c>
    </row>
    <row r="91" spans="1:11">
      <c r="J91" s="5" t="s">
        <v>61</v>
      </c>
      <c r="K91" s="10">
        <f>SUM(tuesday!K65:tuesday!K89)</f>
        <v/>
      </c>
    </row>
    <row r="93" spans="1:11">
      <c r="J93" s="5" t="s">
        <v>62</v>
      </c>
      <c r="K93" s="10">
        <f>SUM(tuesday!K91 + tuesday!K61)</f>
        <v/>
      </c>
    </row>
    <row r="95" spans="1:11">
      <c r="A95" s="4" t="s">
        <v>63</v>
      </c>
    </row>
    <row r="96" spans="1:11">
      <c r="E96" s="5" t="s">
        <v>64</v>
      </c>
    </row>
    <row r="97" spans="1:11">
      <c r="A97" s="5" t="s">
        <v>8</v>
      </c>
      <c r="B97" s="5" t="s">
        <v>9</v>
      </c>
      <c r="C97" s="5" t="s">
        <v>10</v>
      </c>
      <c r="D97" s="5" t="s">
        <v>11</v>
      </c>
      <c r="E97" s="5" t="s">
        <v>65</v>
      </c>
      <c r="F97" s="5" t="s">
        <v>66</v>
      </c>
    </row>
    <row r="98" spans="1:11">
      <c r="A98" s="6" t="s"/>
      <c r="B98" s="8" t="n"/>
      <c r="C98" s="8" t="n"/>
      <c r="D98" s="8" t="n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4" spans="1:11">
      <c r="D124" s="5" t="s">
        <v>67</v>
      </c>
      <c r="E124" s="10">
        <f>SUM(tuesday!E98:tuesday!E122)</f>
        <v/>
      </c>
      <c r="F124" s="10">
        <f>SUM(tuesday!F98:tuesday!F122)</f>
        <v/>
      </c>
    </row>
    <row r="126" spans="1:11">
      <c r="A126" s="4" t="s">
        <v>68</v>
      </c>
    </row>
    <row r="127" spans="1:11">
      <c r="E127" s="5" t="s">
        <v>64</v>
      </c>
    </row>
    <row r="128" spans="1:11">
      <c r="A128" s="5" t="s">
        <v>8</v>
      </c>
      <c r="B128" s="5" t="s">
        <v>9</v>
      </c>
      <c r="C128" s="5" t="s">
        <v>10</v>
      </c>
      <c r="D128" s="5" t="s">
        <v>11</v>
      </c>
      <c r="E128" s="5" t="s">
        <v>65</v>
      </c>
      <c r="F128" s="5" t="s">
        <v>69</v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5" spans="1:11">
      <c r="D155" s="5" t="s">
        <v>70</v>
      </c>
      <c r="E155" s="10">
        <f>SUM(tuesday!E129:tuesday!E153)</f>
        <v/>
      </c>
      <c r="F155" s="10">
        <f>SUM(tuesday!F129:tuesday!F153)</f>
        <v/>
      </c>
    </row>
    <row r="157" spans="1:11">
      <c r="D157" s="5" t="s">
        <v>71</v>
      </c>
      <c r="E157" s="10">
        <f>SUM(tuesday!E124 + tuesday!E155)</f>
        <v/>
      </c>
      <c r="F157" s="10">
        <f>SUM(tuesday!F124 + tuesday!F155)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62" man="1" max="16383" min="0"/>
    <brk id="94" man="1" max="16383" min="0"/>
    <brk id="125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8.65</v>
      </c>
      <c r="D8" s="8" t="n">
        <v>17.64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8</v>
      </c>
      <c r="D9" s="8" t="n">
        <v>16.46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10.05</v>
      </c>
      <c r="D10" s="8" t="n">
        <v>17.51</v>
      </c>
      <c r="E10" s="8" t="n">
        <v>15.75</v>
      </c>
      <c r="F10" s="8" t="n">
        <v>17.51</v>
      </c>
      <c r="G10" s="9" t="n">
        <v>1059</v>
      </c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23</v>
      </c>
      <c r="B11" s="7" t="s">
        <v>22</v>
      </c>
      <c r="C11" s="8" t="n">
        <v>10.76</v>
      </c>
      <c r="D11" s="8" t="n">
        <v>18.25</v>
      </c>
      <c r="E11" s="7" t="s">
        <v>74</v>
      </c>
      <c r="F11" s="7" t="s">
        <v>74</v>
      </c>
      <c r="G11" s="7" t="s">
        <v>74</v>
      </c>
      <c r="H11" s="8">
        <f>SUM(wednesday!H13:wednesday!H12)</f>
        <v/>
      </c>
      <c r="I11" s="10">
        <f>IF(wednesday!B11 ="ns day", wednesday!C11,IF(wednesday!C11 &lt;= 8 + reference!C3, 0, MAX(wednesday!C11 - 8, 0)))</f>
        <v/>
      </c>
      <c r="J11" s="10">
        <f>wednesday!H11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E12" s="8" t="n">
        <v>7.89</v>
      </c>
      <c r="F12" s="8" t="n">
        <v>9.08</v>
      </c>
      <c r="G12" s="9" t="n">
        <v>1059</v>
      </c>
      <c r="H12" s="8">
        <f>SUM(wednesday!F12 - wednesday!E12)</f>
        <v/>
      </c>
    </row>
    <row r="13" spans="1:11">
      <c r="E13" s="8" t="n">
        <v>15.5</v>
      </c>
      <c r="F13" s="8" t="n">
        <v>18.25</v>
      </c>
      <c r="G13" s="9" t="n">
        <v>1059</v>
      </c>
      <c r="H13" s="8">
        <f>SUM(wednesday!F13 - wednesday!E13)</f>
        <v/>
      </c>
    </row>
    <row r="14" spans="1:11">
      <c r="A14" s="6" t="s">
        <v>24</v>
      </c>
      <c r="B14" s="8" t="n"/>
      <c r="C14" s="8" t="n"/>
      <c r="D14" s="8" t="n"/>
      <c r="E14" s="8" t="n"/>
      <c r="F14" s="8" t="n"/>
      <c r="G14" s="9" t="n"/>
      <c r="H14" s="8">
        <f>SUM(wednesday!F14 - wednesday!E14)</f>
        <v/>
      </c>
      <c r="I14" s="10">
        <f>IF(wednesday!B14 ="ns day", wednesday!C14,IF(wednesday!C14 &lt;= 8 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25</v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26</v>
      </c>
      <c r="B16" s="7" t="s">
        <v>22</v>
      </c>
      <c r="C16" s="8" t="n">
        <v>9.98</v>
      </c>
      <c r="D16" s="8" t="n">
        <v>17.65</v>
      </c>
      <c r="E16" s="8" t="n">
        <v>8.720000000000001</v>
      </c>
      <c r="F16" s="8" t="n">
        <v>10.58</v>
      </c>
      <c r="G16" s="9" t="n">
        <v>1034</v>
      </c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27</v>
      </c>
      <c r="B17" s="7" t="s"/>
      <c r="C17" s="8" t="n">
        <v>8</v>
      </c>
      <c r="D17" s="8" t="n">
        <v>16.84</v>
      </c>
      <c r="E17" s="8" t="s"/>
      <c r="F17" s="8" t="s"/>
      <c r="G17" s="9" t="s"/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28</v>
      </c>
      <c r="B18" s="7" t="s"/>
      <c r="C18" s="8" t="n">
        <v>9.98</v>
      </c>
      <c r="D18" s="8" t="n">
        <v>17.83</v>
      </c>
      <c r="E18" s="8" t="n">
        <v>14</v>
      </c>
      <c r="F18" s="8" t="n">
        <v>16</v>
      </c>
      <c r="G18" s="9" t="n">
        <v>1046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29</v>
      </c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30</v>
      </c>
      <c r="B20" s="7" t="s"/>
      <c r="C20" s="8" t="n">
        <v>11.03</v>
      </c>
      <c r="D20" s="8" t="n">
        <v>18.49</v>
      </c>
      <c r="E20" s="8" t="s"/>
      <c r="F20" s="8" t="s"/>
      <c r="G20" s="9" t="s"/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31</v>
      </c>
      <c r="B21" s="8" t="n"/>
      <c r="C21" s="8" t="n"/>
      <c r="D21" s="8" t="n"/>
      <c r="E21" s="8" t="n"/>
      <c r="F21" s="8" t="n"/>
      <c r="G21" s="9" t="n"/>
      <c r="H21" s="8">
        <f>SUM(wednesday!F21 - wednesday!E21)</f>
        <v/>
      </c>
      <c r="I21" s="10">
        <f>IF(wednesday!B21 ="ns day", wednesday!C21,IF(wednesday!C21 &lt;= 8 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32</v>
      </c>
      <c r="B22" s="7" t="s">
        <v>22</v>
      </c>
      <c r="C22" s="8" t="n">
        <v>11.01</v>
      </c>
      <c r="D22" s="8" t="n">
        <v>18.44</v>
      </c>
      <c r="E22" s="7" t="s">
        <v>74</v>
      </c>
      <c r="F22" s="7" t="s">
        <v>74</v>
      </c>
      <c r="G22" s="7" t="s">
        <v>74</v>
      </c>
      <c r="H22" s="8">
        <f>SUM(wednesday!H24:wednesday!H23)</f>
        <v/>
      </c>
      <c r="I22" s="10">
        <f>IF(wednesday!B22 ="ns day", wednesday!C22,IF(wednesday!C22 &lt;= 8 + reference!C3, 0, MAX(wednesday!C22 - 8, 0)))</f>
        <v/>
      </c>
      <c r="J22" s="10">
        <f>wednesday!H22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E23" s="8" t="n">
        <v>7.05</v>
      </c>
      <c r="F23" s="8" t="n">
        <v>8.25</v>
      </c>
      <c r="G23" s="9" t="n">
        <v>1034</v>
      </c>
      <c r="H23" s="8">
        <f>SUM(wednesday!F23 - wednesday!E23)</f>
        <v/>
      </c>
    </row>
    <row r="24" spans="1:11">
      <c r="E24" s="8" t="n">
        <v>10.38</v>
      </c>
      <c r="F24" s="8" t="n">
        <v>11.67</v>
      </c>
      <c r="G24" s="9" t="n">
        <v>1034</v>
      </c>
      <c r="H24" s="8">
        <f>SUM(wednesday!F24 - wednesday!E24)</f>
        <v/>
      </c>
    </row>
    <row r="25" spans="1:11">
      <c r="A25" s="6" t="s">
        <v>33</v>
      </c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34</v>
      </c>
      <c r="B26" s="7" t="s"/>
      <c r="C26" s="8" t="n">
        <v>7.08</v>
      </c>
      <c r="D26" s="8" t="n">
        <v>15.83</v>
      </c>
      <c r="E26" s="8" t="s"/>
      <c r="F26" s="8" t="s"/>
      <c r="G26" s="9" t="s"/>
      <c r="H26" s="8">
        <f>SUM(wednesday!F26 - wednesday!E26)</f>
        <v/>
      </c>
      <c r="I26" s="10">
        <f>IF(wednesday!B26 ="ns day", wednesday!C26,IF(wednesday!C26 &lt;= 8+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35</v>
      </c>
      <c r="B27" s="7" t="s"/>
      <c r="C27" s="8" t="n">
        <v>9.75</v>
      </c>
      <c r="D27" s="8" t="n">
        <v>17.64</v>
      </c>
      <c r="E27" s="8" t="n">
        <v>16</v>
      </c>
      <c r="F27" s="8" t="n">
        <v>17.64</v>
      </c>
      <c r="G27" s="9" t="n">
        <v>1071</v>
      </c>
      <c r="H27" s="8">
        <f>SUM(wednesday!F27 - wednesday!E27)</f>
        <v/>
      </c>
      <c r="I27" s="10">
        <f>IF(wednesday!B27 ="ns day", wednesday!C27,IF(wednesday!C27 &lt;= 8+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36</v>
      </c>
      <c r="B28" s="7" t="s"/>
      <c r="C28" s="8" t="n">
        <v>11.5</v>
      </c>
      <c r="D28" s="8" t="n">
        <v>18.98</v>
      </c>
      <c r="E28" s="7" t="s">
        <v>74</v>
      </c>
      <c r="F28" s="7" t="s">
        <v>74</v>
      </c>
      <c r="G28" s="7" t="s">
        <v>74</v>
      </c>
      <c r="H28" s="8">
        <f>SUM(wednesday!H30:wednesday!H29)</f>
        <v/>
      </c>
      <c r="I28" s="10">
        <f>IF(wednesday!B28 ="ns day", wednesday!C28,IF(wednesday!C28 &lt;= 8 + reference!C3, 0, MAX(wednesday!C28 - 8, 0)))</f>
        <v/>
      </c>
      <c r="J28" s="10">
        <f>wednesday!H28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E29" s="8" t="n">
        <v>7.05</v>
      </c>
      <c r="F29" s="8" t="n">
        <v>8.550000000000001</v>
      </c>
      <c r="G29" s="9" t="n">
        <v>1051</v>
      </c>
      <c r="H29" s="8">
        <f>SUM(wednesday!F29 - wednesday!E29)</f>
        <v/>
      </c>
    </row>
    <row r="30" spans="1:11">
      <c r="E30" s="8" t="n">
        <v>10.3</v>
      </c>
      <c r="F30" s="8" t="n">
        <v>12.3</v>
      </c>
      <c r="G30" s="9" t="n">
        <v>1051</v>
      </c>
      <c r="H30" s="8">
        <f>SUM(wednesday!F30 - wednesday!E30)</f>
        <v/>
      </c>
    </row>
    <row r="31" spans="1:11">
      <c r="A31" s="6" t="s">
        <v>37</v>
      </c>
      <c r="B31" s="7" t="s"/>
      <c r="C31" s="8" t="n">
        <v>11.39</v>
      </c>
      <c r="D31" s="8" t="n">
        <v>18.7</v>
      </c>
      <c r="E31" s="7" t="s">
        <v>74</v>
      </c>
      <c r="F31" s="7" t="s">
        <v>74</v>
      </c>
      <c r="G31" s="7" t="s">
        <v>74</v>
      </c>
      <c r="H31" s="8">
        <f>SUM(wednesday!H33:wednesday!H32)</f>
        <v/>
      </c>
      <c r="I31" s="10">
        <f>IF(wednesday!B31 ="ns day", wednesday!C31,IF(wednesday!C31 &lt;= 8 + reference!C3, 0, MAX(wednesday!C31 - 8, 0)))</f>
        <v/>
      </c>
      <c r="J31" s="10">
        <f>wednesday!H31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E32" s="8" t="n">
        <v>7.13</v>
      </c>
      <c r="F32" s="8" t="n">
        <v>8.31</v>
      </c>
      <c r="G32" s="9" t="n">
        <v>1071</v>
      </c>
      <c r="H32" s="8">
        <f>SUM(wednesday!F32 - wednesday!E32)</f>
        <v/>
      </c>
    </row>
    <row r="33" spans="1:11">
      <c r="E33" s="8" t="n">
        <v>12.5</v>
      </c>
      <c r="F33" s="8" t="n">
        <v>14.5</v>
      </c>
      <c r="G33" s="9" t="n">
        <v>1071</v>
      </c>
      <c r="H33" s="8">
        <f>SUM(wednesday!F33 - wednesday!E33)</f>
        <v/>
      </c>
    </row>
    <row r="34" spans="1:11">
      <c r="A34" s="6" t="s">
        <v>38</v>
      </c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>
        <v>39</v>
      </c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>
        <v>40</v>
      </c>
      <c r="B36" s="7" t="s">
        <v>22</v>
      </c>
      <c r="C36" s="8" t="n">
        <v>9.25</v>
      </c>
      <c r="D36" s="8" t="n">
        <v>18.23</v>
      </c>
      <c r="E36" s="8" t="n">
        <v>16.5</v>
      </c>
      <c r="F36" s="8" t="n">
        <v>18.23</v>
      </c>
      <c r="G36" s="9" t="n">
        <v>1071</v>
      </c>
      <c r="H36" s="8">
        <f>SUM(wednesday!F36 - wednesday!E36)</f>
        <v/>
      </c>
      <c r="I36" s="10">
        <f>IF(wednesday!B36 ="ns day", wednesday!C36,IF(wednesday!C36 &lt;= 8+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>
        <v>41</v>
      </c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8" spans="1:11">
      <c r="A38" s="6" t="s">
        <v>42</v>
      </c>
      <c r="B38" s="7" t="s"/>
      <c r="C38" s="8" t="n">
        <v>10.13</v>
      </c>
      <c r="D38" s="8" t="n">
        <v>17.66</v>
      </c>
      <c r="E38" s="7" t="s">
        <v>74</v>
      </c>
      <c r="F38" s="7" t="s">
        <v>74</v>
      </c>
      <c r="G38" s="7" t="s">
        <v>74</v>
      </c>
      <c r="H38" s="8">
        <f>SUM(wednesday!H41:wednesday!H39)</f>
        <v/>
      </c>
      <c r="I38" s="10">
        <f>IF(wednesday!B38 ="ns day", wednesday!C38,IF(wednesday!C38 &lt;= 8 + reference!C3, 0, MAX(wednesday!C38 - 8, 0)))</f>
        <v/>
      </c>
      <c r="J38" s="10">
        <f>wednesday!H38</f>
        <v/>
      </c>
      <c r="K38" s="10">
        <f>IF(wednesday!B38="ns day",wednesday!C38, IF(wednesday!C38 &lt;= 8 + reference!C4, 0, MIN(MAX(wednesday!C38 - 8, 0),IF(wednesday!J38 &lt;= reference!C4,0, wednesday!J38))))</f>
        <v/>
      </c>
    </row>
    <row r="39" spans="1:11">
      <c r="E39" s="8" t="n">
        <v>7.15</v>
      </c>
      <c r="F39" s="8" t="n">
        <v>7.38</v>
      </c>
      <c r="G39" s="9" t="n">
        <v>1011</v>
      </c>
      <c r="H39" s="8">
        <f>SUM(wednesday!F39 - wednesday!E39)</f>
        <v/>
      </c>
    </row>
    <row r="40" spans="1:11">
      <c r="E40" s="8" t="n">
        <v>7.5</v>
      </c>
      <c r="F40" s="8" t="n">
        <v>7.87</v>
      </c>
      <c r="G40" s="9" t="n">
        <v>1011</v>
      </c>
      <c r="H40" s="8">
        <f>SUM(wednesday!F40 - wednesday!E40)</f>
        <v/>
      </c>
    </row>
    <row r="41" spans="1:11">
      <c r="E41" s="8" t="n">
        <v>12.25</v>
      </c>
      <c r="F41" s="8" t="n">
        <v>14</v>
      </c>
      <c r="G41" s="9" t="n">
        <v>1011</v>
      </c>
      <c r="H41" s="8">
        <f>SUM(wednesday!F41 - wednesday!E41)</f>
        <v/>
      </c>
    </row>
    <row r="42" spans="1:11">
      <c r="A42" s="6" t="s">
        <v>43</v>
      </c>
      <c r="B42" s="7" t="s"/>
      <c r="C42" s="8" t="n">
        <v>8</v>
      </c>
      <c r="D42" s="8" t="n">
        <v>0</v>
      </c>
      <c r="E42" s="8" t="s"/>
      <c r="F42" s="8" t="s"/>
      <c r="G42" s="9" t="s"/>
      <c r="H42" s="8">
        <f>SUM(wednesday!F42 - wednesday!E42)</f>
        <v/>
      </c>
      <c r="I42" s="10">
        <f>IF(wednesday!B42 ="ns day", wednesday!C42,IF(wednesday!C42 &lt;= 8+ reference!C3, 0, MAX(wednesday!C42 - 8, 0)))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44</v>
      </c>
      <c r="B43" s="7" t="s"/>
      <c r="C43" s="8" t="n">
        <v>9.5</v>
      </c>
      <c r="D43" s="8" t="n">
        <v>16.98</v>
      </c>
      <c r="E43" s="8" t="s"/>
      <c r="F43" s="8" t="s"/>
      <c r="G43" s="9" t="s"/>
      <c r="H43" s="8">
        <f>SUM(wednesday!F43 - wednesday!E43)</f>
        <v/>
      </c>
      <c r="I43" s="10">
        <f>IF(wednesday!B43 ="ns day", wednesday!C43,IF(wednesday!C43 &lt;= 8+ reference!C3, 0, MAX(wednesday!C43 - 8, 0)))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45</v>
      </c>
      <c r="B44" s="8" t="n"/>
      <c r="C44" s="8" t="n"/>
      <c r="D44" s="8" t="n"/>
      <c r="E44" s="8" t="n"/>
      <c r="F44" s="8" t="n"/>
      <c r="G44" s="9" t="n"/>
      <c r="H44" s="8">
        <f>SUM(wednesday!F44 - wednesday!E44)</f>
        <v/>
      </c>
      <c r="I44" s="10">
        <f>IF(wednesday!B44 ="ns day", wednesday!C44,IF(wednesday!C44 &lt;= 8 + reference!C3, 0, MAX(wednesday!C44 - 8, 0)))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46</v>
      </c>
      <c r="B45" s="7" t="s"/>
      <c r="C45" s="8" t="n">
        <v>8</v>
      </c>
      <c r="D45" s="8" t="n">
        <v>16.97</v>
      </c>
      <c r="E45" s="8" t="s"/>
      <c r="F45" s="8" t="s"/>
      <c r="G45" s="9" t="s"/>
      <c r="H45" s="8">
        <f>SUM(wednesday!F45 - wednesday!E45)</f>
        <v/>
      </c>
      <c r="I45" s="10">
        <f>IF(wednesday!B45 ="ns day", wednesday!C45,IF(wednesday!C45 &lt;= 8+ reference!C3, 0, MAX(wednesday!C45 - 8, 0)))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47</v>
      </c>
      <c r="B46" s="7" t="s"/>
      <c r="C46" s="8" t="n">
        <v>10.51</v>
      </c>
      <c r="D46" s="8" t="n">
        <v>18.45</v>
      </c>
      <c r="E46" s="8" t="s"/>
      <c r="F46" s="8" t="s"/>
      <c r="G46" s="9" t="s"/>
      <c r="H46" s="8">
        <f>SUM(wednesday!F46 - wednesday!E46)</f>
        <v/>
      </c>
      <c r="I46" s="10">
        <f>IF(wednesday!B46 ="ns day", wednesday!C46,IF(wednesday!C46 &lt;= 8+ reference!C3, 0, MAX(wednesday!C46 - 8, 0)))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48</v>
      </c>
      <c r="B47" s="7" t="s"/>
      <c r="C47" s="8" t="n">
        <v>8</v>
      </c>
      <c r="D47" s="8" t="n">
        <v>16.53</v>
      </c>
      <c r="E47" s="8" t="s"/>
      <c r="F47" s="8" t="s"/>
      <c r="G47" s="9" t="s"/>
      <c r="H47" s="8">
        <f>SUM(wednesday!F47 - wednesday!E47)</f>
        <v/>
      </c>
      <c r="I47" s="10">
        <f>IF(wednesday!B47 ="ns day", wednesday!C47,IF(wednesday!C47 &lt;= 8+ reference!C3, 0, MAX(wednesday!C47 - 8, 0)))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49</v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wednesday!C48,IF(wednesday!C48 &lt;= 8 + reference!C3, 0, MAX(wednesday!C48 - 8, 0)))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50</v>
      </c>
      <c r="B49" s="8" t="n"/>
      <c r="C49" s="8" t="n"/>
      <c r="D49" s="8" t="n"/>
      <c r="E49" s="8" t="n"/>
      <c r="F49" s="8" t="n"/>
      <c r="G49" s="9" t="n"/>
      <c r="H49" s="8">
        <f>SUM(wednesday!F49 - wednesday!E49)</f>
        <v/>
      </c>
      <c r="I49" s="10">
        <f>IF(wednesday!B49 ="ns day", wednesday!C49,IF(wednesday!C49 &lt;= 8 + reference!C3, 0, MAX(wednesday!C49 - 8, 0)))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51</v>
      </c>
      <c r="B50" s="7" t="s"/>
      <c r="C50" s="8" t="n">
        <v>8</v>
      </c>
      <c r="D50" s="8" t="n">
        <v>17.08</v>
      </c>
      <c r="E50" s="8" t="s"/>
      <c r="F50" s="8" t="s"/>
      <c r="G50" s="9" t="s"/>
      <c r="H50" s="8">
        <f>SUM(wednesday!F50 - wednesday!E50)</f>
        <v/>
      </c>
      <c r="I50" s="10">
        <f>IF(wednesday!B50 ="ns day", wednesday!C50,IF(wednesday!C50 &lt;= 8+ reference!C3, 0, MAX(wednesday!C50 - 8, 0)))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52</v>
      </c>
      <c r="B51" s="7" t="s"/>
      <c r="C51" s="8" t="n">
        <v>10</v>
      </c>
      <c r="D51" s="8" t="n">
        <v>17.92</v>
      </c>
      <c r="E51" s="8" t="n">
        <v>16.42</v>
      </c>
      <c r="F51" s="8" t="n">
        <v>17.92</v>
      </c>
      <c r="G51" s="9" t="n">
        <v>1034</v>
      </c>
      <c r="H51" s="8">
        <f>SUM(wednesday!F51 - wednesday!E51)</f>
        <v/>
      </c>
      <c r="I51" s="10">
        <f>IF(wednesday!B51 ="ns day", wednesday!C51,IF(wednesday!C51 &lt;= 8+ reference!C3, 0, MAX(wednesday!C51 - 8, 0)))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53</v>
      </c>
      <c r="B52" s="7" t="s"/>
      <c r="C52" s="8" t="n">
        <v>10.48</v>
      </c>
      <c r="D52" s="8" t="n">
        <v>17.92</v>
      </c>
      <c r="E52" s="7" t="s">
        <v>74</v>
      </c>
      <c r="F52" s="7" t="s">
        <v>74</v>
      </c>
      <c r="G52" s="7" t="s">
        <v>74</v>
      </c>
      <c r="H52" s="8">
        <f>SUM(wednesday!H54:wednesday!H53)</f>
        <v/>
      </c>
      <c r="I52" s="10">
        <f>IF(wednesday!B52 ="ns day", wednesday!C52,IF(wednesday!C52 &lt;= 8 + reference!C3, 0, MAX(wednesday!C52 - 8, 0)))</f>
        <v/>
      </c>
      <c r="J52" s="10">
        <f>wednesday!H52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E53" s="8" t="n">
        <v>7.05</v>
      </c>
      <c r="F53" s="8" t="n">
        <v>7.2</v>
      </c>
      <c r="G53" s="9" t="n">
        <v>1011</v>
      </c>
      <c r="H53" s="8">
        <f>SUM(wednesday!F53 - wednesday!E53)</f>
        <v/>
      </c>
    </row>
    <row r="54" spans="1:11">
      <c r="E54" s="8" t="n">
        <v>8.5</v>
      </c>
      <c r="F54" s="8" t="n">
        <v>9.17</v>
      </c>
      <c r="G54" s="9" t="n">
        <v>1011</v>
      </c>
      <c r="H54" s="8">
        <f>SUM(wednesday!F54 - wednesday!E54)</f>
        <v/>
      </c>
    </row>
    <row r="55" spans="1:11">
      <c r="A55" s="6" t="s">
        <v>54</v>
      </c>
      <c r="B55" s="7" t="s"/>
      <c r="C55" s="8" t="n">
        <v>8</v>
      </c>
      <c r="D55" s="8" t="n">
        <v>16.79</v>
      </c>
      <c r="E55" s="8" t="s"/>
      <c r="F55" s="8" t="s"/>
      <c r="G55" s="9" t="s"/>
      <c r="H55" s="8">
        <f>SUM(wednesday!F55 - wednesday!E55)</f>
        <v/>
      </c>
      <c r="I55" s="10">
        <f>IF(wednesday!B55 ="ns day", wednesday!C55,IF(wednesday!C55 &lt;= 8+ reference!C3, 0, MAX(wednesday!C55 - 8, 0)))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55</v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wednesday!C56,IF(wednesday!C56 &lt;= 8 + reference!C3, 0, MAX(wednesday!C56 - 8, 0)))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56</v>
      </c>
      <c r="B57" s="7" t="s"/>
      <c r="C57" s="8" t="n">
        <v>10.01</v>
      </c>
      <c r="D57" s="8" t="n">
        <v>17.39</v>
      </c>
      <c r="E57" s="8" t="s"/>
      <c r="F57" s="8" t="s"/>
      <c r="G57" s="9" t="s"/>
      <c r="H57" s="8">
        <f>SUM(wednesday!F57 - wednesday!E57)</f>
        <v/>
      </c>
      <c r="I57" s="10">
        <f>IF(wednesday!B57 ="ns day", wednesday!C57,IF(wednesday!C57 &lt;= 8+ reference!C3, 0, MAX(wednesday!C57 - 8, 0)))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57</v>
      </c>
      <c r="B58" s="7" t="s"/>
      <c r="C58" s="8" t="n">
        <v>4</v>
      </c>
      <c r="D58" s="8" t="n">
        <v>12.5</v>
      </c>
      <c r="E58" s="8" t="s"/>
      <c r="F58" s="8" t="s"/>
      <c r="G58" s="9" t="s"/>
      <c r="H58" s="8">
        <f>SUM(wednesday!F58 - wednesday!E58)</f>
        <v/>
      </c>
      <c r="I58" s="10">
        <f>IF(wednesday!B58 ="ns day", wednesday!C58,IF(wednesday!C58 &lt;= 8+ reference!C3, 0, MAX(wednesday!C58 - 8, 0)))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60" spans="1:11">
      <c r="H60" s="5" t="s">
        <v>58</v>
      </c>
      <c r="I60" s="10">
        <f>SUM(wednesday!I8:wednesday!I58)</f>
        <v/>
      </c>
    </row>
    <row r="62" spans="1:11">
      <c r="J62" s="5" t="s">
        <v>59</v>
      </c>
      <c r="K62" s="10">
        <f>SUM(wednesday!K8:wednesday!K58)</f>
        <v/>
      </c>
    </row>
    <row r="64" spans="1:11">
      <c r="A64" s="4" t="s">
        <v>60</v>
      </c>
    </row>
    <row r="65" spans="1:11">
      <c r="A65" s="5" t="s">
        <v>8</v>
      </c>
      <c r="B65" s="5" t="s">
        <v>9</v>
      </c>
      <c r="C65" s="5" t="s">
        <v>10</v>
      </c>
      <c r="D65" s="5" t="s">
        <v>11</v>
      </c>
      <c r="E65" s="5" t="s">
        <v>12</v>
      </c>
      <c r="F65" s="5" t="s">
        <v>13</v>
      </c>
      <c r="G65" s="5" t="s">
        <v>14</v>
      </c>
      <c r="H65" s="5" t="s">
        <v>15</v>
      </c>
      <c r="I65" s="5" t="s">
        <v>16</v>
      </c>
      <c r="J65" s="5" t="s">
        <v>17</v>
      </c>
      <c r="K65" s="5" t="s">
        <v>18</v>
      </c>
    </row>
    <row r="66" spans="1:11">
      <c r="A66" s="6" t="n"/>
      <c r="B66" s="8" t="n"/>
      <c r="C66" s="8" t="n"/>
      <c r="D66" s="8" t="n"/>
      <c r="E66" s="8" t="n"/>
      <c r="F66" s="8" t="n"/>
      <c r="G66" s="9" t="n"/>
      <c r="H66" s="8">
        <f>SUM(wednesday!F66 - wednesday!E66)</f>
        <v/>
      </c>
      <c r="I66" s="10">
        <f>IF(wednesday!B66 ="ns day", wednesday!C66,IF(wednesday!C66 &lt;= 8 + reference!C3, 0, MAX(wednesday!C66 - 8, 0)))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n"/>
      <c r="B67" s="8" t="n"/>
      <c r="C67" s="8" t="n"/>
      <c r="D67" s="8" t="n"/>
      <c r="E67" s="8" t="n"/>
      <c r="F67" s="8" t="n"/>
      <c r="G67" s="9" t="n"/>
      <c r="H67" s="8">
        <f>SUM(wednesday!F67 - wednesday!E67)</f>
        <v/>
      </c>
      <c r="I67" s="10">
        <f>IF(wednesday!B67 ="ns day", wednesday!C67,IF(wednesday!C67 &lt;= 8 + reference!C3, 0, MAX(wednesday!C67 - 8, 0)))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n"/>
      <c r="B68" s="8" t="n"/>
      <c r="C68" s="8" t="n"/>
      <c r="D68" s="8" t="n"/>
      <c r="E68" s="8" t="n"/>
      <c r="F68" s="8" t="n"/>
      <c r="G68" s="9" t="n"/>
      <c r="H68" s="8">
        <f>SUM(wednesday!F68 - wednesday!E68)</f>
        <v/>
      </c>
      <c r="I68" s="10">
        <f>IF(wednesday!B68 ="ns day", wednesday!C68,IF(wednesday!C68 &lt;= 8 + reference!C3, 0, MAX(wednesday!C68 - 8, 0)))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n"/>
      <c r="B69" s="8" t="n"/>
      <c r="C69" s="8" t="n"/>
      <c r="D69" s="8" t="n"/>
      <c r="E69" s="8" t="n"/>
      <c r="F69" s="8" t="n"/>
      <c r="G69" s="9" t="n"/>
      <c r="H69" s="8">
        <f>SUM(wednesday!F69 - wednesday!E69)</f>
        <v/>
      </c>
      <c r="I69" s="10">
        <f>IF(wednesday!B69 ="ns day", wednesday!C69,IF(wednesday!C69 &lt;= 8 + reference!C3, 0, MAX(wednesday!C69 - 8, 0)))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SUM(wednesday!F70 - wednesday!E70)</f>
        <v/>
      </c>
      <c r="I70" s="10">
        <f>IF(wednesday!B70 ="ns day", wednesday!C70,IF(wednesday!C70 &lt;= 8 + reference!C3, 0, MAX(wednesday!C70 - 8, 0)))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SUM(wednesday!F71 - wednesday!E71)</f>
        <v/>
      </c>
      <c r="I71" s="10">
        <f>IF(wednesday!B71 ="ns day", wednesday!C71,IF(wednesday!C71 &lt;= 8 + reference!C3, 0, MAX(wednesday!C71 - 8, 0)))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SUM(wednesday!F72 - wednesday!E72)</f>
        <v/>
      </c>
      <c r="I72" s="10">
        <f>IF(wednesday!B72 ="ns day", wednesday!C72,IF(wednesday!C72 &lt;= 8 + reference!C3, 0, MAX(wednesday!C72 - 8, 0)))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SUM(wednesday!F73 - wednesday!E73)</f>
        <v/>
      </c>
      <c r="I73" s="10">
        <f>IF(wednesday!B73 ="ns day", wednesday!C73,IF(wednesday!C73 &lt;= 8 + reference!C3, 0, MAX(wednesday!C73 - 8, 0)))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SUM(wednesday!F74 - wednesday!E74)</f>
        <v/>
      </c>
      <c r="I74" s="10">
        <f>IF(wednesday!B74 ="ns day", wednesday!C74,IF(wednesday!C74 &lt;= 8 + reference!C3, 0, MAX(wednesday!C74 - 8, 0)))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SUM(wednesday!F75 - wednesday!E75)</f>
        <v/>
      </c>
      <c r="I75" s="10">
        <f>IF(wednesday!B75 ="ns day", wednesday!C75,IF(wednesday!C75 &lt;= 8 + reference!C3, 0, MAX(wednesday!C75 - 8, 0)))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SUM(wednesday!F76 - wednesday!E76)</f>
        <v/>
      </c>
      <c r="I76" s="10">
        <f>IF(wednesday!B76 ="ns day", wednesday!C76,IF(wednesday!C76 &lt;= 8 + reference!C3, 0, MAX(wednesday!C76 - 8, 0)))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SUM(wednesday!F77 - wednesday!E77)</f>
        <v/>
      </c>
      <c r="I77" s="10">
        <f>IF(wednesday!B77 ="ns day", wednesday!C77,IF(wednesday!C77 &lt;= 8 + reference!C3, 0, MAX(wednesday!C77 - 8, 0)))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SUM(wednesday!F78 - wednesday!E78)</f>
        <v/>
      </c>
      <c r="I78" s="10">
        <f>IF(wednesday!B78 ="ns day", wednesday!C78,IF(wednesday!C78 &lt;= 8 + reference!C3, 0, MAX(wednesday!C78 - 8, 0)))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SUM(wednesday!F79 - wednesday!E79)</f>
        <v/>
      </c>
      <c r="I79" s="10">
        <f>IF(wednesday!B79 ="ns day", wednesday!C79,IF(wednesday!C79 &lt;= 8 + reference!C3, 0, MAX(wednesday!C79 - 8, 0)))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SUM(wednesday!F80 - wednesday!E80)</f>
        <v/>
      </c>
      <c r="I80" s="10">
        <f>IF(wednesday!B80 ="ns day", wednesday!C80,IF(wednesday!C80 &lt;= 8 + reference!C3, 0, MAX(wednesday!C80 - 8, 0)))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SUM(wednesday!F81 - wednesday!E81)</f>
        <v/>
      </c>
      <c r="I81" s="10">
        <f>IF(wednesday!B81 ="ns day", wednesday!C81,IF(wednesday!C81 &lt;= 8 + reference!C3, 0, MAX(wednesday!C81 - 8, 0)))</f>
        <v/>
      </c>
      <c r="J81" s="10">
        <f>SUM(wednesday!F81 - wednesday!E81)</f>
        <v/>
      </c>
      <c r="K81" s="10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SUM(wednesday!F82 - wednesday!E82)</f>
        <v/>
      </c>
      <c r="I82" s="10">
        <f>IF(wednesday!B82 ="ns day", wednesday!C82,IF(wednesday!C82 &lt;= 8 + reference!C3, 0, MAX(wednesday!C82 - 8, 0)))</f>
        <v/>
      </c>
      <c r="J82" s="10">
        <f>SUM(wednesday!F82 - wednesday!E82)</f>
        <v/>
      </c>
      <c r="K82" s="10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SUM(wednesday!F83 - wednesday!E83)</f>
        <v/>
      </c>
      <c r="I83" s="10">
        <f>IF(wednesday!B83 ="ns day", wednesday!C83,IF(wednesday!C83 &lt;= 8 + reference!C3, 0, MAX(wednesday!C83 - 8, 0)))</f>
        <v/>
      </c>
      <c r="J83" s="10">
        <f>SUM(wednesday!F83 - wednesday!E83)</f>
        <v/>
      </c>
      <c r="K83" s="10">
        <f>IF(wednesday!B83="ns day",wednesday!C83, IF(wednesday!C83 &lt;= 8 + reference!C4, 0, MIN(MAX(wednesday!C83 - 8, 0),IF(wednesday!J83 &lt;= reference!C4,0, wednesday!J83))))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SUM(wednesday!F84 - wednesday!E84)</f>
        <v/>
      </c>
      <c r="I84" s="10">
        <f>IF(wednesday!B84 ="ns day", wednesday!C84,IF(wednesday!C84 &lt;= 8 + reference!C3, 0, MAX(wednesday!C84 - 8, 0)))</f>
        <v/>
      </c>
      <c r="J84" s="10">
        <f>SUM(wednesday!F84 - wednesday!E84)</f>
        <v/>
      </c>
      <c r="K84" s="10">
        <f>IF(wednesday!B84="ns day",wednesday!C84, IF(wednesday!C84 &lt;= 8 + reference!C4, 0, MIN(MAX(wednesday!C84 - 8, 0),IF(wednesday!J84 &lt;= reference!C4,0, wednesday!J84))))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SUM(wednesday!F85 - wednesday!E85)</f>
        <v/>
      </c>
      <c r="I85" s="10">
        <f>IF(wednesday!B85 ="ns day", wednesday!C85,IF(wednesday!C85 &lt;= 8 + reference!C3, 0, MAX(wednesday!C85 - 8, 0)))</f>
        <v/>
      </c>
      <c r="J85" s="10">
        <f>SUM(wednesday!F85 - wednesday!E85)</f>
        <v/>
      </c>
      <c r="K85" s="10">
        <f>IF(wednesday!B85="ns day",wednesday!C85, IF(wednesday!C85 &lt;= 8 + reference!C4, 0, MIN(MAX(wednesday!C85 - 8, 0),IF(wednesday!J85 &lt;= reference!C4,0, wednesday!J85))))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SUM(wednesday!F86 - wednesday!E86)</f>
        <v/>
      </c>
      <c r="I86" s="10">
        <f>IF(wednesday!B86 ="ns day", wednesday!C86,IF(wednesday!C86 &lt;= 8 + reference!C3, 0, MAX(wednesday!C86 - 8, 0)))</f>
        <v/>
      </c>
      <c r="J86" s="10">
        <f>SUM(wednesday!F86 - wednesday!E86)</f>
        <v/>
      </c>
      <c r="K86" s="10">
        <f>IF(wednesday!B86="ns day",wednesday!C86, IF(wednesday!C86 &lt;= 8 + reference!C4, 0, MIN(MAX(wednesday!C86 - 8, 0),IF(wednesday!J86 &lt;= reference!C4,0, wednesday!J86))))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SUM(wednesday!F87 - wednesday!E87)</f>
        <v/>
      </c>
      <c r="I87" s="10">
        <f>IF(wednesday!B87 ="ns day", wednesday!C87,IF(wednesday!C87 &lt;= 8 + reference!C3, 0, MAX(wednesday!C87 - 8, 0)))</f>
        <v/>
      </c>
      <c r="J87" s="10">
        <f>SUM(wednesday!F87 - wednesday!E87)</f>
        <v/>
      </c>
      <c r="K87" s="10">
        <f>IF(wednesday!B87="ns day",wednesday!C87, IF(wednesday!C87 &lt;= 8 + reference!C4, 0, MIN(MAX(wednesday!C87 - 8, 0),IF(wednesday!J87 &lt;= reference!C4,0, wednesday!J87))))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SUM(wednesday!F88 - wednesday!E88)</f>
        <v/>
      </c>
      <c r="I88" s="10">
        <f>IF(wednesday!B88 ="ns day", wednesday!C88,IF(wednesday!C88 &lt;= 8 + reference!C3, 0, MAX(wednesday!C88 - 8, 0)))</f>
        <v/>
      </c>
      <c r="J88" s="10">
        <f>SUM(wednesday!F88 - wednesday!E88)</f>
        <v/>
      </c>
      <c r="K88" s="10">
        <f>IF(wednesday!B88="ns day",wednesday!C88, IF(wednesday!C88 &lt;= 8 + reference!C4, 0, MIN(MAX(wednesday!C88 - 8, 0),IF(wednesday!J88 &lt;= reference!C4,0, wednesday!J88))))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SUM(wednesday!F89 - wednesday!E89)</f>
        <v/>
      </c>
      <c r="I89" s="10">
        <f>IF(wednesday!B89 ="ns day", wednesday!C89,IF(wednesday!C89 &lt;= 8 + reference!C3, 0, MAX(wednesday!C89 - 8, 0)))</f>
        <v/>
      </c>
      <c r="J89" s="10">
        <f>SUM(wednesday!F89 - wednesday!E89)</f>
        <v/>
      </c>
      <c r="K89" s="10">
        <f>IF(wednesday!B89="ns day",wednesday!C89, IF(wednesday!C89 &lt;= 8 + reference!C4, 0, MIN(MAX(wednesday!C89 - 8, 0),IF(wednesday!J89 &lt;= reference!C4,0, wednesday!J89))))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SUM(wednesday!F90 - wednesday!E90)</f>
        <v/>
      </c>
      <c r="I90" s="10">
        <f>IF(wednesday!B90 ="ns day", wednesday!C90,IF(wednesday!C90 &lt;= 8 + reference!C3, 0, MAX(wednesday!C90 - 8, 0)))</f>
        <v/>
      </c>
      <c r="J90" s="10">
        <f>SUM(wednesday!F90 - wednesday!E90)</f>
        <v/>
      </c>
      <c r="K90" s="10">
        <f>IF(wednesday!B90="ns day",wednesday!C90, IF(wednesday!C90 &lt;= 8 + reference!C4, 0, MIN(MAX(wednesday!C90 - 8, 0),IF(wednesday!J90 &lt;= reference!C4,0, wednesday!J90))))</f>
        <v/>
      </c>
    </row>
    <row r="92" spans="1:11">
      <c r="J92" s="5" t="s">
        <v>61</v>
      </c>
      <c r="K92" s="10">
        <f>SUM(wednesday!K66:wednesday!K90)</f>
        <v/>
      </c>
    </row>
    <row r="94" spans="1:11">
      <c r="J94" s="5" t="s">
        <v>62</v>
      </c>
      <c r="K94" s="10">
        <f>SUM(wednesday!K92 + wednesday!K62)</f>
        <v/>
      </c>
    </row>
    <row r="96" spans="1:11">
      <c r="A96" s="4" t="s">
        <v>63</v>
      </c>
    </row>
    <row r="97" spans="1:11">
      <c r="E97" s="5" t="s">
        <v>64</v>
      </c>
    </row>
    <row r="98" spans="1:11">
      <c r="A98" s="5" t="s">
        <v>8</v>
      </c>
      <c r="B98" s="5" t="s">
        <v>9</v>
      </c>
      <c r="C98" s="5" t="s">
        <v>10</v>
      </c>
      <c r="D98" s="5" t="s">
        <v>11</v>
      </c>
      <c r="E98" s="5" t="s">
        <v>65</v>
      </c>
      <c r="F98" s="5" t="s">
        <v>66</v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5" spans="1:11">
      <c r="D125" s="5" t="s">
        <v>67</v>
      </c>
      <c r="E125" s="10">
        <f>SUM(wednesday!E99:wednesday!E123)</f>
        <v/>
      </c>
      <c r="F125" s="10">
        <f>SUM(wednesday!F99:wednesday!F123)</f>
        <v/>
      </c>
    </row>
    <row r="127" spans="1:11">
      <c r="A127" s="4" t="s">
        <v>68</v>
      </c>
    </row>
    <row r="128" spans="1:11">
      <c r="E128" s="5" t="s">
        <v>64</v>
      </c>
    </row>
    <row r="129" spans="1:11">
      <c r="A129" s="5" t="s">
        <v>8</v>
      </c>
      <c r="B129" s="5" t="s">
        <v>9</v>
      </c>
      <c r="C129" s="5" t="s">
        <v>10</v>
      </c>
      <c r="D129" s="5" t="s">
        <v>11</v>
      </c>
      <c r="E129" s="5" t="s">
        <v>65</v>
      </c>
      <c r="F129" s="5" t="s">
        <v>69</v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8" t="n"/>
      <c r="C150" s="8" t="n"/>
      <c r="D150" s="8" t="n"/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8" t="n"/>
      <c r="C151" s="8" t="n"/>
      <c r="D151" s="8" t="n"/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8" t="n"/>
      <c r="C152" s="8" t="n"/>
      <c r="D152" s="8" t="n"/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8" t="n"/>
      <c r="C153" s="8" t="n"/>
      <c r="D153" s="8" t="n"/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8" t="n"/>
      <c r="C154" s="8" t="n"/>
      <c r="D154" s="8" t="n"/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6" spans="1:11">
      <c r="D156" s="5" t="s">
        <v>70</v>
      </c>
      <c r="E156" s="10">
        <f>SUM(wednesday!E130:wednesday!E154)</f>
        <v/>
      </c>
      <c r="F156" s="10">
        <f>SUM(wednesday!F130:wednesday!F154)</f>
        <v/>
      </c>
    </row>
    <row r="158" spans="1:11">
      <c r="D158" s="5" t="s">
        <v>71</v>
      </c>
      <c r="E158" s="10">
        <f>SUM(wednesday!E125 + wednesday!E156)</f>
        <v/>
      </c>
      <c r="F158" s="10">
        <f>SUM(wednesday!F125 + wednesday!F156)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63" man="1" max="16383" min="0"/>
    <brk id="95" man="1" max="16383" min="0"/>
    <brk id="126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9.26</v>
      </c>
      <c r="D8" s="8" t="n">
        <v>18.25</v>
      </c>
      <c r="E8" s="8" t="n">
        <v>16.92</v>
      </c>
      <c r="F8" s="8" t="n">
        <v>17.75</v>
      </c>
      <c r="G8" s="9" t="n">
        <v>1034</v>
      </c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SUM(thursday!F9 - thursday!E9)</f>
        <v/>
      </c>
      <c r="I9" s="10">
        <f>IF(thursday!B9 ="ns day", thursday!C9,IF(thursday!C9 &lt;= 8 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11.06</v>
      </c>
      <c r="D10" s="8" t="n">
        <v>18.61</v>
      </c>
      <c r="E10" s="7" t="s">
        <v>74</v>
      </c>
      <c r="F10" s="7" t="s">
        <v>74</v>
      </c>
      <c r="G10" s="7" t="s">
        <v>74</v>
      </c>
      <c r="H10" s="8">
        <f>SUM(thursday!H12:thursday!H11)</f>
        <v/>
      </c>
      <c r="I10" s="10">
        <f>IF(thursday!B10 ="ns day", thursday!C10,IF(thursday!C10 &lt;= 8 + reference!C3, 0, MAX(thursday!C10 - 8, 0)))</f>
        <v/>
      </c>
      <c r="J10" s="10">
        <f>thursday!H10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E11" s="8" t="n">
        <v>7.15</v>
      </c>
      <c r="F11" s="8" t="n">
        <v>8</v>
      </c>
      <c r="G11" s="9" t="n">
        <v>1072</v>
      </c>
      <c r="H11" s="8">
        <f>SUM(thursday!F11 - thursday!E11)</f>
        <v/>
      </c>
    </row>
    <row r="12" spans="1:11">
      <c r="E12" s="8" t="n">
        <v>15.37</v>
      </c>
      <c r="F12" s="8" t="n">
        <v>18.61</v>
      </c>
      <c r="G12" s="9" t="n">
        <v>1032</v>
      </c>
      <c r="H12" s="8">
        <f>SUM(thursday!F12 - thursday!E12)</f>
        <v/>
      </c>
    </row>
    <row r="13" spans="1:11">
      <c r="A13" s="6" t="s">
        <v>23</v>
      </c>
      <c r="B13" s="7" t="s"/>
      <c r="C13" s="8" t="n">
        <v>11.33</v>
      </c>
      <c r="D13" s="8" t="n">
        <v>9.380000000000001</v>
      </c>
      <c r="E13" s="7" t="s">
        <v>74</v>
      </c>
      <c r="F13" s="7" t="s">
        <v>74</v>
      </c>
      <c r="G13" s="7" t="s">
        <v>74</v>
      </c>
      <c r="H13" s="8">
        <f>SUM(thursday!H15:thursday!H14)</f>
        <v/>
      </c>
      <c r="I13" s="10">
        <f>IF(thursday!B13 ="ns day", thursday!C13,IF(thursday!C13 &lt;= 8 + reference!C3, 0, MAX(thursday!C13 - 8, 0)))</f>
        <v/>
      </c>
      <c r="J13" s="10">
        <f>thursday!H13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E14" s="8" t="n">
        <v>7.1</v>
      </c>
      <c r="F14" s="8" t="n">
        <v>9.380000000000001</v>
      </c>
      <c r="G14" s="9" t="n">
        <v>1032</v>
      </c>
      <c r="H14" s="8">
        <f>SUM(thursday!F14 - thursday!E14)</f>
        <v/>
      </c>
    </row>
    <row r="15" spans="1:11">
      <c r="E15" s="8" t="n">
        <v>16.55</v>
      </c>
      <c r="F15" s="8" t="n">
        <v>18.9</v>
      </c>
      <c r="G15" s="9" t="n">
        <v>1032</v>
      </c>
      <c r="H15" s="8">
        <f>SUM(thursday!F15 - thursday!E15)</f>
        <v/>
      </c>
    </row>
    <row r="16" spans="1:11">
      <c r="A16" s="6" t="s">
        <v>24</v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25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26</v>
      </c>
      <c r="B18" s="7" t="s"/>
      <c r="C18" s="8" t="n">
        <v>10.65</v>
      </c>
      <c r="D18" s="8" t="n">
        <v>18.63</v>
      </c>
      <c r="E18" s="8" t="n">
        <v>13.1</v>
      </c>
      <c r="F18" s="8" t="n">
        <v>15.17</v>
      </c>
      <c r="G18" s="9" t="n">
        <v>1014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27</v>
      </c>
      <c r="B19" s="8" t="n"/>
      <c r="C19" s="8" t="n"/>
      <c r="D19" s="8" t="n"/>
      <c r="E19" s="8" t="n"/>
      <c r="F19" s="8" t="n"/>
      <c r="G19" s="9" t="n"/>
      <c r="H19" s="8">
        <f>SUM(thursday!F19 - thursday!E19)</f>
        <v/>
      </c>
      <c r="I19" s="10">
        <f>IF(thursday!B19 ="ns day", thursday!C19,IF(thursday!C19 &lt;= 8 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28</v>
      </c>
      <c r="B20" s="7" t="s"/>
      <c r="C20" s="8" t="n">
        <v>10.61</v>
      </c>
      <c r="D20" s="8" t="n">
        <v>18.61</v>
      </c>
      <c r="E20" s="8" t="n">
        <v>14</v>
      </c>
      <c r="F20" s="8" t="n">
        <v>16</v>
      </c>
      <c r="G20" s="9" t="n">
        <v>1046</v>
      </c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29</v>
      </c>
      <c r="B21" s="8" t="n"/>
      <c r="C21" s="8" t="n"/>
      <c r="D21" s="8" t="n"/>
      <c r="E21" s="8" t="n"/>
      <c r="F21" s="8" t="n"/>
      <c r="G21" s="9" t="n"/>
      <c r="H21" s="8">
        <f>SUM(thursday!F21 - thursday!E21)</f>
        <v/>
      </c>
      <c r="I21" s="10">
        <f>IF(thursday!B21 ="ns day", thursday!C21,IF(thursday!C21 &lt;= 8 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30</v>
      </c>
      <c r="B22" s="7" t="s"/>
      <c r="C22" s="8" t="n">
        <v>10.25</v>
      </c>
      <c r="D22" s="8" t="n">
        <v>18.97</v>
      </c>
      <c r="E22" s="8" t="s"/>
      <c r="F22" s="8" t="s"/>
      <c r="G22" s="9" t="s"/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31</v>
      </c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32</v>
      </c>
      <c r="B24" s="7" t="s"/>
      <c r="C24" s="8" t="n">
        <v>11.51</v>
      </c>
      <c r="D24" s="8" t="n">
        <v>18.98</v>
      </c>
      <c r="E24" s="7" t="s">
        <v>74</v>
      </c>
      <c r="F24" s="7" t="s">
        <v>74</v>
      </c>
      <c r="G24" s="7" t="s">
        <v>74</v>
      </c>
      <c r="H24" s="8">
        <f>SUM(thursday!H26:thursday!H25)</f>
        <v/>
      </c>
      <c r="I24" s="10">
        <f>IF(thursday!B24 ="ns day", thursday!C24,IF(thursday!C24 &lt;= 8 + reference!C3, 0, MAX(thursday!C24 - 8, 0)))</f>
        <v/>
      </c>
      <c r="J24" s="10">
        <f>thursday!H24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E25" s="8" t="n">
        <v>7.15</v>
      </c>
      <c r="F25" s="8" t="n">
        <v>10.03</v>
      </c>
      <c r="G25" s="9" t="n">
        <v>1051</v>
      </c>
      <c r="H25" s="8">
        <f>SUM(thursday!F25 - thursday!E25)</f>
        <v/>
      </c>
    </row>
    <row r="26" spans="1:11">
      <c r="E26" s="8" t="n">
        <v>18.96</v>
      </c>
      <c r="F26" s="8" t="n">
        <v>18.98</v>
      </c>
      <c r="G26" s="9" t="n">
        <v>1051</v>
      </c>
      <c r="H26" s="8">
        <f>SUM(thursday!F26 - thursday!E26)</f>
        <v/>
      </c>
    </row>
    <row r="27" spans="1:11">
      <c r="A27" s="6" t="s">
        <v>33</v>
      </c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34</v>
      </c>
      <c r="B28" s="7" t="s"/>
      <c r="C28" s="8" t="n">
        <v>9.869999999999999</v>
      </c>
      <c r="D28" s="8" t="n">
        <v>18.61</v>
      </c>
      <c r="E28" s="8" t="n">
        <v>17.5</v>
      </c>
      <c r="F28" s="8" t="n">
        <v>18.61</v>
      </c>
      <c r="G28" s="9" t="n">
        <v>1051</v>
      </c>
      <c r="H28" s="8">
        <f>SUM(thursday!F28 - thursday!E28)</f>
        <v/>
      </c>
      <c r="I28" s="10">
        <f>IF(thursday!B28 ="ns day", thursday!C28,IF(thursday!C28 &lt;= 8+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35</v>
      </c>
      <c r="B29" s="7" t="s">
        <v>22</v>
      </c>
      <c r="C29" s="8" t="n">
        <v>10.62</v>
      </c>
      <c r="D29" s="8" t="n">
        <v>18.33</v>
      </c>
      <c r="E29" s="8" t="n">
        <v>16.25</v>
      </c>
      <c r="F29" s="8" t="n">
        <v>18.33</v>
      </c>
      <c r="G29" s="9" t="n">
        <v>1071</v>
      </c>
      <c r="H29" s="8">
        <f>SUM(thursday!F29 - thursday!E29)</f>
        <v/>
      </c>
      <c r="I29" s="10">
        <f>IF(thursday!B29 ="ns day", thursday!C29,IF(thursday!C29 &lt;= 8+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36</v>
      </c>
      <c r="B30" s="7" t="s"/>
      <c r="C30" s="8" t="n">
        <v>11.11</v>
      </c>
      <c r="D30" s="8" t="n">
        <v>18.61</v>
      </c>
      <c r="E30" s="7" t="s">
        <v>74</v>
      </c>
      <c r="F30" s="7" t="s">
        <v>74</v>
      </c>
      <c r="G30" s="7" t="s">
        <v>74</v>
      </c>
      <c r="H30" s="8">
        <f>SUM(thursday!H32:thursday!H31)</f>
        <v/>
      </c>
      <c r="I30" s="10">
        <f>IF(thursday!B30 ="ns day", thursday!C30,IF(thursday!C30 &lt;= 8 + reference!C3, 0, MAX(thursday!C30 - 8, 0)))</f>
        <v/>
      </c>
      <c r="J30" s="10">
        <f>thursday!H30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E31" s="8" t="n">
        <v>12.05</v>
      </c>
      <c r="F31" s="8" t="n">
        <v>14.05</v>
      </c>
      <c r="G31" s="9" t="n">
        <v>1051</v>
      </c>
      <c r="H31" s="8">
        <f>SUM(thursday!F31 - thursday!E31)</f>
        <v/>
      </c>
    </row>
    <row r="32" spans="1:11">
      <c r="E32" s="8" t="n">
        <v>17.5</v>
      </c>
      <c r="F32" s="8" t="n">
        <v>17.95</v>
      </c>
      <c r="G32" s="9" t="n">
        <v>1008</v>
      </c>
      <c r="H32" s="8">
        <f>SUM(thursday!F32 - thursday!E32)</f>
        <v/>
      </c>
    </row>
    <row r="33" spans="1:11">
      <c r="A33" s="6" t="s">
        <v>37</v>
      </c>
      <c r="B33" s="7" t="s"/>
      <c r="C33" s="8" t="n">
        <v>11.5</v>
      </c>
      <c r="D33" s="8" t="n">
        <v>18.82</v>
      </c>
      <c r="E33" s="7" t="s">
        <v>74</v>
      </c>
      <c r="F33" s="7" t="s">
        <v>74</v>
      </c>
      <c r="G33" s="7" t="s">
        <v>74</v>
      </c>
      <c r="H33" s="8">
        <f>SUM(thursday!H35:thursday!H34)</f>
        <v/>
      </c>
      <c r="I33" s="10">
        <f>IF(thursday!B33 ="ns day", thursday!C33,IF(thursday!C33 &lt;= 8 + reference!C3, 0, MAX(thursday!C33 - 8, 0)))</f>
        <v/>
      </c>
      <c r="J33" s="10">
        <f>thursday!H33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E34" s="8" t="n">
        <v>7.45</v>
      </c>
      <c r="F34" s="8" t="n">
        <v>9</v>
      </c>
      <c r="G34" s="9" t="n">
        <v>1071</v>
      </c>
      <c r="H34" s="8">
        <f>SUM(thursday!F34 - thursday!E34)</f>
        <v/>
      </c>
    </row>
    <row r="35" spans="1:11">
      <c r="E35" s="8" t="n">
        <v>11</v>
      </c>
      <c r="F35" s="8" t="n">
        <v>13</v>
      </c>
      <c r="G35" s="9" t="n">
        <v>1071</v>
      </c>
      <c r="H35" s="8">
        <f>SUM(thursday!F35 - thursday!E35)</f>
        <v/>
      </c>
    </row>
    <row r="36" spans="1:11">
      <c r="A36" s="6" t="s">
        <v>38</v>
      </c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>
        <v>39</v>
      </c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8" spans="1:11">
      <c r="A38" s="6" t="s">
        <v>40</v>
      </c>
      <c r="B38" s="7" t="s"/>
      <c r="C38" s="8" t="n">
        <v>10.61</v>
      </c>
      <c r="D38" s="8" t="n">
        <v>18.67</v>
      </c>
      <c r="E38" s="8" t="n">
        <v>16.66</v>
      </c>
      <c r="F38" s="8" t="n">
        <v>18.67</v>
      </c>
      <c r="G38" s="9" t="n">
        <v>1015</v>
      </c>
      <c r="H38" s="8">
        <f>SUM(thursday!F38 - thursday!E38)</f>
        <v/>
      </c>
      <c r="I38" s="10">
        <f>IF(thursday!B38 ="ns day", thursday!C38,IF(thursday!C38 &lt;= 8+ reference!C3, 0, MAX(thursday!C38 - 8, 0)))</f>
        <v/>
      </c>
      <c r="J38" s="10">
        <f>SUM(thursday!F38 - thursday!E38)</f>
        <v/>
      </c>
      <c r="K38" s="10">
        <f>IF(thursday!B38="ns day",thursday!C38, IF(thursday!C38 &lt;= 8 + reference!C4, 0, MIN(MAX(thursday!C38 - 8, 0),IF(thursday!J38 &lt;= reference!C4,0, thursday!J38))))</f>
        <v/>
      </c>
    </row>
    <row r="39" spans="1:11">
      <c r="A39" s="6" t="s">
        <v>41</v>
      </c>
      <c r="B39" s="7" t="s"/>
      <c r="C39" s="8" t="n">
        <v>8</v>
      </c>
      <c r="D39" s="8" t="n">
        <v>16.92</v>
      </c>
      <c r="E39" s="8" t="s"/>
      <c r="F39" s="8" t="s"/>
      <c r="G39" s="9" t="s"/>
      <c r="H39" s="8">
        <f>SUM(thursday!F39 - thursday!E39)</f>
        <v/>
      </c>
      <c r="I39" s="10">
        <f>IF(thursday!B39 ="ns day", thursday!C39,IF(thursday!C39 &lt;= 8+ reference!C3, 0, MAX(thursday!C39 - 8, 0)))</f>
        <v/>
      </c>
      <c r="J39" s="10">
        <f>SUM(thursday!F39 - thursday!E39)</f>
        <v/>
      </c>
      <c r="K39" s="10">
        <f>IF(thursday!B39="ns day",thursday!C39, IF(thursday!C39 &lt;= 8 + reference!C4, 0, MIN(MAX(thursday!C39 - 8, 0),IF(thursday!J39 &lt;= reference!C4,0, thursday!J39))))</f>
        <v/>
      </c>
    </row>
    <row r="40" spans="1:11">
      <c r="A40" s="6" t="s">
        <v>42</v>
      </c>
      <c r="B40" s="7" t="s"/>
      <c r="C40" s="8" t="n">
        <v>11.99</v>
      </c>
      <c r="D40" s="8" t="n">
        <v>18.86</v>
      </c>
      <c r="E40" s="7" t="s">
        <v>74</v>
      </c>
      <c r="F40" s="7" t="s">
        <v>74</v>
      </c>
      <c r="G40" s="7" t="s">
        <v>74</v>
      </c>
      <c r="H40" s="8">
        <f>SUM(thursday!H43:thursday!H41)</f>
        <v/>
      </c>
      <c r="I40" s="10">
        <f>IF(thursday!B40 ="ns day", thursday!C40,IF(thursday!C40 &lt;= 8 + reference!C3, 0, MAX(thursday!C40 - 8, 0)))</f>
        <v/>
      </c>
      <c r="J40" s="10">
        <f>thursday!H40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E41" s="8" t="n">
        <v>8.01</v>
      </c>
      <c r="F41" s="8" t="n">
        <v>10.12</v>
      </c>
      <c r="G41" s="9" t="n">
        <v>1015</v>
      </c>
      <c r="H41" s="8">
        <f>SUM(thursday!F41 - thursday!E41)</f>
        <v/>
      </c>
    </row>
    <row r="42" spans="1:11">
      <c r="E42" s="8" t="n">
        <v>16.5</v>
      </c>
      <c r="F42" s="8" t="n">
        <v>18.86</v>
      </c>
      <c r="G42" s="9" t="n">
        <v>1011</v>
      </c>
      <c r="H42" s="8">
        <f>SUM(thursday!F42 - thursday!E42)</f>
        <v/>
      </c>
    </row>
    <row r="43" spans="1:11">
      <c r="E43" s="8" t="n">
        <v>19.06</v>
      </c>
      <c r="F43" s="8" t="n">
        <v>19.07</v>
      </c>
      <c r="G43" s="9" t="n">
        <v>1015</v>
      </c>
      <c r="H43" s="8">
        <f>SUM(thursday!F43 - thursday!E43)</f>
        <v/>
      </c>
    </row>
    <row r="44" spans="1:11">
      <c r="A44" s="6" t="s">
        <v>43</v>
      </c>
      <c r="B44" s="7" t="s"/>
      <c r="C44" s="8" t="n">
        <v>8.93</v>
      </c>
      <c r="D44" s="8" t="n">
        <v>17.91</v>
      </c>
      <c r="E44" s="8" t="n">
        <v>13</v>
      </c>
      <c r="F44" s="8" t="n">
        <v>14</v>
      </c>
      <c r="G44" s="9" t="n">
        <v>1034</v>
      </c>
      <c r="H44" s="8">
        <f>SUM(thursday!F44 - thursday!E44)</f>
        <v/>
      </c>
      <c r="I44" s="10">
        <f>IF(thursday!B44 ="ns day", thursday!C44,IF(thursday!C44 &lt;= 8+ reference!C3, 0, MAX(thursday!C44 - 8, 0)))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44</v>
      </c>
      <c r="B45" s="7" t="s"/>
      <c r="C45" s="8" t="n">
        <v>11.19</v>
      </c>
      <c r="D45" s="8" t="n">
        <v>18.46</v>
      </c>
      <c r="E45" s="8" t="s"/>
      <c r="F45" s="8" t="s"/>
      <c r="G45" s="9" t="s"/>
      <c r="H45" s="8">
        <f>SUM(thursday!F45 - thursday!E45)</f>
        <v/>
      </c>
      <c r="I45" s="10">
        <f>IF(thursday!B45 ="ns day", thursday!C45,IF(thursday!C45 &lt;= 8+ reference!C3, 0, MAX(thursday!C45 - 8, 0)))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45</v>
      </c>
      <c r="B46" s="8" t="n"/>
      <c r="C46" s="8" t="n"/>
      <c r="D46" s="8" t="n"/>
      <c r="E46" s="8" t="n"/>
      <c r="F46" s="8" t="n"/>
      <c r="G46" s="9" t="n"/>
      <c r="H46" s="8">
        <f>SUM(thursday!F46 - thursday!E46)</f>
        <v/>
      </c>
      <c r="I46" s="10">
        <f>IF(thursday!B46 ="ns day", thursday!C46,IF(thursday!C46 &lt;= 8 + reference!C3, 0, MAX(thursday!C46 - 8, 0)))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46</v>
      </c>
      <c r="B47" s="7" t="s"/>
      <c r="C47" s="8" t="n">
        <v>9.58</v>
      </c>
      <c r="D47" s="8" t="n">
        <v>18.47</v>
      </c>
      <c r="E47" s="8" t="n">
        <v>16.62</v>
      </c>
      <c r="F47" s="8" t="n">
        <v>18.47</v>
      </c>
      <c r="G47" s="9" t="n">
        <v>1051</v>
      </c>
      <c r="H47" s="8">
        <f>SUM(thursday!F47 - thursday!E47)</f>
        <v/>
      </c>
      <c r="I47" s="10">
        <f>IF(thursday!B47 ="ns day", thursday!C47,IF(thursday!C47 &lt;= 8+ reference!C3, 0, MAX(thursday!C47 - 8, 0)))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47</v>
      </c>
      <c r="B48" s="7" t="s"/>
      <c r="C48" s="8" t="n">
        <v>10.68</v>
      </c>
      <c r="D48" s="8" t="n">
        <v>18.69</v>
      </c>
      <c r="E48" s="8" t="s"/>
      <c r="F48" s="8" t="s"/>
      <c r="G48" s="9" t="s"/>
      <c r="H48" s="8">
        <f>SUM(thursday!F48 - thursday!E48)</f>
        <v/>
      </c>
      <c r="I48" s="10">
        <f>IF(thursday!B48 ="ns day", thursday!C48,IF(thursday!C48 &lt;= 8+ reference!C3, 0, MAX(thursday!C48 - 8, 0)))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48</v>
      </c>
      <c r="B49" s="7" t="s"/>
      <c r="C49" s="8" t="n">
        <v>9.35</v>
      </c>
      <c r="D49" s="8" t="n">
        <v>17.88</v>
      </c>
      <c r="E49" s="8" t="n">
        <v>16.37</v>
      </c>
      <c r="F49" s="8" t="n">
        <v>17.6</v>
      </c>
      <c r="G49" s="9" t="n">
        <v>1034</v>
      </c>
      <c r="H49" s="8">
        <f>SUM(thursday!F49 - thursday!E49)</f>
        <v/>
      </c>
      <c r="I49" s="10">
        <f>IF(thursday!B49 ="ns day", thursday!C49,IF(thursday!C49 &lt;= 8+ reference!C3, 0, MAX(thursday!C49 - 8, 0)))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49</v>
      </c>
      <c r="B50" s="8" t="n"/>
      <c r="C50" s="8" t="n"/>
      <c r="D50" s="8" t="n"/>
      <c r="E50" s="8" t="n"/>
      <c r="F50" s="8" t="n"/>
      <c r="G50" s="9" t="n"/>
      <c r="H50" s="8">
        <f>SUM(thursday!F50 - thursday!E50)</f>
        <v/>
      </c>
      <c r="I50" s="10">
        <f>IF(thursday!B50 ="ns day", thursday!C50,IF(thursday!C50 &lt;= 8 + reference!C3, 0, MAX(thursday!C50 - 8, 0)))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50</v>
      </c>
      <c r="B51" s="8" t="n"/>
      <c r="C51" s="8" t="n"/>
      <c r="D51" s="8" t="n"/>
      <c r="E51" s="8" t="n"/>
      <c r="F51" s="8" t="n"/>
      <c r="G51" s="9" t="n"/>
      <c r="H51" s="8">
        <f>SUM(thursday!F51 - thursday!E51)</f>
        <v/>
      </c>
      <c r="I51" s="10">
        <f>IF(thursday!B51 ="ns day", thursday!C51,IF(thursday!C51 &lt;= 8 + reference!C3, 0, MAX(thursday!C51 - 8, 0)))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51</v>
      </c>
      <c r="B52" s="7" t="s"/>
      <c r="C52" s="8" t="n">
        <v>9.08</v>
      </c>
      <c r="D52" s="8" t="n">
        <v>18.09</v>
      </c>
      <c r="E52" s="8" t="n">
        <v>16.89</v>
      </c>
      <c r="F52" s="8" t="n">
        <v>18.09</v>
      </c>
      <c r="G52" s="9" t="n">
        <v>1051</v>
      </c>
      <c r="H52" s="8">
        <f>SUM(thursday!F52 - thursday!E52)</f>
        <v/>
      </c>
      <c r="I52" s="10">
        <f>IF(thursday!B52 ="ns day", thursday!C52,IF(thursday!C52 &lt;= 8+ reference!C3, 0, MAX(thursday!C52 - 8, 0)))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52</v>
      </c>
      <c r="B53" s="7" t="s"/>
      <c r="C53" s="8" t="n">
        <v>10.69</v>
      </c>
      <c r="D53" s="8" t="n">
        <v>18.65</v>
      </c>
      <c r="E53" s="8" t="n">
        <v>16.25</v>
      </c>
      <c r="F53" s="8" t="n">
        <v>18.65</v>
      </c>
      <c r="G53" s="9" t="n">
        <v>1071</v>
      </c>
      <c r="H53" s="8">
        <f>SUM(thursday!F53 - thursday!E53)</f>
        <v/>
      </c>
      <c r="I53" s="10">
        <f>IF(thursday!B53 ="ns day", thursday!C53,IF(thursday!C53 &lt;= 8+ reference!C3, 0, MAX(thursday!C53 - 8, 0)))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53</v>
      </c>
      <c r="B54" s="7" t="s"/>
      <c r="C54" s="8" t="n">
        <v>11.19</v>
      </c>
      <c r="D54" s="8" t="n">
        <v>18.68</v>
      </c>
      <c r="E54" s="8" t="n">
        <v>12</v>
      </c>
      <c r="F54" s="8" t="n">
        <v>14.5</v>
      </c>
      <c r="G54" s="9" t="n">
        <v>1011</v>
      </c>
      <c r="H54" s="8">
        <f>SUM(thursday!F54 - thursday!E54)</f>
        <v/>
      </c>
      <c r="I54" s="10">
        <f>IF(thursday!B54 ="ns day", thursday!C54,IF(thursday!C54 &lt;= 8+ reference!C3, 0, MAX(thursday!C54 - 8, 0)))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54</v>
      </c>
      <c r="B55" s="7" t="s"/>
      <c r="C55" s="8" t="n">
        <v>9.289999999999999</v>
      </c>
      <c r="D55" s="8" t="n">
        <v>18.18</v>
      </c>
      <c r="E55" s="8" t="n">
        <v>17</v>
      </c>
      <c r="F55" s="8" t="n">
        <v>18.18</v>
      </c>
      <c r="G55" s="9" t="n">
        <v>1034</v>
      </c>
      <c r="H55" s="8">
        <f>SUM(thursday!F55 - thursday!E55)</f>
        <v/>
      </c>
      <c r="I55" s="10">
        <f>IF(thursday!B55 ="ns day", thursday!C55,IF(thursday!C55 &lt;= 8+ reference!C3, 0, MAX(thursday!C55 - 8, 0)))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55</v>
      </c>
      <c r="B56" s="7" t="s"/>
      <c r="C56" s="8" t="n">
        <v>9.710000000000001</v>
      </c>
      <c r="D56" s="8" t="n">
        <v>18.2</v>
      </c>
      <c r="E56" s="8" t="n">
        <v>10.75</v>
      </c>
      <c r="F56" s="8" t="n">
        <v>12</v>
      </c>
      <c r="G56" s="9" t="n">
        <v>1032</v>
      </c>
      <c r="H56" s="8">
        <f>SUM(thursday!F56 - thursday!E56)</f>
        <v/>
      </c>
      <c r="I56" s="10">
        <f>IF(thursday!B56 ="ns day", thursday!C56,IF(thursday!C56 &lt;= 8+ reference!C3, 0, MAX(thursday!C56 - 8, 0)))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56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thursday!C57,IF(thursday!C57 &lt;= 8 + reference!C3, 0, MAX(thursday!C57 - 8, 0)))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57</v>
      </c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thursday!C58,IF(thursday!C58 &lt;= 8 + reference!C3, 0, MAX(thursday!C58 - 8, 0)))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60" spans="1:11">
      <c r="H60" s="5" t="s">
        <v>58</v>
      </c>
      <c r="I60" s="10">
        <f>SUM(thursday!I8:thursday!I58)</f>
        <v/>
      </c>
    </row>
    <row r="62" spans="1:11">
      <c r="J62" s="5" t="s">
        <v>59</v>
      </c>
      <c r="K62" s="10">
        <f>SUM(thursday!K8:thursday!K58)</f>
        <v/>
      </c>
    </row>
    <row r="64" spans="1:11">
      <c r="A64" s="4" t="s">
        <v>60</v>
      </c>
    </row>
    <row r="65" spans="1:11">
      <c r="A65" s="5" t="s">
        <v>8</v>
      </c>
      <c r="B65" s="5" t="s">
        <v>9</v>
      </c>
      <c r="C65" s="5" t="s">
        <v>10</v>
      </c>
      <c r="D65" s="5" t="s">
        <v>11</v>
      </c>
      <c r="E65" s="5" t="s">
        <v>12</v>
      </c>
      <c r="F65" s="5" t="s">
        <v>13</v>
      </c>
      <c r="G65" s="5" t="s">
        <v>14</v>
      </c>
      <c r="H65" s="5" t="s">
        <v>15</v>
      </c>
      <c r="I65" s="5" t="s">
        <v>16</v>
      </c>
      <c r="J65" s="5" t="s">
        <v>17</v>
      </c>
      <c r="K65" s="5" t="s">
        <v>18</v>
      </c>
    </row>
    <row r="66" spans="1:11">
      <c r="A66" s="6" t="n"/>
      <c r="B66" s="8" t="n"/>
      <c r="C66" s="8" t="n"/>
      <c r="D66" s="8" t="n"/>
      <c r="E66" s="8" t="n"/>
      <c r="F66" s="8" t="n"/>
      <c r="G66" s="9" t="n"/>
      <c r="H66" s="8">
        <f>SUM(thursday!F66 - thursday!E66)</f>
        <v/>
      </c>
      <c r="I66" s="10">
        <f>IF(thursday!B66 ="ns day", thursday!C66,IF(thursday!C66 &lt;= 8 + reference!C3, 0, MAX(thursday!C66 - 8, 0)))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n"/>
      <c r="B67" s="8" t="n"/>
      <c r="C67" s="8" t="n"/>
      <c r="D67" s="8" t="n"/>
      <c r="E67" s="8" t="n"/>
      <c r="F67" s="8" t="n"/>
      <c r="G67" s="9" t="n"/>
      <c r="H67" s="8">
        <f>SUM(thursday!F67 - thursday!E67)</f>
        <v/>
      </c>
      <c r="I67" s="10">
        <f>IF(thursday!B67 ="ns day", thursday!C67,IF(thursday!C67 &lt;= 8 + reference!C3, 0, MAX(thursday!C67 - 8, 0)))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n"/>
      <c r="B68" s="8" t="n"/>
      <c r="C68" s="8" t="n"/>
      <c r="D68" s="8" t="n"/>
      <c r="E68" s="8" t="n"/>
      <c r="F68" s="8" t="n"/>
      <c r="G68" s="9" t="n"/>
      <c r="H68" s="8">
        <f>SUM(thursday!F68 - thursday!E68)</f>
        <v/>
      </c>
      <c r="I68" s="10">
        <f>IF(thursday!B68 ="ns day", thursday!C68,IF(thursday!C68 &lt;= 8 + reference!C3, 0, MAX(thursday!C68 - 8, 0)))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n"/>
      <c r="B69" s="8" t="n"/>
      <c r="C69" s="8" t="n"/>
      <c r="D69" s="8" t="n"/>
      <c r="E69" s="8" t="n"/>
      <c r="F69" s="8" t="n"/>
      <c r="G69" s="9" t="n"/>
      <c r="H69" s="8">
        <f>SUM(thursday!F69 - thursday!E69)</f>
        <v/>
      </c>
      <c r="I69" s="10">
        <f>IF(thursday!B69 ="ns day", thursday!C69,IF(thursday!C69 &lt;= 8 + reference!C3, 0, MAX(thursday!C69 - 8, 0)))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SUM(thursday!F70 - thursday!E70)</f>
        <v/>
      </c>
      <c r="I70" s="10">
        <f>IF(thursday!B70 ="ns day", thursday!C70,IF(thursday!C70 &lt;= 8 + reference!C3, 0, MAX(thursday!C70 - 8, 0)))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SUM(thursday!F71 - thursday!E71)</f>
        <v/>
      </c>
      <c r="I71" s="10">
        <f>IF(thursday!B71 ="ns day", thursday!C71,IF(thursday!C71 &lt;= 8 + reference!C3, 0, MAX(thursday!C71 - 8, 0)))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SUM(thursday!F72 - thursday!E72)</f>
        <v/>
      </c>
      <c r="I72" s="10">
        <f>IF(thursday!B72 ="ns day", thursday!C72,IF(thursday!C72 &lt;= 8 + reference!C3, 0, MAX(thursday!C72 - 8, 0)))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SUM(thursday!F73 - thursday!E73)</f>
        <v/>
      </c>
      <c r="I73" s="10">
        <f>IF(thursday!B73 ="ns day", thursday!C73,IF(thursday!C73 &lt;= 8 + reference!C3, 0, MAX(thursday!C73 - 8, 0)))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SUM(thursday!F74 - thursday!E74)</f>
        <v/>
      </c>
      <c r="I74" s="10">
        <f>IF(thursday!B74 ="ns day", thursday!C74,IF(thursday!C74 &lt;= 8 + reference!C3, 0, MAX(thursday!C74 - 8, 0)))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SUM(thursday!F75 - thursday!E75)</f>
        <v/>
      </c>
      <c r="I75" s="10">
        <f>IF(thursday!B75 ="ns day", thursday!C75,IF(thursday!C75 &lt;= 8 + reference!C3, 0, MAX(thursday!C75 - 8, 0)))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SUM(thursday!F76 - thursday!E76)</f>
        <v/>
      </c>
      <c r="I76" s="10">
        <f>IF(thursday!B76 ="ns day", thursday!C76,IF(thursday!C76 &lt;= 8 + reference!C3, 0, MAX(thursday!C76 - 8, 0)))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SUM(thursday!F77 - thursday!E77)</f>
        <v/>
      </c>
      <c r="I77" s="10">
        <f>IF(thursday!B77 ="ns day", thursday!C77,IF(thursday!C77 &lt;= 8 + reference!C3, 0, MAX(thursday!C77 - 8, 0)))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SUM(thursday!F78 - thursday!E78)</f>
        <v/>
      </c>
      <c r="I78" s="10">
        <f>IF(thursday!B78 ="ns day", thursday!C78,IF(thursday!C78 &lt;= 8 + reference!C3, 0, MAX(thursday!C78 - 8, 0)))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SUM(thursday!F79 - thursday!E79)</f>
        <v/>
      </c>
      <c r="I79" s="10">
        <f>IF(thursday!B79 ="ns day", thursday!C79,IF(thursday!C79 &lt;= 8 + reference!C3, 0, MAX(thursday!C79 - 8, 0)))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SUM(thursday!F80 - thursday!E80)</f>
        <v/>
      </c>
      <c r="I80" s="10">
        <f>IF(thursday!B80 ="ns day", thursday!C80,IF(thursday!C80 &lt;= 8 + reference!C3, 0, MAX(thursday!C80 - 8, 0)))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SUM(thursday!F81 - thursday!E81)</f>
        <v/>
      </c>
      <c r="I81" s="10">
        <f>IF(thursday!B81 ="ns day", thursday!C81,IF(thursday!C81 &lt;= 8 + reference!C3, 0, MAX(thursday!C81 - 8, 0)))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SUM(thursday!F82 - thursday!E82)</f>
        <v/>
      </c>
      <c r="I82" s="10">
        <f>IF(thursday!B82 ="ns day", thursday!C82,IF(thursday!C82 &lt;= 8 + reference!C3, 0, MAX(thursday!C82 - 8, 0)))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SUM(thursday!F83 - thursday!E83)</f>
        <v/>
      </c>
      <c r="I83" s="10">
        <f>IF(thursday!B83 ="ns day", thursday!C83,IF(thursday!C83 &lt;= 8 + reference!C3, 0, MAX(thursday!C83 - 8, 0)))</f>
        <v/>
      </c>
      <c r="J83" s="10">
        <f>SUM(thursday!F83 - thursday!E83)</f>
        <v/>
      </c>
      <c r="K83" s="10">
        <f>IF(thursday!B83="ns day",thursday!C83, IF(thursday!C83 &lt;= 8 + reference!C4, 0, MIN(MAX(thursday!C83 - 8, 0),IF(thursday!J83 &lt;= reference!C4,0, thursday!J83))))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SUM(thursday!F84 - thursday!E84)</f>
        <v/>
      </c>
      <c r="I84" s="10">
        <f>IF(thursday!B84 ="ns day", thursday!C84,IF(thursday!C84 &lt;= 8 + reference!C3, 0, MAX(thursday!C84 - 8, 0)))</f>
        <v/>
      </c>
      <c r="J84" s="10">
        <f>SUM(thursday!F84 - thursday!E84)</f>
        <v/>
      </c>
      <c r="K84" s="10">
        <f>IF(thursday!B84="ns day",thursday!C84, IF(thursday!C84 &lt;= 8 + reference!C4, 0, MIN(MAX(thursday!C84 - 8, 0),IF(thursday!J84 &lt;= reference!C4,0, thursday!J84))))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SUM(thursday!F85 - thursday!E85)</f>
        <v/>
      </c>
      <c r="I85" s="10">
        <f>IF(thursday!B85 ="ns day", thursday!C85,IF(thursday!C85 &lt;= 8 + reference!C3, 0, MAX(thursday!C85 - 8, 0)))</f>
        <v/>
      </c>
      <c r="J85" s="10">
        <f>SUM(thursday!F85 - thursday!E85)</f>
        <v/>
      </c>
      <c r="K85" s="10">
        <f>IF(thursday!B85="ns day",thursday!C85, IF(thursday!C85 &lt;= 8 + reference!C4, 0, MIN(MAX(thursday!C85 - 8, 0),IF(thursday!J85 &lt;= reference!C4,0, thursday!J85))))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SUM(thursday!F86 - thursday!E86)</f>
        <v/>
      </c>
      <c r="I86" s="10">
        <f>IF(thursday!B86 ="ns day", thursday!C86,IF(thursday!C86 &lt;= 8 + reference!C3, 0, MAX(thursday!C86 - 8, 0)))</f>
        <v/>
      </c>
      <c r="J86" s="10">
        <f>SUM(thursday!F86 - thursday!E86)</f>
        <v/>
      </c>
      <c r="K86" s="10">
        <f>IF(thursday!B86="ns day",thursday!C86, IF(thursday!C86 &lt;= 8 + reference!C4, 0, MIN(MAX(thursday!C86 - 8, 0),IF(thursday!J86 &lt;= reference!C4,0, thursday!J86))))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SUM(thursday!F87 - thursday!E87)</f>
        <v/>
      </c>
      <c r="I87" s="10">
        <f>IF(thursday!B87 ="ns day", thursday!C87,IF(thursday!C87 &lt;= 8 + reference!C3, 0, MAX(thursday!C87 - 8, 0)))</f>
        <v/>
      </c>
      <c r="J87" s="10">
        <f>SUM(thursday!F87 - thursday!E87)</f>
        <v/>
      </c>
      <c r="K87" s="10">
        <f>IF(thursday!B87="ns day",thursday!C87, IF(thursday!C87 &lt;= 8 + reference!C4, 0, MIN(MAX(thursday!C87 - 8, 0),IF(thursday!J87 &lt;= reference!C4,0, thursday!J87))))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SUM(thursday!F88 - thursday!E88)</f>
        <v/>
      </c>
      <c r="I88" s="10">
        <f>IF(thursday!B88 ="ns day", thursday!C88,IF(thursday!C88 &lt;= 8 + reference!C3, 0, MAX(thursday!C88 - 8, 0)))</f>
        <v/>
      </c>
      <c r="J88" s="10">
        <f>SUM(thursday!F88 - thursday!E88)</f>
        <v/>
      </c>
      <c r="K88" s="10">
        <f>IF(thursday!B88="ns day",thursday!C88, IF(thursday!C88 &lt;= 8 + reference!C4, 0, MIN(MAX(thursday!C88 - 8, 0),IF(thursday!J88 &lt;= reference!C4,0, thursday!J88))))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SUM(thursday!F89 - thursday!E89)</f>
        <v/>
      </c>
      <c r="I89" s="10">
        <f>IF(thursday!B89 ="ns day", thursday!C89,IF(thursday!C89 &lt;= 8 + reference!C3, 0, MAX(thursday!C89 - 8, 0)))</f>
        <v/>
      </c>
      <c r="J89" s="10">
        <f>SUM(thursday!F89 - thursday!E89)</f>
        <v/>
      </c>
      <c r="K89" s="10">
        <f>IF(thursday!B89="ns day",thursday!C89, IF(thursday!C89 &lt;= 8 + reference!C4, 0, MIN(MAX(thursday!C89 - 8, 0),IF(thursday!J89 &lt;= reference!C4,0, thursday!J89))))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SUM(thursday!F90 - thursday!E90)</f>
        <v/>
      </c>
      <c r="I90" s="10">
        <f>IF(thursday!B90 ="ns day", thursday!C90,IF(thursday!C90 &lt;= 8 + reference!C3, 0, MAX(thursday!C90 - 8, 0)))</f>
        <v/>
      </c>
      <c r="J90" s="10">
        <f>SUM(thursday!F90 - thursday!E90)</f>
        <v/>
      </c>
      <c r="K90" s="10">
        <f>IF(thursday!B90="ns day",thursday!C90, IF(thursday!C90 &lt;= 8 + reference!C4, 0, MIN(MAX(thursday!C90 - 8, 0),IF(thursday!J90 &lt;= reference!C4,0, thursday!J90))))</f>
        <v/>
      </c>
    </row>
    <row r="92" spans="1:11">
      <c r="J92" s="5" t="s">
        <v>61</v>
      </c>
      <c r="K92" s="10">
        <f>SUM(thursday!K66:thursday!K90)</f>
        <v/>
      </c>
    </row>
    <row r="94" spans="1:11">
      <c r="J94" s="5" t="s">
        <v>62</v>
      </c>
      <c r="K94" s="10">
        <f>SUM(thursday!K92 + thursday!K62)</f>
        <v/>
      </c>
    </row>
    <row r="96" spans="1:11">
      <c r="A96" s="4" t="s">
        <v>63</v>
      </c>
    </row>
    <row r="97" spans="1:11">
      <c r="E97" s="5" t="s">
        <v>64</v>
      </c>
    </row>
    <row r="98" spans="1:11">
      <c r="A98" s="5" t="s">
        <v>8</v>
      </c>
      <c r="B98" s="5" t="s">
        <v>9</v>
      </c>
      <c r="C98" s="5" t="s">
        <v>10</v>
      </c>
      <c r="D98" s="5" t="s">
        <v>11</v>
      </c>
      <c r="E98" s="5" t="s">
        <v>65</v>
      </c>
      <c r="F98" s="5" t="s">
        <v>66</v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5" spans="1:11">
      <c r="D125" s="5" t="s">
        <v>67</v>
      </c>
      <c r="E125" s="10">
        <f>SUM(thursday!E99:thursday!E123)</f>
        <v/>
      </c>
      <c r="F125" s="10">
        <f>SUM(thursday!F99:thursday!F123)</f>
        <v/>
      </c>
    </row>
    <row r="127" spans="1:11">
      <c r="A127" s="4" t="s">
        <v>68</v>
      </c>
    </row>
    <row r="128" spans="1:11">
      <c r="E128" s="5" t="s">
        <v>64</v>
      </c>
    </row>
    <row r="129" spans="1:11">
      <c r="A129" s="5" t="s">
        <v>8</v>
      </c>
      <c r="B129" s="5" t="s">
        <v>9</v>
      </c>
      <c r="C129" s="5" t="s">
        <v>10</v>
      </c>
      <c r="D129" s="5" t="s">
        <v>11</v>
      </c>
      <c r="E129" s="5" t="s">
        <v>65</v>
      </c>
      <c r="F129" s="5" t="s">
        <v>69</v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6" spans="1:11">
      <c r="D156" s="5" t="s">
        <v>70</v>
      </c>
      <c r="E156" s="10">
        <f>SUM(thursday!E130:thursday!E154)</f>
        <v/>
      </c>
      <c r="F156" s="10">
        <f>SUM(thursday!F130:thursday!F154)</f>
        <v/>
      </c>
    </row>
    <row r="158" spans="1:11">
      <c r="D158" s="5" t="s">
        <v>71</v>
      </c>
      <c r="E158" s="10">
        <f>SUM(thursday!E125 + thursday!E156)</f>
        <v/>
      </c>
      <c r="F158" s="10">
        <f>SUM(thursday!F125 + thursday!F156)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63" man="1" max="16383" min="0"/>
    <brk id="95" man="1" max="16383" min="0"/>
    <brk id="126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SUM(friday!F8 - friday!E8)</f>
        <v/>
      </c>
      <c r="I8" s="10">
        <f>IF(friday!B8 ="ns day", friday!C8,IF(friday!C8 &lt;= 8 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10</v>
      </c>
      <c r="D9" s="8" t="n">
        <v>18.48</v>
      </c>
      <c r="E9" s="8" t="n">
        <v>13</v>
      </c>
      <c r="F9" s="8" t="n">
        <v>15</v>
      </c>
      <c r="G9" s="9" t="n">
        <v>1013</v>
      </c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12.03</v>
      </c>
      <c r="D10" s="8" t="n">
        <v>19.46</v>
      </c>
      <c r="E10" s="7" t="s">
        <v>74</v>
      </c>
      <c r="F10" s="7" t="s">
        <v>74</v>
      </c>
      <c r="G10" s="7" t="s">
        <v>74</v>
      </c>
      <c r="H10" s="8">
        <f>SUM(friday!H13:friday!H11)</f>
        <v/>
      </c>
      <c r="I10" s="10">
        <f>IF(friday!B10 ="ns day", friday!C10,IF(friday!C10 &lt;= 8 + reference!C3, 0, MAX(friday!C10 - 8, 0)))</f>
        <v/>
      </c>
      <c r="J10" s="10">
        <f>friday!H10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E11" s="8" t="n">
        <v>7.12</v>
      </c>
      <c r="F11" s="8" t="n">
        <v>9</v>
      </c>
      <c r="G11" s="9" t="n">
        <v>1020</v>
      </c>
      <c r="H11" s="8">
        <f>SUM(friday!F11 - friday!E11)</f>
        <v/>
      </c>
    </row>
    <row r="12" spans="1:11">
      <c r="E12" s="8" t="n">
        <v>9.4</v>
      </c>
      <c r="F12" s="8" t="n">
        <v>9.6</v>
      </c>
      <c r="G12" s="9" t="n">
        <v>1020</v>
      </c>
      <c r="H12" s="8">
        <f>SUM(friday!F12 - friday!E12)</f>
        <v/>
      </c>
    </row>
    <row r="13" spans="1:11">
      <c r="E13" s="8" t="n">
        <v>17.35</v>
      </c>
      <c r="F13" s="8" t="n">
        <v>19.46</v>
      </c>
      <c r="G13" s="9" t="n">
        <v>1025</v>
      </c>
      <c r="H13" s="8">
        <f>SUM(friday!F13 - friday!E13)</f>
        <v/>
      </c>
    </row>
    <row r="14" spans="1:11">
      <c r="A14" s="6" t="s">
        <v>23</v>
      </c>
      <c r="B14" s="7" t="s"/>
      <c r="C14" s="8" t="n">
        <v>12.12</v>
      </c>
      <c r="D14" s="8" t="n">
        <v>9.81</v>
      </c>
      <c r="E14" s="7" t="s">
        <v>74</v>
      </c>
      <c r="F14" s="7" t="s">
        <v>74</v>
      </c>
      <c r="G14" s="7" t="s">
        <v>74</v>
      </c>
      <c r="H14" s="8">
        <f>SUM(friday!H17:friday!H15)</f>
        <v/>
      </c>
      <c r="I14" s="10">
        <f>IF(friday!B14 ="ns day", friday!C14,IF(friday!C14 &lt;= 8 + reference!C3, 0, MAX(friday!C14 - 8, 0)))</f>
        <v/>
      </c>
      <c r="J14" s="10">
        <f>friday!H14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E15" s="8" t="n">
        <v>7.1</v>
      </c>
      <c r="F15" s="8" t="n">
        <v>9</v>
      </c>
      <c r="G15" s="9" t="n">
        <v>1032</v>
      </c>
      <c r="H15" s="8">
        <f>SUM(friday!F15 - friday!E15)</f>
        <v/>
      </c>
    </row>
    <row r="16" spans="1:11">
      <c r="E16" s="8" t="n">
        <v>9.630000000000001</v>
      </c>
      <c r="F16" s="8" t="n">
        <v>9.81</v>
      </c>
      <c r="G16" s="9" t="n">
        <v>1072</v>
      </c>
      <c r="H16" s="8">
        <f>SUM(friday!F16 - friday!E16)</f>
        <v/>
      </c>
    </row>
    <row r="17" spans="1:11">
      <c r="E17" s="8" t="n">
        <v>17.27</v>
      </c>
      <c r="F17" s="8" t="n">
        <v>19.01</v>
      </c>
      <c r="G17" s="9" t="n">
        <v>1032</v>
      </c>
      <c r="H17" s="8">
        <f>SUM(friday!F17 - friday!E17)</f>
        <v/>
      </c>
    </row>
    <row r="18" spans="1:11">
      <c r="A18" s="6" t="s">
        <v>24</v>
      </c>
      <c r="B18" s="8" t="n"/>
      <c r="C18" s="8" t="n"/>
      <c r="D18" s="8" t="n"/>
      <c r="E18" s="8" t="n"/>
      <c r="F18" s="8" t="n"/>
      <c r="G18" s="9" t="n"/>
      <c r="H18" s="8">
        <f>SUM(friday!F18 - friday!E18)</f>
        <v/>
      </c>
      <c r="I18" s="10">
        <f>IF(friday!B18 ="ns day", friday!C18,IF(friday!C18 &lt;= 8 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25</v>
      </c>
      <c r="B19" s="8" t="n"/>
      <c r="C19" s="8" t="n"/>
      <c r="D19" s="8" t="n"/>
      <c r="E19" s="8" t="n"/>
      <c r="F19" s="8" t="n"/>
      <c r="G19" s="9" t="n"/>
      <c r="H19" s="8">
        <f>SUM(friday!F19 - friday!E19)</f>
        <v/>
      </c>
      <c r="I19" s="10">
        <f>IF(friday!B19 ="ns day", friday!C19,IF(friday!C19 &lt;= 8 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26</v>
      </c>
      <c r="B20" s="7" t="s"/>
      <c r="C20" s="8" t="n">
        <v>11.2</v>
      </c>
      <c r="D20" s="8" t="n">
        <v>19.19</v>
      </c>
      <c r="E20" s="8" t="n">
        <v>12.67</v>
      </c>
      <c r="F20" s="8" t="n">
        <v>15.67</v>
      </c>
      <c r="G20" s="9" t="n">
        <v>1013</v>
      </c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27</v>
      </c>
      <c r="B21" s="7" t="s"/>
      <c r="C21" s="8" t="n">
        <v>9.949999999999999</v>
      </c>
      <c r="D21" s="8" t="n">
        <v>18.82</v>
      </c>
      <c r="E21" s="8" t="n">
        <v>16.8</v>
      </c>
      <c r="F21" s="8" t="n">
        <v>18.82</v>
      </c>
      <c r="G21" s="9" t="n">
        <v>1032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28</v>
      </c>
      <c r="B22" s="7" t="s"/>
      <c r="C22" s="8" t="n">
        <v>11.15</v>
      </c>
      <c r="D22" s="8" t="n">
        <v>19.2</v>
      </c>
      <c r="E22" s="8" t="n">
        <v>14</v>
      </c>
      <c r="F22" s="8" t="n">
        <v>17</v>
      </c>
      <c r="G22" s="9" t="n">
        <v>1020</v>
      </c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29</v>
      </c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>
        <v>30</v>
      </c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>
        <v>31</v>
      </c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>
        <v>32</v>
      </c>
      <c r="B26" s="7" t="s"/>
      <c r="C26" s="8" t="n">
        <v>11.68</v>
      </c>
      <c r="D26" s="8" t="n">
        <v>19.19</v>
      </c>
      <c r="E26" s="7" t="s">
        <v>74</v>
      </c>
      <c r="F26" s="7" t="s">
        <v>74</v>
      </c>
      <c r="G26" s="7" t="s">
        <v>74</v>
      </c>
      <c r="H26" s="8">
        <f>SUM(friday!H28:friday!H27)</f>
        <v/>
      </c>
      <c r="I26" s="10">
        <f>IF(friday!B26 ="ns day", friday!C26,IF(friday!C26 &lt;= 8 + reference!C3, 0, MAX(friday!C26 - 8, 0)))</f>
        <v/>
      </c>
      <c r="J26" s="10">
        <f>friday!H26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E27" s="8" t="n">
        <v>7.05</v>
      </c>
      <c r="F27" s="8" t="n">
        <v>10</v>
      </c>
      <c r="G27" s="9" t="n">
        <v>1046</v>
      </c>
      <c r="H27" s="8">
        <f>SUM(friday!F27 - friday!E27)</f>
        <v/>
      </c>
    </row>
    <row r="28" spans="1:11">
      <c r="E28" s="8" t="n">
        <v>19.17</v>
      </c>
      <c r="F28" s="8" t="n">
        <v>19.19</v>
      </c>
      <c r="G28" s="9" t="n">
        <v>1046</v>
      </c>
      <c r="H28" s="8">
        <f>SUM(friday!F28 - friday!E28)</f>
        <v/>
      </c>
    </row>
    <row r="29" spans="1:11">
      <c r="A29" s="6" t="s">
        <v>33</v>
      </c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>
        <v>34</v>
      </c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>
        <v>35</v>
      </c>
      <c r="B31" s="7" t="s"/>
      <c r="C31" s="8" t="n">
        <v>11.42</v>
      </c>
      <c r="D31" s="8" t="n">
        <v>19.23</v>
      </c>
      <c r="E31" s="8" t="n">
        <v>16.05</v>
      </c>
      <c r="F31" s="8" t="n">
        <v>19.23</v>
      </c>
      <c r="G31" s="9" t="n">
        <v>1071</v>
      </c>
      <c r="H31" s="8">
        <f>SUM(friday!F31 - friday!E31)</f>
        <v/>
      </c>
      <c r="I31" s="10">
        <f>IF(friday!B31 ="ns day", friday!C31,IF(friday!C31 &lt;= 8+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>
        <v>36</v>
      </c>
      <c r="B32" s="7" t="s"/>
      <c r="C32" s="8" t="n">
        <v>11.71</v>
      </c>
      <c r="D32" s="8" t="n">
        <v>19.2</v>
      </c>
      <c r="E32" s="7" t="s">
        <v>74</v>
      </c>
      <c r="F32" s="7" t="s">
        <v>74</v>
      </c>
      <c r="G32" s="7" t="s">
        <v>74</v>
      </c>
      <c r="H32" s="8">
        <f>SUM(friday!H34:friday!H33)</f>
        <v/>
      </c>
      <c r="I32" s="10">
        <f>IF(friday!B32 ="ns day", friday!C32,IF(friday!C32 &lt;= 8 + reference!C3, 0, MAX(friday!C32 - 8, 0)))</f>
        <v/>
      </c>
      <c r="J32" s="10">
        <f>friday!H32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E33" s="8" t="n">
        <v>7.05</v>
      </c>
      <c r="F33" s="8" t="n">
        <v>8.6</v>
      </c>
      <c r="G33" s="9" t="n">
        <v>1051</v>
      </c>
      <c r="H33" s="8">
        <f>SUM(friday!F33 - friday!E33)</f>
        <v/>
      </c>
    </row>
    <row r="34" spans="1:11">
      <c r="E34" s="8" t="n">
        <v>10.3</v>
      </c>
      <c r="F34" s="8" t="n">
        <v>12.4</v>
      </c>
      <c r="G34" s="9" t="n">
        <v>1051</v>
      </c>
      <c r="H34" s="8">
        <f>SUM(friday!F34 - friday!E34)</f>
        <v/>
      </c>
    </row>
    <row r="35" spans="1:11">
      <c r="A35" s="6" t="s">
        <v>37</v>
      </c>
      <c r="B35" s="7" t="s"/>
      <c r="C35" s="8" t="n">
        <v>12.06</v>
      </c>
      <c r="D35" s="8" t="n">
        <v>19.47</v>
      </c>
      <c r="E35" s="7" t="s">
        <v>74</v>
      </c>
      <c r="F35" s="7" t="s">
        <v>74</v>
      </c>
      <c r="G35" s="7" t="s">
        <v>74</v>
      </c>
      <c r="H35" s="8">
        <f>SUM(friday!H38:friday!H36)</f>
        <v/>
      </c>
      <c r="I35" s="10">
        <f>IF(friday!B35 ="ns day", friday!C35,IF(friday!C35 &lt;= 8 + reference!C3, 0, MAX(friday!C35 - 8, 0)))</f>
        <v/>
      </c>
      <c r="J35" s="10">
        <f>friday!H35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E36" s="8" t="n">
        <v>7.21</v>
      </c>
      <c r="F36" s="8" t="n">
        <v>9.02</v>
      </c>
      <c r="G36" s="9" t="n">
        <v>1071</v>
      </c>
      <c r="H36" s="8">
        <f>SUM(friday!F36 - friday!E36)</f>
        <v/>
      </c>
    </row>
    <row r="37" spans="1:11">
      <c r="E37" s="8" t="n">
        <v>12.83</v>
      </c>
      <c r="F37" s="8" t="n">
        <v>13.83</v>
      </c>
      <c r="G37" s="9" t="n">
        <v>1025</v>
      </c>
      <c r="H37" s="8">
        <f>SUM(friday!F37 - friday!E37)</f>
        <v/>
      </c>
    </row>
    <row r="38" spans="1:11">
      <c r="E38" s="8" t="n">
        <v>19</v>
      </c>
      <c r="F38" s="8" t="n">
        <v>19.47</v>
      </c>
      <c r="G38" s="9" t="n">
        <v>1022</v>
      </c>
      <c r="H38" s="8">
        <f>SUM(friday!F38 - friday!E38)</f>
        <v/>
      </c>
    </row>
    <row r="39" spans="1:11">
      <c r="A39" s="6" t="s">
        <v>38</v>
      </c>
      <c r="B39" s="8" t="n"/>
      <c r="C39" s="8" t="n"/>
      <c r="D39" s="8" t="n"/>
      <c r="E39" s="8" t="n"/>
      <c r="F39" s="8" t="n"/>
      <c r="G39" s="9" t="n"/>
      <c r="H39" s="8">
        <f>SUM(friday!F39 - friday!E39)</f>
        <v/>
      </c>
      <c r="I39" s="10">
        <f>IF(friday!B39 ="ns day", friday!C39,IF(friday!C39 &lt;= 8 + reference!C3, 0, MAX(friday!C39 - 8, 0)))</f>
        <v/>
      </c>
      <c r="J39" s="10">
        <f>SUM(friday!F39 - friday!E39)</f>
        <v/>
      </c>
      <c r="K39" s="10">
        <f>IF(friday!B39="ns day",friday!C39, IF(friday!C39 &lt;= 8 + reference!C4, 0, MIN(MAX(friday!C39 - 8, 0),IF(friday!J39 &lt;= reference!C4,0, friday!J39))))</f>
        <v/>
      </c>
    </row>
    <row r="40" spans="1:11">
      <c r="A40" s="6" t="s">
        <v>39</v>
      </c>
      <c r="B40" s="8" t="n"/>
      <c r="C40" s="8" t="n"/>
      <c r="D40" s="8" t="n"/>
      <c r="E40" s="8" t="n"/>
      <c r="F40" s="8" t="n"/>
      <c r="G40" s="9" t="n"/>
      <c r="H40" s="8">
        <f>SUM(friday!F40 - friday!E40)</f>
        <v/>
      </c>
      <c r="I40" s="10">
        <f>IF(friday!B40 ="ns day", friday!C40,IF(friday!C40 &lt;= 8 + reference!C3, 0, MAX(friday!C40 - 8, 0)))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40</v>
      </c>
      <c r="B41" s="7" t="s"/>
      <c r="C41" s="8" t="n">
        <v>12.15</v>
      </c>
      <c r="D41" s="8" t="n">
        <v>19.72</v>
      </c>
      <c r="E41" s="8" t="n">
        <v>16</v>
      </c>
      <c r="F41" s="8" t="n">
        <v>19.72</v>
      </c>
      <c r="G41" s="9" t="n">
        <v>1004</v>
      </c>
      <c r="H41" s="8">
        <f>SUM(friday!F41 - friday!E41)</f>
        <v/>
      </c>
      <c r="I41" s="10">
        <f>IF(friday!B41 ="ns day", friday!C41,IF(friday!C41 &lt;= 8+ reference!C3, 0, MAX(friday!C41 - 8, 0)))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41</v>
      </c>
      <c r="B42" s="7" t="s"/>
      <c r="C42" s="8" t="n">
        <v>9.26</v>
      </c>
      <c r="D42" s="8" t="n">
        <v>18.19</v>
      </c>
      <c r="E42" s="8" t="n">
        <v>16.5</v>
      </c>
      <c r="F42" s="8" t="n">
        <v>18</v>
      </c>
      <c r="G42" s="9" t="n">
        <v>1004</v>
      </c>
      <c r="H42" s="8">
        <f>SUM(friday!F42 - friday!E42)</f>
        <v/>
      </c>
      <c r="I42" s="10">
        <f>IF(friday!B42 ="ns day", friday!C42,IF(friday!C42 &lt;= 8+ reference!C3, 0, MAX(friday!C42 - 8, 0)))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42</v>
      </c>
      <c r="B43" s="7" t="s"/>
      <c r="C43" s="8" t="n">
        <v>12.69</v>
      </c>
      <c r="D43" s="8" t="n">
        <v>19.8</v>
      </c>
      <c r="E43" s="7" t="s">
        <v>74</v>
      </c>
      <c r="F43" s="7" t="s">
        <v>74</v>
      </c>
      <c r="G43" s="7" t="s">
        <v>74</v>
      </c>
      <c r="H43" s="8">
        <f>SUM(friday!H47:friday!H44)</f>
        <v/>
      </c>
      <c r="I43" s="10">
        <f>IF(friday!B43 ="ns day", friday!C43,IF(friday!C43 &lt;= 8 + reference!C3, 0, MAX(friday!C43 - 8, 0)))</f>
        <v/>
      </c>
      <c r="J43" s="10">
        <f>friday!H43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E44" s="8" t="n">
        <v>7.3</v>
      </c>
      <c r="F44" s="8" t="n">
        <v>9</v>
      </c>
      <c r="G44" s="9" t="n">
        <v>1004</v>
      </c>
      <c r="H44" s="8">
        <f>SUM(friday!F44 - friday!E44)</f>
        <v/>
      </c>
    </row>
    <row r="45" spans="1:11">
      <c r="E45" s="8" t="n">
        <v>9.800000000000001</v>
      </c>
      <c r="F45" s="8" t="n">
        <v>10.19</v>
      </c>
      <c r="G45" s="9" t="n">
        <v>1004</v>
      </c>
      <c r="H45" s="8">
        <f>SUM(friday!F45 - friday!E45)</f>
        <v/>
      </c>
    </row>
    <row r="46" spans="1:11">
      <c r="E46" s="8" t="n">
        <v>12.08</v>
      </c>
      <c r="F46" s="8" t="n">
        <v>14.08</v>
      </c>
      <c r="G46" s="9" t="n">
        <v>1004</v>
      </c>
      <c r="H46" s="8">
        <f>SUM(friday!F46 - friday!E46)</f>
        <v/>
      </c>
    </row>
    <row r="47" spans="1:11">
      <c r="E47" s="8" t="n">
        <v>19.08</v>
      </c>
      <c r="F47" s="8" t="n">
        <v>19.8</v>
      </c>
      <c r="G47" s="9" t="n">
        <v>1056</v>
      </c>
      <c r="H47" s="8">
        <f>SUM(friday!F47 - friday!E47)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friday!C48,IF(friday!C48 &lt;= 8 + reference!C3, 0, MAX(friday!C48 - 8, 0)))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44</v>
      </c>
      <c r="B49" s="8" t="n"/>
      <c r="C49" s="8" t="n"/>
      <c r="D49" s="8" t="n"/>
      <c r="E49" s="8" t="n"/>
      <c r="F49" s="8" t="n"/>
      <c r="G49" s="9" t="n"/>
      <c r="H49" s="8">
        <f>SUM(friday!F49 - friday!E49)</f>
        <v/>
      </c>
      <c r="I49" s="10">
        <f>IF(friday!B49 ="ns day", friday!C49,IF(friday!C49 &lt;= 8 + reference!C3, 0, MAX(friday!C49 - 8, 0)))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45</v>
      </c>
      <c r="B50" s="8" t="n"/>
      <c r="C50" s="8" t="n"/>
      <c r="D50" s="8" t="n"/>
      <c r="E50" s="8" t="n"/>
      <c r="F50" s="8" t="n"/>
      <c r="G50" s="9" t="n"/>
      <c r="H50" s="8">
        <f>SUM(friday!F50 - friday!E50)</f>
        <v/>
      </c>
      <c r="I50" s="10">
        <f>IF(friday!B50 ="ns day", friday!C50,IF(friday!C50 &lt;= 8 + reference!C3, 0, MAX(friday!C50 - 8, 0)))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46</v>
      </c>
      <c r="B51" s="7" t="s"/>
      <c r="C51" s="8" t="n">
        <v>10.24</v>
      </c>
      <c r="D51" s="8" t="n">
        <v>19.19</v>
      </c>
      <c r="E51" s="8" t="n">
        <v>16.62</v>
      </c>
      <c r="F51" s="8" t="n">
        <v>19.19</v>
      </c>
      <c r="G51" s="9" t="n">
        <v>1051</v>
      </c>
      <c r="H51" s="8">
        <f>SUM(friday!F51 - friday!E51)</f>
        <v/>
      </c>
      <c r="I51" s="10">
        <f>IF(friday!B51 ="ns day", friday!C51,IF(friday!C51 &lt;= 8+ reference!C3, 0, MAX(friday!C51 - 8, 0)))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47</v>
      </c>
      <c r="B52" s="7" t="s">
        <v>22</v>
      </c>
      <c r="C52" s="8" t="n">
        <v>11.15</v>
      </c>
      <c r="D52" s="8" t="n">
        <v>19.12</v>
      </c>
      <c r="E52" s="8" t="s"/>
      <c r="F52" s="8" t="s"/>
      <c r="G52" s="9" t="s"/>
      <c r="H52" s="8">
        <f>SUM(friday!F52 - friday!E52)</f>
        <v/>
      </c>
      <c r="I52" s="10">
        <f>IF(friday!B52 ="ns day", friday!C52,IF(friday!C52 &lt;= 8+ reference!C3, 0, MAX(friday!C52 - 8, 0)))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48</v>
      </c>
      <c r="B53" s="7" t="s"/>
      <c r="C53" s="8" t="n">
        <v>10.76</v>
      </c>
      <c r="D53" s="8" t="n">
        <v>19.15</v>
      </c>
      <c r="E53" s="8" t="n">
        <v>16.7</v>
      </c>
      <c r="F53" s="8" t="n">
        <v>19.15</v>
      </c>
      <c r="G53" s="9" t="n">
        <v>1051</v>
      </c>
      <c r="H53" s="8">
        <f>SUM(friday!F53 - friday!E53)</f>
        <v/>
      </c>
      <c r="I53" s="10">
        <f>IF(friday!B53 ="ns day", friday!C53,IF(friday!C53 &lt;= 8+ reference!C3, 0, MAX(friday!C53 - 8, 0)))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49</v>
      </c>
      <c r="B54" s="7" t="s"/>
      <c r="C54" s="8" t="n">
        <v>9</v>
      </c>
      <c r="D54" s="8" t="n">
        <v>16.45</v>
      </c>
      <c r="E54" s="8" t="n">
        <v>14.42</v>
      </c>
      <c r="F54" s="8" t="n">
        <v>15.58</v>
      </c>
      <c r="G54" s="9" t="n">
        <v>1046</v>
      </c>
      <c r="H54" s="8">
        <f>SUM(friday!F54 - friday!E54)</f>
        <v/>
      </c>
      <c r="I54" s="10">
        <f>IF(friday!B54 ="ns day", friday!C54,IF(friday!C54 &lt;= 8+ reference!C3, 0, MAX(friday!C54 - 8, 0)))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50</v>
      </c>
      <c r="B55" s="8" t="n"/>
      <c r="C55" s="8" t="n"/>
      <c r="D55" s="8" t="n"/>
      <c r="E55" s="8" t="n"/>
      <c r="F55" s="8" t="n"/>
      <c r="G55" s="9" t="n"/>
      <c r="H55" s="8">
        <f>SUM(friday!F55 - friday!E55)</f>
        <v/>
      </c>
      <c r="I55" s="10">
        <f>IF(friday!B55 ="ns day", friday!C55,IF(friday!C55 &lt;= 8 + reference!C3, 0, MAX(friday!C55 - 8, 0)))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51</v>
      </c>
      <c r="B56" s="7" t="s"/>
      <c r="C56" s="8" t="n">
        <v>8.15</v>
      </c>
      <c r="D56" s="8" t="n">
        <v>17.15</v>
      </c>
      <c r="E56" s="8" t="s"/>
      <c r="F56" s="8" t="s"/>
      <c r="G56" s="9" t="s"/>
      <c r="H56" s="8">
        <f>SUM(friday!F56 - friday!E56)</f>
        <v/>
      </c>
      <c r="I56" s="10">
        <f>IF(friday!B56 ="ns day", friday!C56,IF(friday!C56 &lt;= 8+ reference!C3, 0, MAX(friday!C56 - 8, 0)))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52</v>
      </c>
      <c r="B57" s="7" t="s"/>
      <c r="C57" s="8" t="n">
        <v>11.69</v>
      </c>
      <c r="D57" s="8" t="n">
        <v>19.66</v>
      </c>
      <c r="E57" s="8" t="n">
        <v>16.25</v>
      </c>
      <c r="F57" s="8" t="n">
        <v>19.66</v>
      </c>
      <c r="G57" s="9" t="n">
        <v>1071</v>
      </c>
      <c r="H57" s="8">
        <f>SUM(friday!F57 - friday!E57)</f>
        <v/>
      </c>
      <c r="I57" s="10">
        <f>IF(friday!B57 ="ns day", friday!C57,IF(friday!C57 &lt;= 8+ reference!C3, 0, MAX(friday!C57 - 8, 0)))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53</v>
      </c>
      <c r="B58" s="7" t="s"/>
      <c r="C58" s="8" t="n">
        <v>12.16</v>
      </c>
      <c r="D58" s="8" t="n">
        <v>19.52</v>
      </c>
      <c r="E58" s="7" t="s">
        <v>74</v>
      </c>
      <c r="F58" s="7" t="s">
        <v>74</v>
      </c>
      <c r="G58" s="7" t="s">
        <v>74</v>
      </c>
      <c r="H58" s="8">
        <f>SUM(friday!H60:friday!H59)</f>
        <v/>
      </c>
      <c r="I58" s="10">
        <f>IF(friday!B58 ="ns day", friday!C58,IF(friday!C58 &lt;= 8 + reference!C3, 0, MAX(friday!C58 - 8, 0)))</f>
        <v/>
      </c>
      <c r="J58" s="10">
        <f>friday!H58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E59" s="8" t="n">
        <v>7.41</v>
      </c>
      <c r="F59" s="8" t="n">
        <v>8.300000000000001</v>
      </c>
      <c r="G59" s="9" t="n">
        <v>1011</v>
      </c>
      <c r="H59" s="8">
        <f>SUM(friday!F59 - friday!E59)</f>
        <v/>
      </c>
    </row>
    <row r="60" spans="1:11">
      <c r="E60" s="8" t="n">
        <v>10.3</v>
      </c>
      <c r="F60" s="8" t="n">
        <v>14</v>
      </c>
      <c r="G60" s="9" t="n">
        <v>1011</v>
      </c>
      <c r="H60" s="8">
        <f>SUM(friday!F60 - friday!E60)</f>
        <v/>
      </c>
    </row>
    <row r="61" spans="1:11">
      <c r="A61" s="6" t="s">
        <v>54</v>
      </c>
      <c r="B61" s="7" t="s"/>
      <c r="C61" s="8" t="n">
        <v>10.04</v>
      </c>
      <c r="D61" s="8" t="n">
        <v>18.91</v>
      </c>
      <c r="E61" s="8" t="n">
        <v>17</v>
      </c>
      <c r="F61" s="8" t="n">
        <v>18.91</v>
      </c>
      <c r="G61" s="9" t="n">
        <v>1013</v>
      </c>
      <c r="H61" s="8">
        <f>SUM(friday!F61 - friday!E61)</f>
        <v/>
      </c>
      <c r="I61" s="10">
        <f>IF(friday!B61 ="ns day", friday!C61,IF(friday!C61 &lt;= 8+ reference!C3, 0, MAX(friday!C61 - 8, 0)))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55</v>
      </c>
      <c r="B62" s="7" t="s"/>
      <c r="C62" s="8" t="n">
        <v>10.28</v>
      </c>
      <c r="D62" s="8" t="n">
        <v>18.78</v>
      </c>
      <c r="E62" s="8" t="n">
        <v>13.83</v>
      </c>
      <c r="F62" s="8" t="n">
        <v>15.5</v>
      </c>
      <c r="G62" s="9" t="n">
        <v>1020</v>
      </c>
      <c r="H62" s="8">
        <f>SUM(friday!F62 - friday!E62)</f>
        <v/>
      </c>
      <c r="I62" s="10">
        <f>IF(friday!B62 ="ns day", friday!C62,IF(friday!C62 &lt;= 8+ reference!C3, 0, MAX(friday!C62 - 8, 0)))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56</v>
      </c>
      <c r="B63" s="8" t="n"/>
      <c r="C63" s="8" t="n"/>
      <c r="D63" s="8" t="n"/>
      <c r="E63" s="8" t="n"/>
      <c r="F63" s="8" t="n"/>
      <c r="G63" s="9" t="n"/>
      <c r="H63" s="8">
        <f>SUM(friday!F63 - friday!E63)</f>
        <v/>
      </c>
      <c r="I63" s="10">
        <f>IF(friday!B63 ="ns day", friday!C63,IF(friday!C63 &lt;= 8 + reference!C3, 0, MAX(friday!C63 - 8, 0)))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57</v>
      </c>
      <c r="B64" s="7" t="s"/>
      <c r="C64" s="8" t="n">
        <v>4.04</v>
      </c>
      <c r="D64" s="8" t="n">
        <v>12.53</v>
      </c>
      <c r="E64" s="8" t="s"/>
      <c r="F64" s="8" t="s"/>
      <c r="G64" s="9" t="s"/>
      <c r="H64" s="8">
        <f>SUM(friday!F64 - friday!E64)</f>
        <v/>
      </c>
      <c r="I64" s="10">
        <f>IF(friday!B64 ="ns day", friday!C64,IF(friday!C64 &lt;= 8+ reference!C3, 0, MAX(friday!C64 - 8, 0)))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6" spans="1:11">
      <c r="H66" s="5" t="s">
        <v>58</v>
      </c>
      <c r="I66" s="10">
        <f>SUM(friday!I8:friday!I64)</f>
        <v/>
      </c>
    </row>
    <row r="68" spans="1:11">
      <c r="J68" s="5" t="s">
        <v>59</v>
      </c>
      <c r="K68" s="10">
        <f>SUM(friday!K8:friday!K64)</f>
        <v/>
      </c>
    </row>
    <row r="70" spans="1:11">
      <c r="A70" s="4" t="s">
        <v>60</v>
      </c>
    </row>
    <row r="71" spans="1:11">
      <c r="A71" s="5" t="s">
        <v>8</v>
      </c>
      <c r="B71" s="5" t="s">
        <v>9</v>
      </c>
      <c r="C71" s="5" t="s">
        <v>10</v>
      </c>
      <c r="D71" s="5" t="s">
        <v>11</v>
      </c>
      <c r="E71" s="5" t="s">
        <v>12</v>
      </c>
      <c r="F71" s="5" t="s">
        <v>13</v>
      </c>
      <c r="G71" s="5" t="s">
        <v>14</v>
      </c>
      <c r="H71" s="5" t="s">
        <v>15</v>
      </c>
      <c r="I71" s="5" t="s">
        <v>16</v>
      </c>
      <c r="J71" s="5" t="s">
        <v>17</v>
      </c>
      <c r="K71" s="5" t="s">
        <v>18</v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friday!C72,IF(friday!C72 &lt;= 8 + reference!C3, 0, MAX(friday!C72 - 8, 0)))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SUM(friday!F73 - friday!E73)</f>
        <v/>
      </c>
      <c r="I73" s="10">
        <f>IF(friday!B73 ="ns day", friday!C73,IF(friday!C73 &lt;= 8 + reference!C3, 0, MAX(friday!C73 - 8, 0)))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SUM(friday!F74 - friday!E74)</f>
        <v/>
      </c>
      <c r="I74" s="10">
        <f>IF(friday!B74 ="ns day", friday!C74,IF(friday!C74 &lt;= 8 + reference!C3, 0, MAX(friday!C74 - 8, 0)))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n"/>
      <c r="B75" s="8" t="n"/>
      <c r="C75" s="8" t="n"/>
      <c r="D75" s="8" t="n"/>
      <c r="E75" s="8" t="n"/>
      <c r="F75" s="8" t="n"/>
      <c r="G75" s="9" t="n"/>
      <c r="H75" s="8">
        <f>SUM(friday!F75 - friday!E75)</f>
        <v/>
      </c>
      <c r="I75" s="10">
        <f>IF(friday!B75 ="ns day", friday!C75,IF(friday!C75 &lt;= 8 + reference!C3, 0, MAX(friday!C75 - 8, 0)))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n"/>
      <c r="B76" s="8" t="n"/>
      <c r="C76" s="8" t="n"/>
      <c r="D76" s="8" t="n"/>
      <c r="E76" s="8" t="n"/>
      <c r="F76" s="8" t="n"/>
      <c r="G76" s="9" t="n"/>
      <c r="H76" s="8">
        <f>SUM(friday!F76 - friday!E76)</f>
        <v/>
      </c>
      <c r="I76" s="10">
        <f>IF(friday!B76 ="ns day", friday!C76,IF(friday!C76 &lt;= 8 + reference!C3, 0, MAX(friday!C76 - 8, 0)))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n"/>
      <c r="B77" s="8" t="n"/>
      <c r="C77" s="8" t="n"/>
      <c r="D77" s="8" t="n"/>
      <c r="E77" s="8" t="n"/>
      <c r="F77" s="8" t="n"/>
      <c r="G77" s="9" t="n"/>
      <c r="H77" s="8">
        <f>SUM(friday!F77 - friday!E77)</f>
        <v/>
      </c>
      <c r="I77" s="10">
        <f>IF(friday!B77 ="ns day", friday!C77,IF(friday!C77 &lt;= 8 + reference!C3, 0, MAX(friday!C77 - 8, 0)))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n"/>
      <c r="B78" s="8" t="n"/>
      <c r="C78" s="8" t="n"/>
      <c r="D78" s="8" t="n"/>
      <c r="E78" s="8" t="n"/>
      <c r="F78" s="8" t="n"/>
      <c r="G78" s="9" t="n"/>
      <c r="H78" s="8">
        <f>SUM(friday!F78 - friday!E78)</f>
        <v/>
      </c>
      <c r="I78" s="10">
        <f>IF(friday!B78 ="ns day", friday!C78,IF(friday!C78 &lt;= 8 + reference!C3, 0, MAX(friday!C78 - 8, 0)))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 spans="1:11">
      <c r="A79" s="6" t="n"/>
      <c r="B79" s="8" t="n"/>
      <c r="C79" s="8" t="n"/>
      <c r="D79" s="8" t="n"/>
      <c r="E79" s="8" t="n"/>
      <c r="F79" s="8" t="n"/>
      <c r="G79" s="9" t="n"/>
      <c r="H79" s="8">
        <f>SUM(friday!F79 - friday!E79)</f>
        <v/>
      </c>
      <c r="I79" s="10">
        <f>IF(friday!B79 ="ns day", friday!C79,IF(friday!C79 &lt;= 8 + reference!C3, 0, MAX(friday!C79 - 8, 0)))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0" spans="1:11">
      <c r="A80" s="6" t="n"/>
      <c r="B80" s="8" t="n"/>
      <c r="C80" s="8" t="n"/>
      <c r="D80" s="8" t="n"/>
      <c r="E80" s="8" t="n"/>
      <c r="F80" s="8" t="n"/>
      <c r="G80" s="9" t="n"/>
      <c r="H80" s="8">
        <f>SUM(friday!F80 - friday!E80)</f>
        <v/>
      </c>
      <c r="I80" s="10">
        <f>IF(friday!B80 ="ns day", friday!C80,IF(friday!C80 &lt;= 8 + reference!C3, 0, MAX(friday!C80 - 8, 0)))</f>
        <v/>
      </c>
      <c r="J80" s="10">
        <f>SUM(friday!F80 - friday!E80)</f>
        <v/>
      </c>
      <c r="K80" s="10">
        <f>IF(friday!B80="ns day",friday!C80, IF(friday!C80 &lt;= 8 + reference!C4, 0, MIN(MAX(friday!C80 - 8, 0),IF(friday!J80 &lt;= reference!C4,0, friday!J80))))</f>
        <v/>
      </c>
    </row>
    <row r="81" spans="1:11">
      <c r="A81" s="6" t="n"/>
      <c r="B81" s="8" t="n"/>
      <c r="C81" s="8" t="n"/>
      <c r="D81" s="8" t="n"/>
      <c r="E81" s="8" t="n"/>
      <c r="F81" s="8" t="n"/>
      <c r="G81" s="9" t="n"/>
      <c r="H81" s="8">
        <f>SUM(friday!F81 - friday!E81)</f>
        <v/>
      </c>
      <c r="I81" s="10">
        <f>IF(friday!B81 ="ns day", friday!C81,IF(friday!C81 &lt;= 8 + reference!C3, 0, MAX(friday!C81 - 8, 0)))</f>
        <v/>
      </c>
      <c r="J81" s="10">
        <f>SUM(friday!F81 - friday!E81)</f>
        <v/>
      </c>
      <c r="K81" s="10">
        <f>IF(friday!B81="ns day",friday!C81, IF(friday!C81 &lt;= 8 + reference!C4, 0, MIN(MAX(friday!C81 - 8, 0),IF(friday!J81 &lt;= reference!C4,0, friday!J81))))</f>
        <v/>
      </c>
    </row>
    <row r="82" spans="1:11">
      <c r="A82" s="6" t="n"/>
      <c r="B82" s="8" t="n"/>
      <c r="C82" s="8" t="n"/>
      <c r="D82" s="8" t="n"/>
      <c r="E82" s="8" t="n"/>
      <c r="F82" s="8" t="n"/>
      <c r="G82" s="9" t="n"/>
      <c r="H82" s="8">
        <f>SUM(friday!F82 - friday!E82)</f>
        <v/>
      </c>
      <c r="I82" s="10">
        <f>IF(friday!B82 ="ns day", friday!C82,IF(friday!C82 &lt;= 8 + reference!C3, 0, MAX(friday!C82 - 8, 0)))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SUM(friday!F83 - friday!E83)</f>
        <v/>
      </c>
      <c r="I83" s="10">
        <f>IF(friday!B83 ="ns day", friday!C83,IF(friday!C83 &lt;= 8 + reference!C3, 0, MAX(friday!C83 - 8, 0)))</f>
        <v/>
      </c>
      <c r="J83" s="10">
        <f>SUM(friday!F83 - friday!E83)</f>
        <v/>
      </c>
      <c r="K83" s="10">
        <f>IF(friday!B83="ns day",friday!C83, IF(friday!C83 &lt;= 8 + reference!C4, 0, MIN(MAX(friday!C83 - 8, 0),IF(friday!J83 &lt;= reference!C4,0, friday!J83))))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SUM(friday!F84 - friday!E84)</f>
        <v/>
      </c>
      <c r="I84" s="10">
        <f>IF(friday!B84 ="ns day", friday!C84,IF(friday!C84 &lt;= 8 + reference!C3, 0, MAX(friday!C84 - 8, 0)))</f>
        <v/>
      </c>
      <c r="J84" s="10">
        <f>SUM(friday!F84 - friday!E84)</f>
        <v/>
      </c>
      <c r="K84" s="10">
        <f>IF(friday!B84="ns day",friday!C84, IF(friday!C84 &lt;= 8 + reference!C4, 0, MIN(MAX(friday!C84 - 8, 0),IF(friday!J84 &lt;= reference!C4,0, friday!J84))))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SUM(friday!F85 - friday!E85)</f>
        <v/>
      </c>
      <c r="I85" s="10">
        <f>IF(friday!B85 ="ns day", friday!C85,IF(friday!C85 &lt;= 8 + reference!C3, 0, MAX(friday!C85 - 8, 0)))</f>
        <v/>
      </c>
      <c r="J85" s="10">
        <f>SUM(friday!F85 - friday!E85)</f>
        <v/>
      </c>
      <c r="K85" s="10">
        <f>IF(friday!B85="ns day",friday!C85, IF(friday!C85 &lt;= 8 + reference!C4, 0, MIN(MAX(friday!C85 - 8, 0),IF(friday!J85 &lt;= reference!C4,0, friday!J85))))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SUM(friday!F86 - friday!E86)</f>
        <v/>
      </c>
      <c r="I86" s="10">
        <f>IF(friday!B86 ="ns day", friday!C86,IF(friday!C86 &lt;= 8 + reference!C3, 0, MAX(friday!C86 - 8, 0)))</f>
        <v/>
      </c>
      <c r="J86" s="10">
        <f>SUM(friday!F86 - friday!E86)</f>
        <v/>
      </c>
      <c r="K86" s="10">
        <f>IF(friday!B86="ns day",friday!C86, IF(friday!C86 &lt;= 8 + reference!C4, 0, MIN(MAX(friday!C86 - 8, 0),IF(friday!J86 &lt;= reference!C4,0, friday!J86))))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SUM(friday!F87 - friday!E87)</f>
        <v/>
      </c>
      <c r="I87" s="10">
        <f>IF(friday!B87 ="ns day", friday!C87,IF(friday!C87 &lt;= 8 + reference!C3, 0, MAX(friday!C87 - 8, 0)))</f>
        <v/>
      </c>
      <c r="J87" s="10">
        <f>SUM(friday!F87 - friday!E87)</f>
        <v/>
      </c>
      <c r="K87" s="10">
        <f>IF(friday!B87="ns day",friday!C87, IF(friday!C87 &lt;= 8 + reference!C4, 0, MIN(MAX(friday!C87 - 8, 0),IF(friday!J87 &lt;= reference!C4,0, friday!J87))))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SUM(friday!F88 - friday!E88)</f>
        <v/>
      </c>
      <c r="I88" s="10">
        <f>IF(friday!B88 ="ns day", friday!C88,IF(friday!C88 &lt;= 8 + reference!C3, 0, MAX(friday!C88 - 8, 0)))</f>
        <v/>
      </c>
      <c r="J88" s="10">
        <f>SUM(friday!F88 - friday!E88)</f>
        <v/>
      </c>
      <c r="K88" s="10">
        <f>IF(friday!B88="ns day",friday!C88, IF(friday!C88 &lt;= 8 + reference!C4, 0, MIN(MAX(friday!C88 - 8, 0),IF(friday!J88 &lt;= reference!C4,0, friday!J88))))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SUM(friday!F89 - friday!E89)</f>
        <v/>
      </c>
      <c r="I89" s="10">
        <f>IF(friday!B89 ="ns day", friday!C89,IF(friday!C89 &lt;= 8 + reference!C3, 0, MAX(friday!C89 - 8, 0)))</f>
        <v/>
      </c>
      <c r="J89" s="10">
        <f>SUM(friday!F89 - friday!E89)</f>
        <v/>
      </c>
      <c r="K89" s="10">
        <f>IF(friday!B89="ns day",friday!C89, IF(friday!C89 &lt;= 8 + reference!C4, 0, MIN(MAX(friday!C89 - 8, 0),IF(friday!J89 &lt;= reference!C4,0, friday!J89))))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SUM(friday!F90 - friday!E90)</f>
        <v/>
      </c>
      <c r="I90" s="10">
        <f>IF(friday!B90 ="ns day", friday!C90,IF(friday!C90 &lt;= 8 + reference!C3, 0, MAX(friday!C90 - 8, 0)))</f>
        <v/>
      </c>
      <c r="J90" s="10">
        <f>SUM(friday!F90 - friday!E90)</f>
        <v/>
      </c>
      <c r="K90" s="10">
        <f>IF(friday!B90="ns day",friday!C90, IF(friday!C90 &lt;= 8 + reference!C4, 0, MIN(MAX(friday!C90 - 8, 0),IF(friday!J90 &lt;= reference!C4,0, friday!J90))))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SUM(friday!F91 - friday!E91)</f>
        <v/>
      </c>
      <c r="I91" s="10">
        <f>IF(friday!B91 ="ns day", friday!C91,IF(friday!C91 &lt;= 8 + reference!C3, 0, MAX(friday!C91 - 8, 0)))</f>
        <v/>
      </c>
      <c r="J91" s="10">
        <f>SUM(friday!F91 - friday!E91)</f>
        <v/>
      </c>
      <c r="K91" s="10">
        <f>IF(friday!B91="ns day",friday!C91, IF(friday!C91 &lt;= 8 + reference!C4, 0, MIN(MAX(friday!C91 - 8, 0),IF(friday!J91 &lt;= reference!C4,0, friday!J91))))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SUM(friday!F92 - friday!E92)</f>
        <v/>
      </c>
      <c r="I92" s="10">
        <f>IF(friday!B92 ="ns day", friday!C92,IF(friday!C92 &lt;= 8 + reference!C3, 0, MAX(friday!C92 - 8, 0)))</f>
        <v/>
      </c>
      <c r="J92" s="10">
        <f>SUM(friday!F92 - friday!E92)</f>
        <v/>
      </c>
      <c r="K92" s="10">
        <f>IF(friday!B92="ns day",friday!C92, IF(friday!C92 &lt;= 8 + reference!C4, 0, MIN(MAX(friday!C92 - 8, 0),IF(friday!J92 &lt;= reference!C4,0, friday!J92))))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SUM(friday!F93 - friday!E93)</f>
        <v/>
      </c>
      <c r="I93" s="10">
        <f>IF(friday!B93 ="ns day", friday!C93,IF(friday!C93 &lt;= 8 + reference!C3, 0, MAX(friday!C93 - 8, 0)))</f>
        <v/>
      </c>
      <c r="J93" s="10">
        <f>SUM(friday!F93 - friday!E93)</f>
        <v/>
      </c>
      <c r="K93" s="10">
        <f>IF(friday!B93="ns day",friday!C93, IF(friday!C93 &lt;= 8 + reference!C4, 0, MIN(MAX(friday!C93 - 8, 0),IF(friday!J93 &lt;= reference!C4,0, friday!J93))))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SUM(friday!F94 - friday!E94)</f>
        <v/>
      </c>
      <c r="I94" s="10">
        <f>IF(friday!B94 ="ns day", friday!C94,IF(friday!C94 &lt;= 8 + reference!C3, 0, MAX(friday!C94 - 8, 0)))</f>
        <v/>
      </c>
      <c r="J94" s="10">
        <f>SUM(friday!F94 - friday!E94)</f>
        <v/>
      </c>
      <c r="K94" s="10">
        <f>IF(friday!B94="ns day",friday!C94, IF(friday!C94 &lt;= 8 + reference!C4, 0, MIN(MAX(friday!C94 - 8, 0),IF(friday!J94 &lt;= reference!C4,0, friday!J94))))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SUM(friday!F95 - friday!E95)</f>
        <v/>
      </c>
      <c r="I95" s="10">
        <f>IF(friday!B95 ="ns day", friday!C95,IF(friday!C95 &lt;= 8 + reference!C3, 0, MAX(friday!C95 - 8, 0)))</f>
        <v/>
      </c>
      <c r="J95" s="10">
        <f>SUM(friday!F95 - friday!E95)</f>
        <v/>
      </c>
      <c r="K95" s="10">
        <f>IF(friday!B95="ns day",friday!C95, IF(friday!C95 &lt;= 8 + reference!C4, 0, MIN(MAX(friday!C95 - 8, 0),IF(friday!J95 &lt;= reference!C4,0, friday!J95))))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SUM(friday!F96 - friday!E96)</f>
        <v/>
      </c>
      <c r="I96" s="10">
        <f>IF(friday!B96 ="ns day", friday!C96,IF(friday!C96 &lt;= 8 + reference!C3, 0, MAX(friday!C96 - 8, 0)))</f>
        <v/>
      </c>
      <c r="J96" s="10">
        <f>SUM(friday!F96 - friday!E96)</f>
        <v/>
      </c>
      <c r="K96" s="10">
        <f>IF(friday!B96="ns day",friday!C96, IF(friday!C96 &lt;= 8 + reference!C4, 0, MIN(MAX(friday!C96 - 8, 0),IF(friday!J96 &lt;= reference!C4,0, friday!J96))))</f>
        <v/>
      </c>
    </row>
    <row r="98" spans="1:11">
      <c r="J98" s="5" t="s">
        <v>61</v>
      </c>
      <c r="K98" s="10">
        <f>SUM(friday!K72:friday!K96)</f>
        <v/>
      </c>
    </row>
    <row r="100" spans="1:11">
      <c r="J100" s="5" t="s">
        <v>62</v>
      </c>
      <c r="K100" s="10">
        <f>SUM(friday!K98 + friday!K68)</f>
        <v/>
      </c>
    </row>
    <row r="102" spans="1:11">
      <c r="A102" s="4" t="s">
        <v>63</v>
      </c>
    </row>
    <row r="103" spans="1:11">
      <c r="E103" s="5" t="s">
        <v>64</v>
      </c>
    </row>
    <row r="104" spans="1:11">
      <c r="A104" s="5" t="s">
        <v>8</v>
      </c>
      <c r="B104" s="5" t="s">
        <v>9</v>
      </c>
      <c r="C104" s="5" t="s">
        <v>10</v>
      </c>
      <c r="D104" s="5" t="s">
        <v>11</v>
      </c>
      <c r="E104" s="5" t="s">
        <v>65</v>
      </c>
      <c r="F104" s="5" t="s">
        <v>66</v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1" spans="1:11">
      <c r="D131" s="5" t="s">
        <v>67</v>
      </c>
      <c r="E131" s="10">
        <f>SUM(friday!E105:friday!E129)</f>
        <v/>
      </c>
      <c r="F131" s="10">
        <f>SUM(friday!F105:friday!F129)</f>
        <v/>
      </c>
    </row>
    <row r="133" spans="1:11">
      <c r="A133" s="4" t="s">
        <v>68</v>
      </c>
    </row>
    <row r="134" spans="1:11">
      <c r="E134" s="5" t="s">
        <v>64</v>
      </c>
    </row>
    <row r="135" spans="1:11">
      <c r="A135" s="5" t="s">
        <v>8</v>
      </c>
      <c r="B135" s="5" t="s">
        <v>9</v>
      </c>
      <c r="C135" s="5" t="s">
        <v>10</v>
      </c>
      <c r="D135" s="5" t="s">
        <v>11</v>
      </c>
      <c r="E135" s="5" t="s">
        <v>65</v>
      </c>
      <c r="F135" s="5" t="s">
        <v>69</v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 spans="1:11">
      <c r="A158" s="6" t="s"/>
      <c r="B158" s="8" t="n"/>
      <c r="C158" s="8" t="n"/>
      <c r="D158" s="8" t="n"/>
      <c r="E158" s="10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10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 spans="1:11">
      <c r="A159" s="6" t="s"/>
      <c r="B159" s="8" t="n"/>
      <c r="C159" s="8" t="n"/>
      <c r="D159" s="8" t="n"/>
      <c r="E159" s="10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10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0" spans="1:11">
      <c r="A160" s="6" t="s"/>
      <c r="B160" s="8" t="n"/>
      <c r="C160" s="8" t="n"/>
      <c r="D160" s="8" t="n"/>
      <c r="E160" s="10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10">
        <f>IF(OR(friday!B160 = "light",friday!B160 = "excused", friday!B160 = "sch chg", friday!B160 = "annual", friday!B160 = "sick", friday!C160 &gt;= 12 - reference!C5), 0, IF(friday!B160 = "no call", 12, IF(friday!C160 = 0, 0, MAX(12 - friday!C160, 0))))</f>
        <v/>
      </c>
    </row>
    <row r="162" spans="1:11">
      <c r="D162" s="5" t="s">
        <v>70</v>
      </c>
      <c r="E162" s="10">
        <f>SUM(friday!E136:friday!E160)</f>
        <v/>
      </c>
      <c r="F162" s="10">
        <f>SUM(friday!F136:friday!F160)</f>
        <v/>
      </c>
    </row>
    <row r="164" spans="1:11">
      <c r="D164" s="5" t="s">
        <v>71</v>
      </c>
      <c r="E164" s="10">
        <f>SUM(friday!E131 + friday!E162)</f>
        <v/>
      </c>
      <c r="F164" s="10">
        <f>SUM(friday!F131 + friday!F162)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69" man="1" max="16383" min="0"/>
    <brk id="101" man="1" max="16383" min="0"/>
    <brk id="132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79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80</v>
      </c>
      <c r="C8" s="2" t="s">
        <v>81</v>
      </c>
      <c r="F8" s="2" t="s">
        <v>80</v>
      </c>
      <c r="G8" s="2" t="s">
        <v>82</v>
      </c>
    </row>
    <row r="9" spans="1:8">
      <c r="B9" s="2" t="s">
        <v>65</v>
      </c>
      <c r="C9" s="2" t="s">
        <v>83</v>
      </c>
      <c r="D9" s="2" t="s">
        <v>84</v>
      </c>
      <c r="F9" s="2" t="s">
        <v>66</v>
      </c>
      <c r="G9" s="2" t="s">
        <v>85</v>
      </c>
      <c r="H9" s="2" t="s">
        <v>84</v>
      </c>
    </row>
    <row r="10" spans="1:8">
      <c r="A10" s="11" t="s">
        <v>86</v>
      </c>
      <c r="B10" s="8">
        <f>saturday!E145</f>
        <v/>
      </c>
      <c r="C10" s="8">
        <f>saturday!I47</f>
        <v/>
      </c>
      <c r="D10" s="10">
        <f>IF(summary!B10&lt;summary!C10,summary!B10,summary!C10)</f>
        <v/>
      </c>
      <c r="F10" s="8">
        <f>saturday!F145</f>
        <v/>
      </c>
      <c r="G10" s="8">
        <f>saturday!K81</f>
        <v/>
      </c>
      <c r="H10" s="10">
        <f>IF(summary!F10&lt;summary!G10,summary!F10,summary!G10)</f>
        <v/>
      </c>
    </row>
    <row r="12" spans="1:8">
      <c r="A12" s="11" t="s">
        <v>87</v>
      </c>
      <c r="B12" s="8">
        <f>sunday!E145</f>
        <v/>
      </c>
      <c r="C12" s="8">
        <f>sunday!I47</f>
        <v/>
      </c>
      <c r="D12" s="10">
        <f>IF(summary!B12&lt;summary!C12,summary!B12,summary!C12)</f>
        <v/>
      </c>
      <c r="F12" s="8">
        <f>sunday!F145</f>
        <v/>
      </c>
      <c r="G12" s="8">
        <f>sunday!K81</f>
        <v/>
      </c>
      <c r="H12" s="10">
        <f>IF(summary!F12&lt;summary!G12,summary!F12,summary!G12)</f>
        <v/>
      </c>
    </row>
    <row r="14" spans="1:8">
      <c r="A14" s="11" t="s">
        <v>88</v>
      </c>
      <c r="B14" s="8">
        <f>monday!E159</f>
        <v/>
      </c>
      <c r="C14" s="8">
        <f>monday!I61</f>
        <v/>
      </c>
      <c r="D14" s="10">
        <f>IF(summary!B14&lt;summary!C14,summary!B14,summary!C14)</f>
        <v/>
      </c>
      <c r="F14" s="8">
        <f>monday!F159</f>
        <v/>
      </c>
      <c r="G14" s="8">
        <f>monday!K95</f>
        <v/>
      </c>
      <c r="H14" s="10">
        <f>IF(summary!F14&lt;summary!G14,summary!F14,summary!G14)</f>
        <v/>
      </c>
    </row>
    <row r="16" spans="1:8">
      <c r="A16" s="11" t="s">
        <v>89</v>
      </c>
      <c r="B16" s="8">
        <f>tuesday!E157</f>
        <v/>
      </c>
      <c r="C16" s="8">
        <f>tuesday!I59</f>
        <v/>
      </c>
      <c r="D16" s="10">
        <f>IF(summary!B16&lt;summary!C16,summary!B16,summary!C16)</f>
        <v/>
      </c>
      <c r="F16" s="8">
        <f>tuesday!F157</f>
        <v/>
      </c>
      <c r="G16" s="8">
        <f>tuesday!K93</f>
        <v/>
      </c>
      <c r="H16" s="10">
        <f>IF(summary!F16&lt;summary!G16,summary!F16,summary!G16)</f>
        <v/>
      </c>
    </row>
    <row r="18" spans="1:8">
      <c r="A18" s="11" t="s">
        <v>90</v>
      </c>
      <c r="B18" s="8">
        <f>wednesday!E158</f>
        <v/>
      </c>
      <c r="C18" s="8">
        <f>wednesday!I60</f>
        <v/>
      </c>
      <c r="D18" s="10">
        <f>IF(summary!B18&lt;summary!C18,summary!B18,summary!C18)</f>
        <v/>
      </c>
      <c r="F18" s="8">
        <f>wednesday!F158</f>
        <v/>
      </c>
      <c r="G18" s="8">
        <f>wednesday!K94</f>
        <v/>
      </c>
      <c r="H18" s="10">
        <f>IF(summary!F18&lt;summary!G18,summary!F18,summary!G18)</f>
        <v/>
      </c>
    </row>
    <row r="20" spans="1:8">
      <c r="A20" s="11" t="s">
        <v>91</v>
      </c>
      <c r="B20" s="8">
        <f>thursday!E158</f>
        <v/>
      </c>
      <c r="C20" s="8">
        <f>thursday!I60</f>
        <v/>
      </c>
      <c r="D20" s="10">
        <f>IF(summary!B20&lt;summary!C20,summary!B20,summary!C20)</f>
        <v/>
      </c>
      <c r="F20" s="8">
        <f>thursday!F158</f>
        <v/>
      </c>
      <c r="G20" s="8">
        <f>thursday!K94</f>
        <v/>
      </c>
      <c r="H20" s="10">
        <f>IF(summary!F20&lt;summary!G20,summary!F20,summary!G20)</f>
        <v/>
      </c>
    </row>
    <row r="22" spans="1:8">
      <c r="A22" s="11" t="s">
        <v>92</v>
      </c>
      <c r="B22" s="8">
        <f>friday!E164</f>
        <v/>
      </c>
      <c r="C22" s="8">
        <f>friday!I66</f>
        <v/>
      </c>
      <c r="D22" s="10">
        <f>IF(summary!B22&lt;summary!C22,summary!B22,summary!C22)</f>
        <v/>
      </c>
      <c r="F22" s="8">
        <f>friday!F164</f>
        <v/>
      </c>
      <c r="G22" s="8">
        <f>friday!K100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93</v>
      </c>
    </row>
    <row r="3" spans="1:5">
      <c r="C3" s="8" t="n">
        <v>0.25</v>
      </c>
      <c r="E3" t="s">
        <v>94</v>
      </c>
    </row>
    <row r="4" spans="1:5">
      <c r="C4" s="8" t="n">
        <v>0.25</v>
      </c>
      <c r="E4" t="s">
        <v>95</v>
      </c>
    </row>
    <row r="5" spans="1:5">
      <c r="C5" s="8" t="n">
        <v>0.25</v>
      </c>
      <c r="E5" t="s">
        <v>96</v>
      </c>
    </row>
    <row r="7" spans="1:5">
      <c r="B7" s="4" t="s">
        <v>97</v>
      </c>
    </row>
    <row r="8" spans="1:5">
      <c r="C8" s="7" t="s">
        <v>22</v>
      </c>
      <c r="E8" t="s">
        <v>98</v>
      </c>
    </row>
    <row r="10" spans="1:5">
      <c r="C10" s="7" t="s">
        <v>99</v>
      </c>
      <c r="E10" t="s">
        <v>100</v>
      </c>
    </row>
    <row r="11" spans="1:5">
      <c r="C11" s="7" t="s">
        <v>101</v>
      </c>
      <c r="E11" t="s">
        <v>102</v>
      </c>
    </row>
    <row r="12" spans="1:5">
      <c r="C12" s="7" t="s">
        <v>103</v>
      </c>
      <c r="E12" t="s">
        <v>104</v>
      </c>
    </row>
    <row r="13" spans="1:5">
      <c r="C13" s="7" t="s">
        <v>105</v>
      </c>
      <c r="E13" t="s">
        <v>106</v>
      </c>
    </row>
    <row r="14" spans="1:5">
      <c r="C14" s="7" t="s">
        <v>107</v>
      </c>
      <c r="E14" t="s">
        <v>108</v>
      </c>
    </row>
    <row r="15" spans="1:5">
      <c r="C15" s="7" t="s">
        <v>109</v>
      </c>
      <c r="E15" t="s">
        <v>110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2019-08-14T21:45:45Z</dcterms:created>
  <dcterms:modified xsi:type="dcterms:W3CDTF">2019-08-14T21:45:45Z</dcterms:modified>
</cp:coreProperties>
</file>