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<sst xmlns="http://schemas.openxmlformats.org/spreadsheetml/2006/main" uniqueCount="139">
  <si>
    <t>Improper Mandate Worksheet</t>
  </si>
  <si>
    <t xml:space="preserve">Date:  </t>
  </si>
  <si>
    <t>Saturday  06/09/18</t>
  </si>
  <si>
    <t xml:space="preserve">Pay Period:  </t>
  </si>
  <si>
    <t>2018-13-1</t>
  </si>
  <si>
    <t xml:space="preserve">Station:  </t>
  </si>
  <si>
    <t>Bear Valley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</si>
  <si>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</si>
  <si>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</si>
  <si>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</si>
  <si>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</si>
  <si>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</si>
  <si>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</si>
  <si>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</si>
  <si>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</si>
  <si>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</si>
  <si>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</si>
  <si>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</si>
  <si>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</si>
  <si>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aragon, j</t>
  </si>
  <si>
    <t>bagwell, p</t>
  </si>
  <si>
    <t>benton, n</t>
  </si>
  <si>
    <t>benton, v</t>
  </si>
  <si>
    <t>carberry, j</t>
  </si>
  <si>
    <t>carmen, j</t>
  </si>
  <si>
    <t>cerrone, p</t>
  </si>
  <si>
    <t>christle, p</t>
  </si>
  <si>
    <t>cordova, r</t>
  </si>
  <si>
    <t>dang, n</t>
  </si>
  <si>
    <t>flynn, p</t>
  </si>
  <si>
    <t>franzgrote, j</t>
  </si>
  <si>
    <t>ns day</t>
  </si>
  <si>
    <t>german, c</t>
  </si>
  <si>
    <t>gonzales, b</t>
  </si>
  <si>
    <t>hall, g</t>
  </si>
  <si>
    <t>hancock, s</t>
  </si>
  <si>
    <t>hernandez, r</t>
  </si>
  <si>
    <t>hoang, j</t>
  </si>
  <si>
    <t>hodges jr, r</t>
  </si>
  <si>
    <t>huff, d</t>
  </si>
  <si>
    <t>johnson, w</t>
  </si>
  <si>
    <t>keating, b</t>
  </si>
  <si>
    <t>kelsic, d</t>
  </si>
  <si>
    <t>kelsic, m</t>
  </si>
  <si>
    <t>kennedy, r</t>
  </si>
  <si>
    <t>knipps, a</t>
  </si>
  <si>
    <t>leonard, e</t>
  </si>
  <si>
    <t>lind, j</t>
  </si>
  <si>
    <t>lovato jr, s</t>
  </si>
  <si>
    <t>maes, n</t>
  </si>
  <si>
    <t>marshall jr, d</t>
  </si>
  <si>
    <t>montano, r</t>
  </si>
  <si>
    <t>montoya, j</t>
  </si>
  <si>
    <t>mook, m</t>
  </si>
  <si>
    <t>*</t>
  </si>
  <si>
    <t>ortiz, v</t>
  </si>
  <si>
    <t>padlo, d</t>
  </si>
  <si>
    <t>pixley, m</t>
  </si>
  <si>
    <t>prince, d</t>
  </si>
  <si>
    <t>romero, d</t>
  </si>
  <si>
    <t>romero, m</t>
  </si>
  <si>
    <t>root, r</t>
  </si>
  <si>
    <t>rossi, m</t>
  </si>
  <si>
    <t>sanchez, m</t>
  </si>
  <si>
    <t>shepard, g</t>
  </si>
  <si>
    <t>simpson, s</t>
  </si>
  <si>
    <t>stark, v</t>
  </si>
  <si>
    <t>stiles, k</t>
  </si>
  <si>
    <t>tran, t</t>
  </si>
  <si>
    <t>truong, t</t>
  </si>
  <si>
    <t>wear, s</t>
  </si>
  <si>
    <t>widmann, m</t>
  </si>
  <si>
    <t>williams, j</t>
  </si>
  <si>
    <t>wilson, t</t>
  </si>
  <si>
    <t>yuma, a</t>
  </si>
  <si>
    <t>zoetewey, c</t>
  </si>
  <si>
    <t>Total NL Overtime</t>
  </si>
  <si>
    <t>Total NL Mandates</t>
  </si>
  <si>
    <t>Work Assignment Carriers</t>
  </si>
  <si>
    <t>Total WAL Mandates</t>
  </si>
  <si>
    <t>Total Mandates</t>
  </si>
  <si>
    <t>Overtime Desired List Carriers</t>
  </si>
  <si>
    <t>Availability to:</t>
  </si>
  <si>
    <t>to 10</t>
  </si>
  <si>
    <t>to 12</t>
  </si>
  <si>
    <t>Total OTDL Availability</t>
  </si>
  <si>
    <t>Auxiliary Assistance</t>
  </si>
  <si>
    <t>to 11.5</t>
  </si>
  <si>
    <t>bogosian, t</t>
  </si>
  <si>
    <t>byrne, d</t>
  </si>
  <si>
    <t>edelman, m</t>
  </si>
  <si>
    <t>elmy, s</t>
  </si>
  <si>
    <t>emerson, m</t>
  </si>
  <si>
    <t>franklin, b</t>
  </si>
  <si>
    <t>gardunio, j</t>
  </si>
  <si>
    <t>hans, j</t>
  </si>
  <si>
    <t>minaker, e</t>
  </si>
  <si>
    <t>smith, c</t>
  </si>
  <si>
    <t>ward, a</t>
  </si>
  <si>
    <t>Total AUX Availability</t>
  </si>
  <si>
    <t>Total Availability</t>
  </si>
  <si>
    <t>Sunday  06/10/18</t>
  </si>
  <si>
    <t>Monday  06/11/18</t>
  </si>
  <si>
    <t>Tuesday  06/12/18</t>
  </si>
  <si>
    <t>Wednesday  06/13/18</t>
  </si>
  <si>
    <t>Thursday  06/14/18</t>
  </si>
  <si>
    <t>Friday  06/15/18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</si>
  <si>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</si>
  <si>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</si>
  <si>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</si>
  <si>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</si>
  <si>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</si>
  <si>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</si>
  <si>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</si>
  <si>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06/09/18 Sat</t>
  </si>
  <si>
    <t>06/10/18 Sun</t>
  </si>
  <si>
    <t>06/11/18 Mon</t>
  </si>
  <si>
    <t>06/12/18 Tue</t>
  </si>
  <si>
    <t>06/13/18 Wed</t>
  </si>
  <si>
    <t>06/14/18 Thu</t>
  </si>
  <si>
    <t>06/15/18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</si>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</sst>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10.56</v>
      </c>
      <c r="D8" s="8" t="n">
        <v>18.49</v>
      </c>
      <c r="E8" s="8" t="n">
        <v>16.25</v>
      </c>
      <c r="F8" s="8" t="n">
        <v>18.4</v>
      </c>
      <c r="G8" s="9" t="n">
        <v>3535</v>
      </c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SUM(saturday!F9 - saturday!E9)</f>
        <v/>
      </c>
      <c r="I9" s="10">
        <f>IF(saturday!B9 ="ns day", saturday!C9,IF(saturday!C9 &lt;= 8 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s"/>
      <c r="C10" s="8" t="n">
        <v>11.1</v>
      </c>
      <c r="D10" s="8" t="n">
        <v>19.58</v>
      </c>
      <c r="E10" s="8" t="n">
        <v>18.22</v>
      </c>
      <c r="F10" s="8" t="n">
        <v>19.22</v>
      </c>
      <c r="G10" s="9" t="n">
        <v>3660</v>
      </c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7" t="s"/>
      <c r="C11" s="8" t="n">
        <v>10.59</v>
      </c>
      <c r="D11" s="8" t="n">
        <v>19.03</v>
      </c>
      <c r="E11" s="8" t="n">
        <v>8</v>
      </c>
      <c r="F11" s="8" t="n">
        <v>19.09</v>
      </c>
      <c r="G11" s="9" t="n">
        <v>2704</v>
      </c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7" t="s"/>
      <c r="C12" s="8" t="n">
        <v>7.16</v>
      </c>
      <c r="D12" s="8" t="n">
        <v>15.1</v>
      </c>
      <c r="E12" s="8" t="s"/>
      <c r="F12" s="8" t="s"/>
      <c r="G12" s="9" t="s"/>
      <c r="H12" s="8">
        <f>SUM(saturday!F12 - saturday!E12)</f>
        <v/>
      </c>
      <c r="I12" s="10">
        <f>IF(saturday!B12 ="ns day", saturday!C12,IF(saturday!C12 &lt;= 8+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SUM(saturday!F13 - saturday!E13)</f>
        <v/>
      </c>
      <c r="I13" s="10">
        <f>IF(saturday!B13 ="ns day", saturday!C13,IF(saturday!C13 &lt;= 8 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s"/>
      <c r="C14" s="8" t="n">
        <v>11.87</v>
      </c>
      <c r="D14" s="8" t="n">
        <v>19.73</v>
      </c>
      <c r="E14" s="8" t="n">
        <v>10.69</v>
      </c>
      <c r="F14" s="8" t="n">
        <v>12.96</v>
      </c>
      <c r="G14" s="9" t="n">
        <v>3535</v>
      </c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SUM(saturday!F15 - saturday!E15)</f>
        <v/>
      </c>
      <c r="I15" s="10">
        <f>IF(saturday!B15 ="ns day", saturday!C15,IF(saturday!C15 &lt;= 8 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SUM(saturday!F16 - saturday!E16)</f>
        <v/>
      </c>
      <c r="I16" s="10">
        <f>IF(saturday!B16 ="ns day", saturday!C16,IF(saturday!C16 &lt;= 8 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7" t="s"/>
      <c r="C17" s="8" t="n">
        <v>11.01</v>
      </c>
      <c r="D17" s="8" t="n">
        <v>18.84</v>
      </c>
      <c r="E17" s="8" t="n">
        <v>11.58</v>
      </c>
      <c r="F17" s="8" t="n">
        <v>13.1</v>
      </c>
      <c r="G17" s="9" t="n">
        <v>2702</v>
      </c>
      <c r="H17" s="8">
        <f>SUM(saturday!F17 - saturday!E17)</f>
        <v/>
      </c>
      <c r="I17" s="10">
        <f>IF(saturday!B17 ="ns day", saturday!C17,IF(saturday!C17 &lt;= 8+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7" t="s"/>
      <c r="C18" s="8" t="n">
        <v>10.16</v>
      </c>
      <c r="D18" s="8" t="n">
        <v>18.59</v>
      </c>
      <c r="E18" s="8" t="s"/>
      <c r="F18" s="8" t="s"/>
      <c r="G18" s="9" t="s"/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7" t="s">
        <v>31</v>
      </c>
      <c r="C19" s="8" t="n">
        <v>9.33</v>
      </c>
      <c r="D19" s="8" t="n">
        <v>17.1</v>
      </c>
      <c r="E19" s="8" t="s"/>
      <c r="F19" s="8" t="s"/>
      <c r="G19" s="9" t="s"/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SUM(saturday!F20 - saturday!E20)</f>
        <v/>
      </c>
      <c r="I20" s="10">
        <f>IF(saturday!B20 ="ns day", saturday!C20,IF(saturday!C20 &lt;= 8 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33</v>
      </c>
      <c r="B21" s="7" t="s"/>
      <c r="C21" s="8" t="n">
        <v>11.25</v>
      </c>
      <c r="D21" s="8" t="n">
        <v>18.93</v>
      </c>
      <c r="E21" s="8" t="n">
        <v>17.9</v>
      </c>
      <c r="F21" s="8" t="n">
        <v>18.93</v>
      </c>
      <c r="G21" s="9" t="n">
        <v>2727</v>
      </c>
      <c r="H21" s="8">
        <f>SUM(saturday!F21 - saturday!E21)</f>
        <v/>
      </c>
      <c r="I21" s="10">
        <f>IF(saturday!B21 ="ns day", saturday!C21,IF(saturday!C21 &lt;= 8+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34</v>
      </c>
      <c r="B22" s="8" t="n"/>
      <c r="C22" s="8" t="n"/>
      <c r="D22" s="8" t="n"/>
      <c r="E22" s="8" t="n"/>
      <c r="F22" s="8" t="n"/>
      <c r="G22" s="9" t="n"/>
      <c r="H22" s="8">
        <f>SUM(saturday!F22 - saturday!E22)</f>
        <v/>
      </c>
      <c r="I22" s="10">
        <f>IF(saturday!B22 ="ns day", saturday!C22,IF(saturday!C22 &lt;= 8 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>
        <v>35</v>
      </c>
      <c r="B23" s="7" t="s"/>
      <c r="C23" s="8" t="n">
        <v>8.99</v>
      </c>
      <c r="D23" s="8" t="n">
        <v>16.98</v>
      </c>
      <c r="E23" s="8" t="s"/>
      <c r="F23" s="8" t="s"/>
      <c r="G23" s="9" t="s"/>
      <c r="H23" s="8">
        <f>SUM(saturday!F23 - saturday!E23)</f>
        <v/>
      </c>
      <c r="I23" s="10">
        <f>IF(saturday!B23 ="ns day", saturday!C23,IF(saturday!C23 &lt;= 8+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>
        <v>36</v>
      </c>
      <c r="B24" s="7" t="s"/>
      <c r="C24" s="8" t="n">
        <v>12.6</v>
      </c>
      <c r="D24" s="8" t="n">
        <v>19.32</v>
      </c>
      <c r="E24" s="8" t="s"/>
      <c r="F24" s="8" t="s"/>
      <c r="G24" s="9" t="s"/>
      <c r="H24" s="8">
        <f>SUM(saturday!F24 - saturday!E24)</f>
        <v/>
      </c>
      <c r="I24" s="10">
        <f>IF(saturday!B24 ="ns day", saturday!C24,IF(saturday!C24 &lt;= 8+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37</v>
      </c>
      <c r="B25" s="7" t="s"/>
      <c r="C25" s="8" t="n">
        <v>9.050000000000001</v>
      </c>
      <c r="D25" s="8" t="n">
        <v>17.01</v>
      </c>
      <c r="E25" s="8" t="n">
        <v>16</v>
      </c>
      <c r="F25" s="8" t="n">
        <v>17.01</v>
      </c>
      <c r="G25" s="9" t="n">
        <v>2726</v>
      </c>
      <c r="H25" s="8">
        <f>SUM(saturday!F25 - saturday!E25)</f>
        <v/>
      </c>
      <c r="I25" s="10">
        <f>IF(saturday!B25 ="ns day", saturday!C25,IF(saturday!C25 &lt;= 8+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38</v>
      </c>
      <c r="B26" s="7" t="s">
        <v>31</v>
      </c>
      <c r="C26" s="8" t="n">
        <v>11.65</v>
      </c>
      <c r="D26" s="8" t="n">
        <v>19.66</v>
      </c>
      <c r="E26" s="8" t="s"/>
      <c r="F26" s="8" t="s"/>
      <c r="G26" s="9" t="s"/>
      <c r="H26" s="8">
        <f>SUM(saturday!F26 - saturday!E26)</f>
        <v/>
      </c>
      <c r="I26" s="10">
        <f>IF(saturday!B26 ="ns day", saturday!C26,IF(saturday!C26 &lt;= 8+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>
        <v>39</v>
      </c>
      <c r="B27" s="7" t="s"/>
      <c r="C27" s="8" t="n">
        <v>9.52</v>
      </c>
      <c r="D27" s="8" t="n">
        <v>17.49</v>
      </c>
      <c r="E27" s="8" t="s"/>
      <c r="F27" s="8" t="s"/>
      <c r="G27" s="9" t="s"/>
      <c r="H27" s="8">
        <f>SUM(saturday!F27 - saturday!E27)</f>
        <v/>
      </c>
      <c r="I27" s="10">
        <f>IF(saturday!B27 ="ns day", saturday!C27,IF(saturday!C27 &lt;= 8+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>
        <v>40</v>
      </c>
      <c r="B28" s="7" t="s"/>
      <c r="C28" s="8" t="n">
        <v>8.539999999999999</v>
      </c>
      <c r="D28" s="8" t="n">
        <v>15.86</v>
      </c>
      <c r="E28" s="8" t="s"/>
      <c r="F28" s="8" t="s"/>
      <c r="G28" s="9" t="s"/>
      <c r="H28" s="8">
        <f>SUM(saturday!F28 - saturday!E28)</f>
        <v/>
      </c>
      <c r="I28" s="10">
        <f>IF(saturday!B28 ="ns day", saturday!C28,IF(saturday!C28 &lt;= 8+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>
        <v>41</v>
      </c>
      <c r="B29" s="7" t="s"/>
      <c r="C29" s="8" t="n">
        <v>10.63</v>
      </c>
      <c r="D29" s="8" t="n">
        <v>18.52</v>
      </c>
      <c r="E29" s="8" t="s"/>
      <c r="F29" s="8" t="s"/>
      <c r="G29" s="9" t="s"/>
      <c r="H29" s="8">
        <f>SUM(saturday!F29 - saturday!E29)</f>
        <v/>
      </c>
      <c r="I29" s="10">
        <f>IF(saturday!B29 ="ns day", saturday!C29,IF(saturday!C29 &lt;= 8+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>
        <v>42</v>
      </c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>
        <v>43</v>
      </c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>
        <v>44</v>
      </c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3" spans="1:11">
      <c r="A33" s="6" t="s">
        <v>45</v>
      </c>
      <c r="B33" s="8" t="n"/>
      <c r="C33" s="8" t="n"/>
      <c r="D33" s="8" t="n"/>
      <c r="E33" s="8" t="n"/>
      <c r="F33" s="8" t="n"/>
      <c r="G33" s="9" t="n"/>
      <c r="H33" s="8">
        <f>SUM(saturday!F33 - saturday!E33)</f>
        <v/>
      </c>
      <c r="I33" s="10">
        <f>IF(saturday!B33 ="ns day", saturday!C33,IF(saturday!C33 &lt;= 8 + reference!C3, 0, MAX(saturday!C33 - 8, 0)))</f>
        <v/>
      </c>
      <c r="J33" s="10">
        <f>SUM(saturday!F33 - saturday!E33)</f>
        <v/>
      </c>
      <c r="K33" s="10">
        <f>IF(saturday!B33="ns day",saturday!C33, IF(saturday!C33 &lt;= 8 + reference!C4, 0, MIN(MAX(saturday!C33 - 8, 0),IF(saturday!J33 &lt;= reference!C4,0, saturday!J33))))</f>
        <v/>
      </c>
    </row>
    <row r="34" spans="1:11">
      <c r="A34" s="6" t="s">
        <v>46</v>
      </c>
      <c r="B34" s="7" t="s"/>
      <c r="C34" s="8" t="n">
        <v>11.17</v>
      </c>
      <c r="D34" s="8" t="n">
        <v>19.58</v>
      </c>
      <c r="E34" s="8" t="n">
        <v>8</v>
      </c>
      <c r="F34" s="8" t="n">
        <v>19.67</v>
      </c>
      <c r="G34" s="9" t="n">
        <v>2708</v>
      </c>
      <c r="H34" s="8">
        <f>SUM(saturday!F34 - saturday!E34)</f>
        <v/>
      </c>
      <c r="I34" s="10">
        <f>IF(saturday!B34 ="ns day", saturday!C34,IF(saturday!C34 &lt;= 8+ reference!C3, 0, MAX(saturday!C34 - 8, 0)))</f>
        <v/>
      </c>
      <c r="J34" s="10">
        <f>SUM(saturday!F34 - saturday!E34)</f>
        <v/>
      </c>
      <c r="K34" s="10">
        <f>IF(saturday!B34="ns day",saturday!C34, IF(saturday!C34 &lt;= 8 + reference!C4, 0, MIN(MAX(saturday!C34 - 8, 0),IF(saturday!J34 &lt;= reference!C4,0, saturday!J34))))</f>
        <v/>
      </c>
    </row>
    <row r="35" spans="1:11">
      <c r="A35" s="6" t="s">
        <v>47</v>
      </c>
      <c r="B35" s="7" t="s"/>
      <c r="C35" s="8" t="n">
        <v>8.94</v>
      </c>
      <c r="D35" s="8" t="n">
        <v>16.92</v>
      </c>
      <c r="E35" s="8" t="s"/>
      <c r="F35" s="8" t="s"/>
      <c r="G35" s="9" t="s"/>
      <c r="H35" s="8">
        <f>SUM(saturday!F35 - saturday!E35)</f>
        <v/>
      </c>
      <c r="I35" s="10">
        <f>IF(saturday!B35 ="ns day", saturday!C35,IF(saturday!C35 &lt;= 8+ reference!C3, 0, MAX(saturday!C35 - 8, 0)))</f>
        <v/>
      </c>
      <c r="J35" s="10">
        <f>SUM(saturday!F35 - saturday!E35)</f>
        <v/>
      </c>
      <c r="K35" s="10">
        <f>IF(saturday!B35="ns day",saturday!C35, IF(saturday!C35 &lt;= 8 + reference!C4, 0, MIN(MAX(saturday!C35 - 8, 0),IF(saturday!J35 &lt;= reference!C4,0, saturday!J35))))</f>
        <v/>
      </c>
    </row>
    <row r="36" spans="1:11">
      <c r="A36" s="6" t="s">
        <v>48</v>
      </c>
      <c r="B36" s="7" t="s"/>
      <c r="C36" s="8" t="n">
        <v>12.35</v>
      </c>
      <c r="D36" s="8" t="n">
        <v>19.21</v>
      </c>
      <c r="E36" s="8" t="n">
        <v>8</v>
      </c>
      <c r="F36" s="8" t="n">
        <v>11.55</v>
      </c>
      <c r="G36" s="9" t="n">
        <v>2702</v>
      </c>
      <c r="H36" s="8">
        <f>SUM(saturday!F36 - saturday!E36)</f>
        <v/>
      </c>
      <c r="I36" s="10">
        <f>IF(saturday!B36 ="ns day", saturday!C36,IF(saturday!C36 &lt;= 8+ reference!C3, 0, MAX(saturday!C36 - 8, 0)))</f>
        <v/>
      </c>
      <c r="J36" s="10">
        <f>SUM(saturday!F36 - saturday!E36)</f>
        <v/>
      </c>
      <c r="K36" s="10">
        <f>IF(saturday!B36="ns day",saturday!C36, IF(saturday!C36 &lt;= 8 + reference!C4, 0, MIN(MAX(saturday!C36 - 8, 0),IF(saturday!J36 &lt;= reference!C4,0, saturday!J36))))</f>
        <v/>
      </c>
    </row>
    <row r="37" spans="1:11">
      <c r="A37" s="6" t="s">
        <v>49</v>
      </c>
      <c r="B37" s="8" t="n"/>
      <c r="C37" s="8" t="n"/>
      <c r="D37" s="8" t="n"/>
      <c r="E37" s="8" t="n"/>
      <c r="F37" s="8" t="n"/>
      <c r="G37" s="9" t="n"/>
      <c r="H37" s="8">
        <f>SUM(saturday!F37 - saturday!E37)</f>
        <v/>
      </c>
      <c r="I37" s="10">
        <f>IF(saturday!B37 ="ns day", saturday!C37,IF(saturday!C37 &lt;= 8 + reference!C3, 0, MAX(saturday!C37 - 8, 0)))</f>
        <v/>
      </c>
      <c r="J37" s="10">
        <f>SUM(saturday!F37 - saturday!E37)</f>
        <v/>
      </c>
      <c r="K37" s="10">
        <f>IF(saturday!B37="ns day",saturday!C37, IF(saturday!C37 &lt;= 8 + reference!C4, 0, MIN(MAX(saturday!C37 - 8, 0),IF(saturday!J37 &lt;= reference!C4,0, saturday!J37))))</f>
        <v/>
      </c>
    </row>
    <row r="38" spans="1:11">
      <c r="A38" s="6" t="s">
        <v>50</v>
      </c>
      <c r="B38" s="7" t="s"/>
      <c r="C38" s="8" t="n">
        <v>12.91</v>
      </c>
      <c r="D38" s="8" t="n">
        <v>11</v>
      </c>
      <c r="E38" s="8" t="s"/>
      <c r="F38" s="8" t="s"/>
      <c r="G38" s="9" t="s"/>
      <c r="H38" s="8">
        <f>SUM(saturday!F38 - saturday!E38)</f>
        <v/>
      </c>
      <c r="I38" s="10">
        <f>IF(saturday!B38 ="ns day", saturday!C38,IF(saturday!C38 &lt;= 8+ reference!C3, 0, MAX(saturday!C38 - 8, 0)))</f>
        <v/>
      </c>
      <c r="J38" s="10">
        <f>SUM(saturday!F38 - saturday!E38)</f>
        <v/>
      </c>
      <c r="K38" s="10">
        <f>IF(saturday!B38="ns day",saturday!C38, IF(saturday!C38 &lt;= 8 + reference!C4, 0, MIN(MAX(saturday!C38 - 8, 0),IF(saturday!J38 &lt;= reference!C4,0, saturday!J38))))</f>
        <v/>
      </c>
    </row>
    <row r="39" spans="1:11">
      <c r="A39" s="6" t="s">
        <v>51</v>
      </c>
      <c r="B39" s="7" t="s"/>
      <c r="C39" s="8" t="n">
        <v>8.42</v>
      </c>
      <c r="D39" s="8" t="n">
        <v>16.35</v>
      </c>
      <c r="E39" s="8" t="s"/>
      <c r="F39" s="8" t="s"/>
      <c r="G39" s="9" t="s"/>
      <c r="H39" s="8">
        <f>SUM(saturday!F39 - saturday!E39)</f>
        <v/>
      </c>
      <c r="I39" s="10">
        <f>IF(saturday!B39 ="ns day", saturday!C39,IF(saturday!C39 &lt;= 8+ reference!C3, 0, MAX(saturday!C39 - 8, 0)))</f>
        <v/>
      </c>
      <c r="J39" s="10">
        <f>SUM(saturday!F39 - saturday!E39)</f>
        <v/>
      </c>
      <c r="K39" s="10">
        <f>IF(saturday!B39="ns day",saturday!C39, IF(saturday!C39 &lt;= 8 + reference!C4, 0, MIN(MAX(saturday!C39 - 8, 0),IF(saturday!J39 &lt;= reference!C4,0, saturday!J39))))</f>
        <v/>
      </c>
    </row>
    <row r="40" spans="1:11">
      <c r="A40" s="6" t="s">
        <v>52</v>
      </c>
      <c r="B40" s="7" t="s"/>
      <c r="C40" s="8" t="n">
        <v>8.66</v>
      </c>
      <c r="D40" s="8" t="n">
        <v>16.98</v>
      </c>
      <c r="E40" s="8" t="s"/>
      <c r="F40" s="8" t="s"/>
      <c r="G40" s="9" t="s"/>
      <c r="H40" s="8">
        <f>SUM(saturday!F40 - saturday!E40)</f>
        <v/>
      </c>
      <c r="I40" s="10">
        <f>IF(saturday!B40 ="ns day", saturday!C40,IF(saturday!C40 &lt;= 8+ reference!C3, 0, MAX(saturday!C40 - 8, 0)))</f>
        <v/>
      </c>
      <c r="J40" s="10">
        <f>SUM(saturday!F40 - saturday!E40)</f>
        <v/>
      </c>
      <c r="K40" s="10">
        <f>IF(saturday!B40="ns day",saturday!C40, IF(saturday!C40 &lt;= 8 + reference!C4, 0, MIN(MAX(saturday!C40 - 8, 0),IF(saturday!J40 &lt;= reference!C4,0, saturday!J40))))</f>
        <v/>
      </c>
    </row>
    <row r="41" spans="1:11">
      <c r="A41" s="6" t="s">
        <v>53</v>
      </c>
      <c r="B41" s="7" t="s"/>
      <c r="C41" s="8" t="n">
        <v>13.22</v>
      </c>
      <c r="D41" s="8" t="n">
        <v>20.05</v>
      </c>
      <c r="E41" s="7" t="s">
        <v>54</v>
      </c>
      <c r="F41" s="7" t="s">
        <v>54</v>
      </c>
      <c r="G41" s="7" t="s">
        <v>54</v>
      </c>
      <c r="H41" s="8">
        <f>SUM(saturday!H43:saturday!H42)</f>
        <v/>
      </c>
      <c r="I41" s="10">
        <f>IF(saturday!B41 ="ns day", saturday!C41,IF(saturday!C41 &lt;= 8 + reference!C3, 0, MAX(saturday!C41 - 8, 0)))</f>
        <v/>
      </c>
      <c r="J41" s="10">
        <f>saturday!H41</f>
        <v/>
      </c>
      <c r="K41" s="10">
        <f>IF(saturday!B41="ns day",saturday!C41, IF(saturday!C41 &lt;= 8 + reference!C4, 0, MIN(MAX(saturday!C41 - 8, 0),IF(saturday!J41 &lt;= reference!C4,0, saturday!J41))))</f>
        <v/>
      </c>
    </row>
    <row r="42" spans="1:11">
      <c r="E42" s="8" t="n">
        <v>13.25</v>
      </c>
      <c r="F42" s="8" t="n">
        <v>15</v>
      </c>
      <c r="G42" s="9" t="n">
        <v>3218</v>
      </c>
      <c r="H42" s="8">
        <f>SUM(saturday!F42 - saturday!E42)</f>
        <v/>
      </c>
    </row>
    <row r="43" spans="1:11">
      <c r="E43" s="8" t="n">
        <v>19</v>
      </c>
      <c r="F43" s="8" t="n">
        <v>20.05</v>
      </c>
      <c r="G43" s="9" t="n">
        <v>3652</v>
      </c>
      <c r="H43" s="8">
        <f>SUM(saturday!F43 - saturday!E43)</f>
        <v/>
      </c>
    </row>
    <row r="44" spans="1:11">
      <c r="A44" s="6" t="s">
        <v>55</v>
      </c>
      <c r="B44" s="7" t="s"/>
      <c r="C44" s="8" t="n">
        <v>13.12</v>
      </c>
      <c r="D44" s="8" t="n">
        <v>19.93</v>
      </c>
      <c r="E44" s="8" t="n">
        <v>17.33</v>
      </c>
      <c r="F44" s="8" t="n">
        <v>19.93</v>
      </c>
      <c r="G44" s="9" t="n">
        <v>2726</v>
      </c>
      <c r="H44" s="8">
        <f>SUM(saturday!F44 - saturday!E44)</f>
        <v/>
      </c>
      <c r="I44" s="10">
        <f>IF(saturday!B44 ="ns day", saturday!C44,IF(saturday!C44 &lt;= 8+ reference!C3, 0, MAX(saturday!C44 - 8, 0)))</f>
        <v/>
      </c>
      <c r="J44" s="10">
        <f>SUM(saturday!F44 - saturday!E44)</f>
        <v/>
      </c>
      <c r="K44" s="10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56</v>
      </c>
      <c r="B45" s="8" t="n"/>
      <c r="C45" s="8" t="n"/>
      <c r="D45" s="8" t="n"/>
      <c r="E45" s="8" t="n"/>
      <c r="F45" s="8" t="n"/>
      <c r="G45" s="9" t="n"/>
      <c r="H45" s="8">
        <f>SUM(saturday!F45 - saturday!E45)</f>
        <v/>
      </c>
      <c r="I45" s="10">
        <f>IF(saturday!B45 ="ns day", saturday!C45,IF(saturday!C45 &lt;= 8 + reference!C3, 0, MAX(saturday!C45 - 8, 0)))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57</v>
      </c>
      <c r="B46" s="8" t="n"/>
      <c r="C46" s="8" t="n"/>
      <c r="D46" s="8" t="n"/>
      <c r="E46" s="8" t="n"/>
      <c r="F46" s="8" t="n"/>
      <c r="G46" s="9" t="n"/>
      <c r="H46" s="8">
        <f>SUM(saturday!F46 - saturday!E46)</f>
        <v/>
      </c>
      <c r="I46" s="10">
        <f>IF(saturday!B46 ="ns day", saturday!C46,IF(saturday!C46 &lt;= 8 + reference!C3, 0, MAX(saturday!C46 - 8, 0)))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58</v>
      </c>
      <c r="B47" s="7" t="s"/>
      <c r="C47" s="8" t="n">
        <v>8.880000000000001</v>
      </c>
      <c r="D47" s="8" t="n">
        <v>16.8</v>
      </c>
      <c r="E47" s="8" t="s"/>
      <c r="F47" s="8" t="s"/>
      <c r="G47" s="9" t="s"/>
      <c r="H47" s="8">
        <f>SUM(saturday!F47 - saturday!E47)</f>
        <v/>
      </c>
      <c r="I47" s="10">
        <f>IF(saturday!B47 ="ns day", saturday!C47,IF(saturday!C47 &lt;= 8+ reference!C3, 0, MAX(saturday!C47 - 8, 0)))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59</v>
      </c>
      <c r="B48" s="7" t="s"/>
      <c r="C48" s="8" t="n">
        <v>9.279999999999999</v>
      </c>
      <c r="D48" s="8" t="n">
        <v>17.29</v>
      </c>
      <c r="E48" s="8" t="s"/>
      <c r="F48" s="8" t="s"/>
      <c r="G48" s="9" t="s"/>
      <c r="H48" s="8">
        <f>SUM(saturday!F48 - saturday!E48)</f>
        <v/>
      </c>
      <c r="I48" s="10">
        <f>IF(saturday!B48 ="ns day", saturday!C48,IF(saturday!C48 &lt;= 8+ reference!C3, 0, MAX(saturday!C48 - 8, 0)))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60</v>
      </c>
      <c r="B49" s="8" t="n"/>
      <c r="C49" s="8" t="n"/>
      <c r="D49" s="8" t="n"/>
      <c r="E49" s="8" t="n"/>
      <c r="F49" s="8" t="n"/>
      <c r="G49" s="9" t="n"/>
      <c r="H49" s="8">
        <f>SUM(saturday!F49 - saturday!E49)</f>
        <v/>
      </c>
      <c r="I49" s="10">
        <f>IF(saturday!B49 ="ns day", saturday!C49,IF(saturday!C49 &lt;= 8 + reference!C3, 0, MAX(saturday!C49 - 8, 0)))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61</v>
      </c>
      <c r="B50" s="8" t="n"/>
      <c r="C50" s="8" t="n"/>
      <c r="D50" s="8" t="n"/>
      <c r="E50" s="8" t="n"/>
      <c r="F50" s="8" t="n"/>
      <c r="G50" s="9" t="n"/>
      <c r="H50" s="8">
        <f>SUM(saturday!F50 - saturday!E50)</f>
        <v/>
      </c>
      <c r="I50" s="10">
        <f>IF(saturday!B50 ="ns day", saturday!C50,IF(saturday!C50 &lt;= 8 + reference!C3, 0, MAX(saturday!C50 - 8, 0)))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62</v>
      </c>
      <c r="B51" s="7" t="s"/>
      <c r="C51" s="8" t="n">
        <v>11.2</v>
      </c>
      <c r="D51" s="8" t="n">
        <v>18.13</v>
      </c>
      <c r="E51" s="7" t="s">
        <v>54</v>
      </c>
      <c r="F51" s="7" t="s">
        <v>54</v>
      </c>
      <c r="G51" s="7" t="s">
        <v>54</v>
      </c>
      <c r="H51" s="8">
        <f>SUM(saturday!H53:saturday!H52)</f>
        <v/>
      </c>
      <c r="I51" s="10">
        <f>IF(saturday!B51 ="ns day", saturday!C51,IF(saturday!C51 &lt;= 8 + reference!C3, 0, MAX(saturday!C51 - 8, 0)))</f>
        <v/>
      </c>
      <c r="J51" s="10">
        <f>saturday!H51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E52" s="8" t="n">
        <v>7</v>
      </c>
      <c r="F52" s="8" t="n">
        <v>10.69</v>
      </c>
      <c r="G52" s="9" t="n">
        <v>3218</v>
      </c>
      <c r="H52" s="8">
        <f>SUM(saturday!F52 - saturday!E52)</f>
        <v/>
      </c>
    </row>
    <row r="53" spans="1:11">
      <c r="E53" s="8" t="n">
        <v>16.75</v>
      </c>
      <c r="F53" s="8" t="n">
        <v>18.13</v>
      </c>
      <c r="G53" s="9" t="n">
        <v>3259</v>
      </c>
      <c r="H53" s="8">
        <f>SUM(saturday!F53 - saturday!E53)</f>
        <v/>
      </c>
    </row>
    <row r="54" spans="1:11">
      <c r="A54" s="6" t="s">
        <v>63</v>
      </c>
      <c r="B54" s="7" t="s"/>
      <c r="C54" s="8" t="n">
        <v>11.25</v>
      </c>
      <c r="D54" s="8" t="n">
        <v>19.26</v>
      </c>
      <c r="E54" s="8" t="s"/>
      <c r="F54" s="8" t="s"/>
      <c r="G54" s="9" t="s"/>
      <c r="H54" s="8">
        <f>SUM(saturday!F54 - saturday!E54)</f>
        <v/>
      </c>
      <c r="I54" s="10">
        <f>IF(saturday!B54 ="ns day", saturday!C54,IF(saturday!C54 &lt;= 8+ reference!C3, 0, MAX(saturday!C54 - 8, 0)))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64</v>
      </c>
      <c r="B55" s="7" t="s"/>
      <c r="C55" s="8" t="n">
        <v>11.87</v>
      </c>
      <c r="D55" s="8" t="n">
        <v>17.03</v>
      </c>
      <c r="E55" s="8" t="n">
        <v>17.03</v>
      </c>
      <c r="F55" s="8" t="n">
        <v>19.37</v>
      </c>
      <c r="G55" s="9" t="n">
        <v>2702</v>
      </c>
      <c r="H55" s="8">
        <f>SUM(saturday!F55 - saturday!E55)</f>
        <v/>
      </c>
      <c r="I55" s="10">
        <f>IF(saturday!B55 ="ns day", saturday!C55,IF(saturday!C55 &lt;= 8+ reference!C3, 0, MAX(saturday!C55 - 8, 0)))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65</v>
      </c>
      <c r="B56" s="7" t="s"/>
      <c r="C56" s="8" t="n">
        <v>9.15</v>
      </c>
      <c r="D56" s="8" t="n">
        <v>17.1</v>
      </c>
      <c r="E56" s="8" t="s"/>
      <c r="F56" s="8" t="s"/>
      <c r="G56" s="9" t="s"/>
      <c r="H56" s="8">
        <f>SUM(saturday!F56 - saturday!E56)</f>
        <v/>
      </c>
      <c r="I56" s="10">
        <f>IF(saturday!B56 ="ns day", saturday!C56,IF(saturday!C56 &lt;= 8+ reference!C3, 0, MAX(saturday!C56 - 8, 0)))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66</v>
      </c>
      <c r="B57" s="7" t="s">
        <v>31</v>
      </c>
      <c r="C57" s="8" t="n">
        <v>8.01</v>
      </c>
      <c r="D57" s="8" t="n">
        <v>15.96</v>
      </c>
      <c r="E57" s="8" t="s"/>
      <c r="F57" s="8" t="s"/>
      <c r="G57" s="9" t="s"/>
      <c r="H57" s="8">
        <f>SUM(saturday!F57 - saturday!E57)</f>
        <v/>
      </c>
      <c r="I57" s="10">
        <f>IF(saturday!B57 ="ns day", saturday!C57,IF(saturday!C57 &lt;= 8+ reference!C3, 0, MAX(saturday!C57 - 8, 0)))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67</v>
      </c>
      <c r="B58" s="7" t="s"/>
      <c r="C58" s="8" t="n">
        <v>11</v>
      </c>
      <c r="D58" s="8" t="n">
        <v>18.85</v>
      </c>
      <c r="E58" s="8" t="n">
        <v>17.75</v>
      </c>
      <c r="F58" s="8" t="n">
        <v>18.75</v>
      </c>
      <c r="G58" s="9" t="n">
        <v>2718</v>
      </c>
      <c r="H58" s="8">
        <f>SUM(saturday!F58 - saturday!E58)</f>
        <v/>
      </c>
      <c r="I58" s="10">
        <f>IF(saturday!B58 ="ns day", saturday!C58,IF(saturday!C58 &lt;= 8+ reference!C3, 0, MAX(saturday!C58 - 8, 0)))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68</v>
      </c>
      <c r="B59" s="7" t="s"/>
      <c r="C59" s="8" t="n">
        <v>11.52</v>
      </c>
      <c r="D59" s="8" t="n">
        <v>19.28</v>
      </c>
      <c r="E59" s="8" t="n">
        <v>14.5</v>
      </c>
      <c r="F59" s="8" t="n">
        <v>15.75</v>
      </c>
      <c r="G59" s="9" t="n">
        <v>2702</v>
      </c>
      <c r="H59" s="8">
        <f>SUM(saturday!F59 - saturday!E59)</f>
        <v/>
      </c>
      <c r="I59" s="10">
        <f>IF(saturday!B59 ="ns day", saturday!C59,IF(saturday!C59 &lt;= 8+ reference!C3, 0, MAX(saturday!C59 - 8, 0)))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69</v>
      </c>
      <c r="B60" s="7" t="s"/>
      <c r="C60" s="8" t="n">
        <v>13.33</v>
      </c>
      <c r="D60" s="8" t="n">
        <v>20.22</v>
      </c>
      <c r="E60" s="8" t="s"/>
      <c r="F60" s="8" t="s"/>
      <c r="G60" s="9" t="s"/>
      <c r="H60" s="8">
        <f>SUM(saturday!F60 - saturday!E60)</f>
        <v/>
      </c>
      <c r="I60" s="10">
        <f>IF(saturday!B60 ="ns day", saturday!C60,IF(saturday!C60 &lt;= 8+ reference!C3, 0, MAX(saturday!C60 - 8, 0)))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70</v>
      </c>
      <c r="B61" s="7" t="s"/>
      <c r="C61" s="8" t="n">
        <v>11.62</v>
      </c>
      <c r="D61" s="8" t="n">
        <v>19.44</v>
      </c>
      <c r="E61" s="8" t="s"/>
      <c r="F61" s="8" t="s"/>
      <c r="G61" s="9" t="s"/>
      <c r="H61" s="8">
        <f>SUM(saturday!F61 - saturday!E61)</f>
        <v/>
      </c>
      <c r="I61" s="10">
        <f>IF(saturday!B61 ="ns day", saturday!C61,IF(saturday!C61 &lt;= 8+ reference!C3, 0, MAX(saturday!C61 - 8, 0)))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71</v>
      </c>
      <c r="B62" s="7" t="s"/>
      <c r="C62" s="8" t="n">
        <v>9.83</v>
      </c>
      <c r="D62" s="8" t="n">
        <v>18.02</v>
      </c>
      <c r="E62" s="8" t="s"/>
      <c r="F62" s="8" t="s"/>
      <c r="G62" s="9" t="s"/>
      <c r="H62" s="8">
        <f>SUM(saturday!F62 - saturday!E62)</f>
        <v/>
      </c>
      <c r="I62" s="10">
        <f>IF(saturday!B62 ="ns day", saturday!C62,IF(saturday!C62 &lt;= 8+ reference!C3, 0, MAX(saturday!C62 - 8, 0)))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72</v>
      </c>
      <c r="B63" s="7" t="s"/>
      <c r="C63" s="8" t="n">
        <v>11.54</v>
      </c>
      <c r="D63" s="8" t="n">
        <v>10.73</v>
      </c>
      <c r="E63" s="8" t="n">
        <v>11.91</v>
      </c>
      <c r="F63" s="8" t="n">
        <v>12.98</v>
      </c>
      <c r="G63" s="9" t="n">
        <v>2716</v>
      </c>
      <c r="H63" s="8">
        <f>SUM(saturday!F63 - saturday!E63)</f>
        <v/>
      </c>
      <c r="I63" s="10">
        <f>IF(saturday!B63 ="ns day", saturday!C63,IF(saturday!C63 &lt;= 8+ reference!C3, 0, MAX(saturday!C63 - 8, 0)))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73</v>
      </c>
      <c r="B64" s="8" t="n"/>
      <c r="C64" s="8" t="n"/>
      <c r="D64" s="8" t="n"/>
      <c r="E64" s="8" t="n"/>
      <c r="F64" s="8" t="n"/>
      <c r="G64" s="9" t="n"/>
      <c r="H64" s="8">
        <f>SUM(saturday!F64 - saturday!E64)</f>
        <v/>
      </c>
      <c r="I64" s="10">
        <f>IF(saturday!B64 ="ns day", saturday!C64,IF(saturday!C64 &lt;= 8 + reference!C3, 0, MAX(saturday!C64 - 8, 0)))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74</v>
      </c>
      <c r="B65" s="7" t="s"/>
      <c r="C65" s="8" t="n">
        <v>9.06</v>
      </c>
      <c r="D65" s="8" t="n">
        <v>17.52</v>
      </c>
      <c r="E65" s="8" t="s"/>
      <c r="F65" s="8" t="s"/>
      <c r="G65" s="9" t="s"/>
      <c r="H65" s="8">
        <f>SUM(saturday!F65 - saturday!E65)</f>
        <v/>
      </c>
      <c r="I65" s="10">
        <f>IF(saturday!B65 ="ns day", saturday!C65,IF(saturday!C65 &lt;= 8+ reference!C3, 0, MAX(saturday!C65 - 8, 0)))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75</v>
      </c>
      <c r="B66" s="7" t="s"/>
      <c r="C66" s="8" t="n">
        <v>10.08</v>
      </c>
      <c r="D66" s="8" t="n">
        <v>18.4</v>
      </c>
      <c r="E66" s="8" t="n">
        <v>17.62</v>
      </c>
      <c r="F66" s="8" t="n">
        <v>18.4</v>
      </c>
      <c r="G66" s="9" t="n">
        <v>3205</v>
      </c>
      <c r="H66" s="8">
        <f>SUM(saturday!F66 - saturday!E66)</f>
        <v/>
      </c>
      <c r="I66" s="10">
        <f>IF(saturday!B66 ="ns day", saturday!C66,IF(saturday!C66 &lt;= 8+ reference!C3, 0, MAX(saturday!C66 - 8, 0)))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8" spans="1:11">
      <c r="H68" s="5" t="s">
        <v>76</v>
      </c>
      <c r="I68" s="10">
        <f>SUM(saturday!I8:saturday!I66)</f>
        <v/>
      </c>
    </row>
    <row r="70" spans="1:11">
      <c r="J70" s="5" t="s">
        <v>77</v>
      </c>
      <c r="K70" s="10">
        <f>SUM(saturday!K8:saturday!K66)</f>
        <v/>
      </c>
    </row>
    <row r="72" spans="1:11">
      <c r="A72" s="4" t="s">
        <v>78</v>
      </c>
    </row>
    <row r="73" spans="1:11">
      <c r="A73" s="5" t="s">
        <v>8</v>
      </c>
      <c r="B73" s="5" t="s">
        <v>9</v>
      </c>
      <c r="C73" s="5" t="s">
        <v>10</v>
      </c>
      <c r="D73" s="5" t="s">
        <v>11</v>
      </c>
      <c r="E73" s="5" t="s">
        <v>12</v>
      </c>
      <c r="F73" s="5" t="s">
        <v>13</v>
      </c>
      <c r="G73" s="5" t="s">
        <v>14</v>
      </c>
      <c r="H73" s="5" t="s">
        <v>15</v>
      </c>
      <c r="I73" s="5" t="s">
        <v>16</v>
      </c>
      <c r="J73" s="5" t="s">
        <v>17</v>
      </c>
      <c r="K73" s="5" t="s">
        <v>18</v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SUM(saturday!F74 - saturday!E74)</f>
        <v/>
      </c>
      <c r="I74" s="10">
        <f>IF(saturday!B74 ="ns day", saturday!C74,IF(saturday!C74 &lt;= 8 + reference!C3, 0, MAX(saturday!C74 - 8, 0)))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5" spans="1:11">
      <c r="A75" s="6" t="n"/>
      <c r="B75" s="8" t="n"/>
      <c r="C75" s="8" t="n"/>
      <c r="D75" s="8" t="n"/>
      <c r="E75" s="8" t="n"/>
      <c r="F75" s="8" t="n"/>
      <c r="G75" s="9" t="n"/>
      <c r="H75" s="8">
        <f>SUM(saturday!F75 - saturday!E75)</f>
        <v/>
      </c>
      <c r="I75" s="10">
        <f>IF(saturday!B75 ="ns day", saturday!C75,IF(saturday!C75 &lt;= 8 + reference!C3, 0, MAX(saturday!C75 - 8, 0)))</f>
        <v/>
      </c>
      <c r="J75" s="10">
        <f>SUM(saturday!F75 - saturday!E75)</f>
        <v/>
      </c>
      <c r="K75" s="10">
        <f>IF(saturday!B75="ns day",saturday!C75, IF(saturday!C75 &lt;= 8 + reference!C4, 0, MIN(MAX(saturday!C75 - 8, 0),IF(saturday!J75 &lt;= reference!C4,0, saturday!J75))))</f>
        <v/>
      </c>
    </row>
    <row r="76" spans="1:11">
      <c r="A76" s="6" t="n"/>
      <c r="B76" s="8" t="n"/>
      <c r="C76" s="8" t="n"/>
      <c r="D76" s="8" t="n"/>
      <c r="E76" s="8" t="n"/>
      <c r="F76" s="8" t="n"/>
      <c r="G76" s="9" t="n"/>
      <c r="H76" s="8">
        <f>SUM(saturday!F76 - saturday!E76)</f>
        <v/>
      </c>
      <c r="I76" s="10">
        <f>IF(saturday!B76 ="ns day", saturday!C76,IF(saturday!C76 &lt;= 8 + reference!C3, 0, MAX(saturday!C76 - 8, 0)))</f>
        <v/>
      </c>
      <c r="J76" s="10">
        <f>SUM(saturday!F76 - saturday!E76)</f>
        <v/>
      </c>
      <c r="K76" s="10">
        <f>IF(saturday!B76="ns day",saturday!C76, IF(saturday!C76 &lt;= 8 + reference!C4, 0, MIN(MAX(saturday!C76 - 8, 0),IF(saturday!J76 &lt;= reference!C4,0, saturday!J76))))</f>
        <v/>
      </c>
    </row>
    <row r="77" spans="1:11">
      <c r="A77" s="6" t="n"/>
      <c r="B77" s="8" t="n"/>
      <c r="C77" s="8" t="n"/>
      <c r="D77" s="8" t="n"/>
      <c r="E77" s="8" t="n"/>
      <c r="F77" s="8" t="n"/>
      <c r="G77" s="9" t="n"/>
      <c r="H77" s="8">
        <f>SUM(saturday!F77 - saturday!E77)</f>
        <v/>
      </c>
      <c r="I77" s="10">
        <f>IF(saturday!B77 ="ns day", saturday!C77,IF(saturday!C77 &lt;= 8 + reference!C3, 0, MAX(saturday!C77 - 8, 0)))</f>
        <v/>
      </c>
      <c r="J77" s="10">
        <f>SUM(saturday!F77 - saturday!E77)</f>
        <v/>
      </c>
      <c r="K77" s="10">
        <f>IF(saturday!B77="ns day",saturday!C77, IF(saturday!C77 &lt;= 8 + reference!C4, 0, MIN(MAX(saturday!C77 - 8, 0),IF(saturday!J77 &lt;= reference!C4,0, saturday!J77))))</f>
        <v/>
      </c>
    </row>
    <row r="78" spans="1:11">
      <c r="A78" s="6" t="n"/>
      <c r="B78" s="8" t="n"/>
      <c r="C78" s="8" t="n"/>
      <c r="D78" s="8" t="n"/>
      <c r="E78" s="8" t="n"/>
      <c r="F78" s="8" t="n"/>
      <c r="G78" s="9" t="n"/>
      <c r="H78" s="8">
        <f>SUM(saturday!F78 - saturday!E78)</f>
        <v/>
      </c>
      <c r="I78" s="10">
        <f>IF(saturday!B78 ="ns day", saturday!C78,IF(saturday!C78 &lt;= 8 + reference!C3, 0, MAX(saturday!C78 - 8, 0)))</f>
        <v/>
      </c>
      <c r="J78" s="10">
        <f>SUM(saturday!F78 - saturday!E78)</f>
        <v/>
      </c>
      <c r="K78" s="10">
        <f>IF(saturday!B78="ns day",saturday!C78, IF(saturday!C78 &lt;= 8 + reference!C4, 0, MIN(MAX(saturday!C78 - 8, 0),IF(saturday!J78 &lt;= reference!C4,0, saturday!J78))))</f>
        <v/>
      </c>
    </row>
    <row r="79" spans="1:11">
      <c r="A79" s="6" t="n"/>
      <c r="B79" s="8" t="n"/>
      <c r="C79" s="8" t="n"/>
      <c r="D79" s="8" t="n"/>
      <c r="E79" s="8" t="n"/>
      <c r="F79" s="8" t="n"/>
      <c r="G79" s="9" t="n"/>
      <c r="H79" s="8">
        <f>SUM(saturday!F79 - saturday!E79)</f>
        <v/>
      </c>
      <c r="I79" s="10">
        <f>IF(saturday!B79 ="ns day", saturday!C79,IF(saturday!C79 &lt;= 8 + reference!C3, 0, MAX(saturday!C79 - 8, 0)))</f>
        <v/>
      </c>
      <c r="J79" s="10">
        <f>SUM(saturday!F79 - saturday!E79)</f>
        <v/>
      </c>
      <c r="K79" s="10">
        <f>IF(saturday!B79="ns day",saturday!C79, IF(saturday!C79 &lt;= 8 + reference!C4, 0, MIN(MAX(saturday!C79 - 8, 0),IF(saturday!J79 &lt;= reference!C4,0, saturday!J79))))</f>
        <v/>
      </c>
    </row>
    <row r="80" spans="1:11">
      <c r="A80" s="6" t="n"/>
      <c r="B80" s="8" t="n"/>
      <c r="C80" s="8" t="n"/>
      <c r="D80" s="8" t="n"/>
      <c r="E80" s="8" t="n"/>
      <c r="F80" s="8" t="n"/>
      <c r="G80" s="9" t="n"/>
      <c r="H80" s="8">
        <f>SUM(saturday!F80 - saturday!E80)</f>
        <v/>
      </c>
      <c r="I80" s="10">
        <f>IF(saturday!B80 ="ns day", saturday!C80,IF(saturday!C80 &lt;= 8 + reference!C3, 0, MAX(saturday!C80 - 8, 0)))</f>
        <v/>
      </c>
      <c r="J80" s="10">
        <f>SUM(saturday!F80 - saturday!E80)</f>
        <v/>
      </c>
      <c r="K80" s="10">
        <f>IF(saturday!B80="ns day",saturday!C80, IF(saturday!C80 &lt;= 8 + reference!C4, 0, MIN(MAX(saturday!C80 - 8, 0),IF(saturday!J80 &lt;= reference!C4,0, saturday!J80))))</f>
        <v/>
      </c>
    </row>
    <row r="81" spans="1:11">
      <c r="A81" s="6" t="n"/>
      <c r="B81" s="8" t="n"/>
      <c r="C81" s="8" t="n"/>
      <c r="D81" s="8" t="n"/>
      <c r="E81" s="8" t="n"/>
      <c r="F81" s="8" t="n"/>
      <c r="G81" s="9" t="n"/>
      <c r="H81" s="8">
        <f>SUM(saturday!F81 - saturday!E81)</f>
        <v/>
      </c>
      <c r="I81" s="10">
        <f>IF(saturday!B81 ="ns day", saturday!C81,IF(saturday!C81 &lt;= 8 + reference!C3, 0, MAX(saturday!C81 - 8, 0)))</f>
        <v/>
      </c>
      <c r="J81" s="10">
        <f>SUM(saturday!F81 - saturday!E81)</f>
        <v/>
      </c>
      <c r="K81" s="10">
        <f>IF(saturday!B81="ns day",saturday!C81, IF(saturday!C81 &lt;= 8 + reference!C4, 0, MIN(MAX(saturday!C81 - 8, 0),IF(saturday!J81 &lt;= reference!C4,0, saturday!J81))))</f>
        <v/>
      </c>
    </row>
    <row r="82" spans="1:11">
      <c r="A82" s="6" t="n"/>
      <c r="B82" s="8" t="n"/>
      <c r="C82" s="8" t="n"/>
      <c r="D82" s="8" t="n"/>
      <c r="E82" s="8" t="n"/>
      <c r="F82" s="8" t="n"/>
      <c r="G82" s="9" t="n"/>
      <c r="H82" s="8">
        <f>SUM(saturday!F82 - saturday!E82)</f>
        <v/>
      </c>
      <c r="I82" s="10">
        <f>IF(saturday!B82 ="ns day", saturday!C82,IF(saturday!C82 &lt;= 8 + reference!C3, 0, MAX(saturday!C82 - 8, 0)))</f>
        <v/>
      </c>
      <c r="J82" s="10">
        <f>SUM(saturday!F82 - saturday!E82)</f>
        <v/>
      </c>
      <c r="K82" s="10">
        <f>IF(saturday!B82="ns day",saturday!C82, IF(saturday!C82 &lt;= 8 + reference!C4, 0, MIN(MAX(saturday!C82 - 8, 0),IF(saturday!J82 &lt;= reference!C4,0, saturday!J82))))</f>
        <v/>
      </c>
    </row>
    <row r="83" spans="1:11">
      <c r="A83" s="6" t="n"/>
      <c r="B83" s="8" t="n"/>
      <c r="C83" s="8" t="n"/>
      <c r="D83" s="8" t="n"/>
      <c r="E83" s="8" t="n"/>
      <c r="F83" s="8" t="n"/>
      <c r="G83" s="9" t="n"/>
      <c r="H83" s="8">
        <f>SUM(saturday!F83 - saturday!E83)</f>
        <v/>
      </c>
      <c r="I83" s="10">
        <f>IF(saturday!B83 ="ns day", saturday!C83,IF(saturday!C83 &lt;= 8 + reference!C3, 0, MAX(saturday!C83 - 8, 0)))</f>
        <v/>
      </c>
      <c r="J83" s="10">
        <f>SUM(saturday!F83 - saturday!E83)</f>
        <v/>
      </c>
      <c r="K83" s="10">
        <f>IF(saturday!B83="ns day",saturday!C83, IF(saturday!C83 &lt;= 8 + reference!C4, 0, MIN(MAX(saturday!C83 - 8, 0),IF(saturday!J83 &lt;= reference!C4,0, saturday!J83))))</f>
        <v/>
      </c>
    </row>
    <row r="84" spans="1:11">
      <c r="A84" s="6" t="n"/>
      <c r="B84" s="8" t="n"/>
      <c r="C84" s="8" t="n"/>
      <c r="D84" s="8" t="n"/>
      <c r="E84" s="8" t="n"/>
      <c r="F84" s="8" t="n"/>
      <c r="G84" s="9" t="n"/>
      <c r="H84" s="8">
        <f>SUM(saturday!F84 - saturday!E84)</f>
        <v/>
      </c>
      <c r="I84" s="10">
        <f>IF(saturday!B84 ="ns day", saturday!C84,IF(saturday!C84 &lt;= 8 + reference!C3, 0, MAX(saturday!C84 - 8, 0)))</f>
        <v/>
      </c>
      <c r="J84" s="10">
        <f>SUM(saturday!F84 - saturday!E84)</f>
        <v/>
      </c>
      <c r="K84" s="10">
        <f>IF(saturday!B84="ns day",saturday!C84, IF(saturday!C84 &lt;= 8 + reference!C4, 0, MIN(MAX(saturday!C84 - 8, 0),IF(saturday!J84 &lt;= reference!C4,0, saturday!J84))))</f>
        <v/>
      </c>
    </row>
    <row r="85" spans="1:11">
      <c r="A85" s="6" t="n"/>
      <c r="B85" s="8" t="n"/>
      <c r="C85" s="8" t="n"/>
      <c r="D85" s="8" t="n"/>
      <c r="E85" s="8" t="n"/>
      <c r="F85" s="8" t="n"/>
      <c r="G85" s="9" t="n"/>
      <c r="H85" s="8">
        <f>SUM(saturday!F85 - saturday!E85)</f>
        <v/>
      </c>
      <c r="I85" s="10">
        <f>IF(saturday!B85 ="ns day", saturday!C85,IF(saturday!C85 &lt;= 8 + reference!C3, 0, MAX(saturday!C85 - 8, 0)))</f>
        <v/>
      </c>
      <c r="J85" s="10">
        <f>SUM(saturday!F85 - saturday!E85)</f>
        <v/>
      </c>
      <c r="K85" s="10">
        <f>IF(saturday!B85="ns day",saturday!C85, IF(saturday!C85 &lt;= 8 + reference!C4, 0, MIN(MAX(saturday!C85 - 8, 0),IF(saturday!J85 &lt;= reference!C4,0, saturday!J85))))</f>
        <v/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SUM(saturday!F86 - saturday!E86)</f>
        <v/>
      </c>
      <c r="I86" s="10">
        <f>IF(saturday!B86 ="ns day", saturday!C86,IF(saturday!C86 &lt;= 8 + reference!C3, 0, MAX(saturday!C86 - 8, 0)))</f>
        <v/>
      </c>
      <c r="J86" s="10">
        <f>SUM(saturday!F86 - saturday!E86)</f>
        <v/>
      </c>
      <c r="K86" s="10">
        <f>IF(saturday!B86="ns day",saturday!C86, IF(saturday!C86 &lt;= 8 + reference!C4, 0, MIN(MAX(saturday!C86 - 8, 0),IF(saturday!J86 &lt;= reference!C4,0, saturday!J86))))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SUM(saturday!F87 - saturday!E87)</f>
        <v/>
      </c>
      <c r="I87" s="10">
        <f>IF(saturday!B87 ="ns day", saturday!C87,IF(saturday!C87 &lt;= 8 + reference!C3, 0, MAX(saturday!C87 - 8, 0)))</f>
        <v/>
      </c>
      <c r="J87" s="10">
        <f>SUM(saturday!F87 - saturday!E87)</f>
        <v/>
      </c>
      <c r="K87" s="10">
        <f>IF(saturday!B87="ns day",saturday!C87, IF(saturday!C87 &lt;= 8 + reference!C4, 0, MIN(MAX(saturday!C87 - 8, 0),IF(saturday!J87 &lt;= reference!C4,0, saturday!J87))))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SUM(saturday!F88 - saturday!E88)</f>
        <v/>
      </c>
      <c r="I88" s="10">
        <f>IF(saturday!B88 ="ns day", saturday!C88,IF(saturday!C88 &lt;= 8 + reference!C3, 0, MAX(saturday!C88 - 8, 0)))</f>
        <v/>
      </c>
      <c r="J88" s="10">
        <f>SUM(saturday!F88 - saturday!E88)</f>
        <v/>
      </c>
      <c r="K88" s="10">
        <f>IF(saturday!B88="ns day",saturday!C88, IF(saturday!C88 &lt;= 8 + reference!C4, 0, MIN(MAX(saturday!C88 - 8, 0),IF(saturday!J88 &lt;= reference!C4,0, saturday!J88))))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SUM(saturday!F89 - saturday!E89)</f>
        <v/>
      </c>
      <c r="I89" s="10">
        <f>IF(saturday!B89 ="ns day", saturday!C89,IF(saturday!C89 &lt;= 8 + reference!C3, 0, MAX(saturday!C89 - 8, 0)))</f>
        <v/>
      </c>
      <c r="J89" s="10">
        <f>SUM(saturday!F89 - saturday!E89)</f>
        <v/>
      </c>
      <c r="K89" s="10">
        <f>IF(saturday!B89="ns day",saturday!C89, IF(saturday!C89 &lt;= 8 + reference!C4, 0, MIN(MAX(saturday!C89 - 8, 0),IF(saturday!J89 &lt;= reference!C4,0, saturday!J89))))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SUM(saturday!F90 - saturday!E90)</f>
        <v/>
      </c>
      <c r="I90" s="10">
        <f>IF(saturday!B90 ="ns day", saturday!C90,IF(saturday!C90 &lt;= 8 + reference!C3, 0, MAX(saturday!C90 - 8, 0)))</f>
        <v/>
      </c>
      <c r="J90" s="10">
        <f>SUM(saturday!F90 - saturday!E90)</f>
        <v/>
      </c>
      <c r="K90" s="10">
        <f>IF(saturday!B90="ns day",saturday!C90, IF(saturday!C90 &lt;= 8 + reference!C4, 0, MIN(MAX(saturday!C90 - 8, 0),IF(saturday!J90 &lt;= reference!C4,0, saturday!J90))))</f>
        <v/>
      </c>
    </row>
    <row r="91" spans="1:11">
      <c r="A91" s="6" t="n"/>
      <c r="B91" s="8" t="n"/>
      <c r="C91" s="8" t="n"/>
      <c r="D91" s="8" t="n"/>
      <c r="E91" s="8" t="n"/>
      <c r="F91" s="8" t="n"/>
      <c r="G91" s="9" t="n"/>
      <c r="H91" s="8">
        <f>SUM(saturday!F91 - saturday!E91)</f>
        <v/>
      </c>
      <c r="I91" s="10">
        <f>IF(saturday!B91 ="ns day", saturday!C91,IF(saturday!C91 &lt;= 8 + reference!C3, 0, MAX(saturday!C91 - 8, 0)))</f>
        <v/>
      </c>
      <c r="J91" s="10">
        <f>SUM(saturday!F91 - saturday!E91)</f>
        <v/>
      </c>
      <c r="K91" s="10">
        <f>IF(saturday!B91="ns day",saturday!C91, IF(saturday!C91 &lt;= 8 + reference!C4, 0, MIN(MAX(saturday!C91 - 8, 0),IF(saturday!J91 &lt;= reference!C4,0, saturday!J91))))</f>
        <v/>
      </c>
    </row>
    <row r="92" spans="1:11">
      <c r="A92" s="6" t="n"/>
      <c r="B92" s="8" t="n"/>
      <c r="C92" s="8" t="n"/>
      <c r="D92" s="8" t="n"/>
      <c r="E92" s="8" t="n"/>
      <c r="F92" s="8" t="n"/>
      <c r="G92" s="9" t="n"/>
      <c r="H92" s="8">
        <f>SUM(saturday!F92 - saturday!E92)</f>
        <v/>
      </c>
      <c r="I92" s="10">
        <f>IF(saturday!B92 ="ns day", saturday!C92,IF(saturday!C92 &lt;= 8 + reference!C3, 0, MAX(saturday!C92 - 8, 0)))</f>
        <v/>
      </c>
      <c r="J92" s="10">
        <f>SUM(saturday!F92 - saturday!E92)</f>
        <v/>
      </c>
      <c r="K92" s="10">
        <f>IF(saturday!B92="ns day",saturday!C92, IF(saturday!C92 &lt;= 8 + reference!C4, 0, MIN(MAX(saturday!C92 - 8, 0),IF(saturday!J92 &lt;= reference!C4,0, saturday!J92))))</f>
        <v/>
      </c>
    </row>
    <row r="93" spans="1:11">
      <c r="A93" s="6" t="n"/>
      <c r="B93" s="8" t="n"/>
      <c r="C93" s="8" t="n"/>
      <c r="D93" s="8" t="n"/>
      <c r="E93" s="8" t="n"/>
      <c r="F93" s="8" t="n"/>
      <c r="G93" s="9" t="n"/>
      <c r="H93" s="8">
        <f>SUM(saturday!F93 - saturday!E93)</f>
        <v/>
      </c>
      <c r="I93" s="10">
        <f>IF(saturday!B93 ="ns day", saturday!C93,IF(saturday!C93 &lt;= 8 + reference!C3, 0, MAX(saturday!C93 - 8, 0)))</f>
        <v/>
      </c>
      <c r="J93" s="10">
        <f>SUM(saturday!F93 - saturday!E93)</f>
        <v/>
      </c>
      <c r="K93" s="10">
        <f>IF(saturday!B93="ns day",saturday!C93, IF(saturday!C93 &lt;= 8 + reference!C4, 0, MIN(MAX(saturday!C93 - 8, 0),IF(saturday!J93 &lt;= reference!C4,0, saturday!J93))))</f>
        <v/>
      </c>
    </row>
    <row r="94" spans="1:11">
      <c r="A94" s="6" t="n"/>
      <c r="B94" s="8" t="n"/>
      <c r="C94" s="8" t="n"/>
      <c r="D94" s="8" t="n"/>
      <c r="E94" s="8" t="n"/>
      <c r="F94" s="8" t="n"/>
      <c r="G94" s="9" t="n"/>
      <c r="H94" s="8">
        <f>SUM(saturday!F94 - saturday!E94)</f>
        <v/>
      </c>
      <c r="I94" s="10">
        <f>IF(saturday!B94 ="ns day", saturday!C94,IF(saturday!C94 &lt;= 8 + reference!C3, 0, MAX(saturday!C94 - 8, 0)))</f>
        <v/>
      </c>
      <c r="J94" s="10">
        <f>SUM(saturday!F94 - saturday!E94)</f>
        <v/>
      </c>
      <c r="K94" s="10">
        <f>IF(saturday!B94="ns day",saturday!C94, IF(saturday!C94 &lt;= 8 + reference!C4, 0, MIN(MAX(saturday!C94 - 8, 0),IF(saturday!J94 &lt;= reference!C4,0, saturday!J94))))</f>
        <v/>
      </c>
    </row>
    <row r="95" spans="1:11">
      <c r="A95" s="6" t="n"/>
      <c r="B95" s="8" t="n"/>
      <c r="C95" s="8" t="n"/>
      <c r="D95" s="8" t="n"/>
      <c r="E95" s="8" t="n"/>
      <c r="F95" s="8" t="n"/>
      <c r="G95" s="9" t="n"/>
      <c r="H95" s="8">
        <f>SUM(saturday!F95 - saturday!E95)</f>
        <v/>
      </c>
      <c r="I95" s="10">
        <f>IF(saturday!B95 ="ns day", saturday!C95,IF(saturday!C95 &lt;= 8 + reference!C3, 0, MAX(saturday!C95 - 8, 0)))</f>
        <v/>
      </c>
      <c r="J95" s="10">
        <f>SUM(saturday!F95 - saturday!E95)</f>
        <v/>
      </c>
      <c r="K95" s="10">
        <f>IF(saturday!B95="ns day",saturday!C95, IF(saturday!C95 &lt;= 8 + reference!C4, 0, MIN(MAX(saturday!C95 - 8, 0),IF(saturday!J95 &lt;= reference!C4,0, saturday!J95))))</f>
        <v/>
      </c>
    </row>
    <row r="96" spans="1:11">
      <c r="A96" s="6" t="n"/>
      <c r="B96" s="8" t="n"/>
      <c r="C96" s="8" t="n"/>
      <c r="D96" s="8" t="n"/>
      <c r="E96" s="8" t="n"/>
      <c r="F96" s="8" t="n"/>
      <c r="G96" s="9" t="n"/>
      <c r="H96" s="8">
        <f>SUM(saturday!F96 - saturday!E96)</f>
        <v/>
      </c>
      <c r="I96" s="10">
        <f>IF(saturday!B96 ="ns day", saturday!C96,IF(saturday!C96 &lt;= 8 + reference!C3, 0, MAX(saturday!C96 - 8, 0)))</f>
        <v/>
      </c>
      <c r="J96" s="10">
        <f>SUM(saturday!F96 - saturday!E96)</f>
        <v/>
      </c>
      <c r="K96" s="10">
        <f>IF(saturday!B96="ns day",saturday!C96, IF(saturday!C96 &lt;= 8 + reference!C4, 0, MIN(MAX(saturday!C96 - 8, 0),IF(saturday!J96 &lt;= reference!C4,0, saturday!J96))))</f>
        <v/>
      </c>
    </row>
    <row r="97" spans="1:11">
      <c r="A97" s="6" t="n"/>
      <c r="B97" s="8" t="n"/>
      <c r="C97" s="8" t="n"/>
      <c r="D97" s="8" t="n"/>
      <c r="E97" s="8" t="n"/>
      <c r="F97" s="8" t="n"/>
      <c r="G97" s="9" t="n"/>
      <c r="H97" s="8">
        <f>SUM(saturday!F97 - saturday!E97)</f>
        <v/>
      </c>
      <c r="I97" s="10">
        <f>IF(saturday!B97 ="ns day", saturday!C97,IF(saturday!C97 &lt;= 8 + reference!C3, 0, MAX(saturday!C97 - 8, 0)))</f>
        <v/>
      </c>
      <c r="J97" s="10">
        <f>SUM(saturday!F97 - saturday!E97)</f>
        <v/>
      </c>
      <c r="K97" s="10">
        <f>IF(saturday!B97="ns day",saturday!C97, IF(saturday!C97 &lt;= 8 + reference!C4, 0, MIN(MAX(saturday!C97 - 8, 0),IF(saturday!J97 &lt;= reference!C4,0, saturday!J97))))</f>
        <v/>
      </c>
    </row>
    <row r="98" spans="1:11">
      <c r="A98" s="6" t="n"/>
      <c r="B98" s="8" t="n"/>
      <c r="C98" s="8" t="n"/>
      <c r="D98" s="8" t="n"/>
      <c r="E98" s="8" t="n"/>
      <c r="F98" s="8" t="n"/>
      <c r="G98" s="9" t="n"/>
      <c r="H98" s="8">
        <f>SUM(saturday!F98 - saturday!E98)</f>
        <v/>
      </c>
      <c r="I98" s="10">
        <f>IF(saturday!B98 ="ns day", saturday!C98,IF(saturday!C98 &lt;= 8 + reference!C3, 0, MAX(saturday!C98 - 8, 0)))</f>
        <v/>
      </c>
      <c r="J98" s="10">
        <f>SUM(saturday!F98 - saturday!E98)</f>
        <v/>
      </c>
      <c r="K98" s="10">
        <f>IF(saturday!B98="ns day",saturday!C98, IF(saturday!C98 &lt;= 8 + reference!C4, 0, MIN(MAX(saturday!C98 - 8, 0),IF(saturday!J98 &lt;= reference!C4,0, saturday!J98))))</f>
        <v/>
      </c>
    </row>
    <row r="100" spans="1:11">
      <c r="J100" s="5" t="s">
        <v>79</v>
      </c>
      <c r="K100" s="10">
        <f>SUM(saturday!K74:saturday!K98)</f>
        <v/>
      </c>
    </row>
    <row r="102" spans="1:11">
      <c r="J102" s="5" t="s">
        <v>80</v>
      </c>
      <c r="K102" s="10">
        <f>SUM(saturday!K100 + saturday!K70)</f>
        <v/>
      </c>
    </row>
    <row r="104" spans="1:11">
      <c r="A104" s="4" t="s">
        <v>81</v>
      </c>
    </row>
    <row r="105" spans="1:11">
      <c r="E105" s="5" t="s">
        <v>82</v>
      </c>
    </row>
    <row r="106" spans="1:11">
      <c r="A106" s="5" t="s">
        <v>8</v>
      </c>
      <c r="B106" s="5" t="s">
        <v>9</v>
      </c>
      <c r="C106" s="5" t="s">
        <v>10</v>
      </c>
      <c r="D106" s="5" t="s">
        <v>11</v>
      </c>
      <c r="E106" s="5" t="s">
        <v>83</v>
      </c>
      <c r="F106" s="5" t="s">
        <v>84</v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8" t="n"/>
      <c r="C113" s="8" t="n"/>
      <c r="D113" s="8" t="n"/>
      <c r="E113" s="10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 spans="1:11">
      <c r="A114" s="6" t="s"/>
      <c r="B114" s="8" t="n"/>
      <c r="C114" s="8" t="n"/>
      <c r="D114" s="8" t="n"/>
      <c r="E114" s="10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 spans="1:11">
      <c r="A115" s="6" t="s"/>
      <c r="B115" s="8" t="n"/>
      <c r="C115" s="8" t="n"/>
      <c r="D115" s="8" t="n"/>
      <c r="E115" s="10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 spans="1:11">
      <c r="A116" s="6" t="s"/>
      <c r="B116" s="8" t="n"/>
      <c r="C116" s="8" t="n"/>
      <c r="D116" s="8" t="n"/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7" spans="1:11">
      <c r="A117" s="6" t="s"/>
      <c r="B117" s="8" t="n"/>
      <c r="C117" s="8" t="n"/>
      <c r="D117" s="8" t="n"/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 spans="1:11">
      <c r="A118" s="6" t="s"/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 spans="1:11">
      <c r="A119" s="6" t="s"/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3" spans="1:11">
      <c r="D133" s="5" t="s">
        <v>85</v>
      </c>
      <c r="E133" s="10">
        <f>SUM(saturday!E107:saturday!E131)</f>
        <v/>
      </c>
      <c r="F133" s="10">
        <f>SUM(saturday!F107:saturday!F131)</f>
        <v/>
      </c>
    </row>
    <row r="135" spans="1:11">
      <c r="A135" s="4" t="s">
        <v>86</v>
      </c>
    </row>
    <row r="136" spans="1:11">
      <c r="E136" s="5" t="s">
        <v>82</v>
      </c>
    </row>
    <row r="137" spans="1:11">
      <c r="A137" s="5" t="s">
        <v>8</v>
      </c>
      <c r="B137" s="5" t="s">
        <v>9</v>
      </c>
      <c r="C137" s="5" t="s">
        <v>10</v>
      </c>
      <c r="D137" s="5" t="s">
        <v>11</v>
      </c>
      <c r="E137" s="5" t="s">
        <v>83</v>
      </c>
      <c r="F137" s="5" t="s">
        <v>87</v>
      </c>
    </row>
    <row r="138" spans="1:11">
      <c r="A138" s="6" t="s">
        <v>88</v>
      </c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11.5 - reference!C5), 0, IF(saturday!B138 = "no call", 11.5, IF(saturday!C138 = 0, 0, MAX(11.5 - saturday!C138, 0))))</f>
        <v/>
      </c>
    </row>
    <row r="139" spans="1:11">
      <c r="A139" s="6" t="s">
        <v>89</v>
      </c>
      <c r="B139" s="7" t="s"/>
      <c r="C139" s="8" t="n">
        <v>11.41</v>
      </c>
      <c r="D139" s="8" t="n">
        <v>21.03</v>
      </c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11.5 - reference!C5), 0, IF(saturday!B139 = "no call", 11.5, IF(saturday!C139 = 0, 0, MAX(11.5 - saturday!C139, 0))))</f>
        <v/>
      </c>
    </row>
    <row r="140" spans="1:11">
      <c r="A140" s="6" t="s">
        <v>90</v>
      </c>
      <c r="B140" s="7" t="s"/>
      <c r="C140" s="8" t="n">
        <v>12.66</v>
      </c>
      <c r="D140" s="8" t="n">
        <v>8.01</v>
      </c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11.5 - reference!C5), 0, IF(saturday!B140 = "no call", 11.5, IF(saturday!C140 = 0, 0, MAX(11.5 - saturday!C140, 0))))</f>
        <v/>
      </c>
    </row>
    <row r="141" spans="1:11">
      <c r="A141" s="6" t="s">
        <v>91</v>
      </c>
      <c r="B141" s="7" t="s"/>
      <c r="C141" s="8" t="n">
        <v>9.869999999999999</v>
      </c>
      <c r="D141" s="8" t="n">
        <v>17.74</v>
      </c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11.5 - reference!C5), 0, IF(saturday!B141 = "no call", 11.5, IF(saturday!C141 = 0, 0, MAX(11.5 - saturday!C141, 0))))</f>
        <v/>
      </c>
    </row>
    <row r="142" spans="1:11">
      <c r="A142" s="6" t="s">
        <v>92</v>
      </c>
      <c r="B142" s="7" t="s"/>
      <c r="C142" s="8" t="n">
        <v>14</v>
      </c>
      <c r="D142" s="8" t="n">
        <v>19.41</v>
      </c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11.5 - reference!C5), 0, IF(saturday!B142 = "no call", 11.5, IF(saturday!C142 = 0, 0, MAX(11.5 - saturday!C142, 0))))</f>
        <v/>
      </c>
    </row>
    <row r="143" spans="1:11">
      <c r="A143" s="6" t="s">
        <v>93</v>
      </c>
      <c r="B143" s="8" t="n"/>
      <c r="C143" s="8" t="n"/>
      <c r="D143" s="8" t="n"/>
      <c r="E143" s="10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10">
        <f>IF(OR(saturday!B143 = "light",saturday!B143 = "excused", saturday!B143 = "sch chg", saturday!B143 = "annual", saturday!B143 = "sick", saturday!C143 &gt;= 11.5 - reference!C5), 0, IF(saturday!B143 = "no call", 11.5, IF(saturday!C143 = 0, 0, MAX(11.5 - saturday!C143, 0))))</f>
        <v/>
      </c>
    </row>
    <row r="144" spans="1:11">
      <c r="A144" s="6" t="s">
        <v>94</v>
      </c>
      <c r="B144" s="7" t="s"/>
      <c r="C144" s="8" t="n">
        <v>11.71</v>
      </c>
      <c r="D144" s="8" t="n">
        <v>19.98</v>
      </c>
      <c r="E144" s="10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10">
        <f>IF(OR(saturday!B144 = "light",saturday!B144 = "excused", saturday!B144 = "sch chg", saturday!B144 = "annual", saturday!B144 = "sick", saturday!C144 &gt;= 11.5 - reference!C5), 0, IF(saturday!B144 = "no call", 11.5, IF(saturday!C144 = 0, 0, MAX(11.5 - saturday!C144, 0))))</f>
        <v/>
      </c>
    </row>
    <row r="145" spans="1:11">
      <c r="A145" s="6" t="s">
        <v>95</v>
      </c>
      <c r="B145" s="7" t="s"/>
      <c r="C145" s="8" t="n">
        <v>11.76</v>
      </c>
      <c r="D145" s="8" t="n">
        <v>9.369999999999999</v>
      </c>
      <c r="E145" s="10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10">
        <f>IF(OR(saturday!B145 = "light",saturday!B145 = "excused", saturday!B145 = "sch chg", saturday!B145 = "annual", saturday!B145 = "sick", saturday!C145 &gt;= 11.5 - reference!C5), 0, IF(saturday!B145 = "no call", 11.5, IF(saturday!C145 = 0, 0, MAX(11.5 - saturday!C145, 0))))</f>
        <v/>
      </c>
    </row>
    <row r="146" spans="1:11">
      <c r="A146" s="6" t="s">
        <v>96</v>
      </c>
      <c r="B146" s="8" t="n"/>
      <c r="C146" s="8" t="n"/>
      <c r="D146" s="8" t="n"/>
      <c r="E146" s="10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10">
        <f>IF(OR(saturday!B146 = "light",saturday!B146 = "excused", saturday!B146 = "sch chg", saturday!B146 = "annual", saturday!B146 = "sick", saturday!C146 &gt;= 11.5 - reference!C5), 0, IF(saturday!B146 = "no call", 11.5, IF(saturday!C146 = 0, 0, MAX(11.5 - saturday!C146, 0))))</f>
        <v/>
      </c>
    </row>
    <row r="147" spans="1:11">
      <c r="A147" s="6" t="s">
        <v>97</v>
      </c>
      <c r="B147" s="7" t="s"/>
      <c r="C147" s="8" t="n">
        <v>11.96</v>
      </c>
      <c r="D147" s="8" t="n">
        <v>19.97</v>
      </c>
      <c r="E147" s="10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10">
        <f>IF(OR(saturday!B147 = "light",saturday!B147 = "excused", saturday!B147 = "sch chg", saturday!B147 = "annual", saturday!B147 = "sick", saturday!C147 &gt;= 11.5 - reference!C5), 0, IF(saturday!B147 = "no call", 11.5, IF(saturday!C147 = 0, 0, MAX(11.5 - saturday!C147, 0))))</f>
        <v/>
      </c>
    </row>
    <row r="148" spans="1:11">
      <c r="A148" s="6" t="s">
        <v>98</v>
      </c>
      <c r="B148" s="7" t="s"/>
      <c r="C148" s="8" t="n">
        <v>11.62</v>
      </c>
      <c r="D148" s="8" t="n">
        <v>19.96</v>
      </c>
      <c r="E148" s="10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10">
        <f>IF(OR(saturday!B148 = "light",saturday!B148 = "excused", saturday!B148 = "sch chg", saturday!B148 = "annual", saturday!B148 = "sick", saturday!C148 &gt;= 11.5 - reference!C5), 0, IF(saturday!B148 = "no call", 11.5, IF(saturday!C148 = 0, 0, MAX(11.5 - saturday!C148, 0))))</f>
        <v/>
      </c>
    </row>
    <row r="149" spans="1:11">
      <c r="A149" s="6" t="s"/>
      <c r="B149" s="8" t="n"/>
      <c r="C149" s="8" t="n"/>
      <c r="D149" s="8" t="n"/>
      <c r="E149" s="10">
        <f>IF(OR(saturday!B149 = "light",saturday!B149 = "excused", saturday!B149 = "sch chg", saturday!B149 = "annual", saturday!B149 = "sick", saturday!C149 &gt;= 10 - reference!C5), 0, IF(saturday!B149 = "no call", 10, IF(saturday!C149 = 0, 0, MAX(10 - saturday!C149, 0))))</f>
        <v/>
      </c>
      <c r="F149" s="10">
        <f>IF(OR(saturday!B149 = "light",saturday!B149 = "excused", saturday!B149 = "sch chg", saturday!B149 = "annual", saturday!B149 = "sick", saturday!C149 &gt;= 12 - reference!C5), 0, IF(saturday!B149 = "no call", 12, IF(saturday!C149 = 0, 0, MAX(12 - saturday!C149, 0))))</f>
        <v/>
      </c>
    </row>
    <row r="150" spans="1:11">
      <c r="A150" s="6" t="s"/>
      <c r="B150" s="8" t="n"/>
      <c r="C150" s="8" t="n"/>
      <c r="D150" s="8" t="n"/>
      <c r="E150" s="10">
        <f>IF(OR(saturday!B150 = "light",saturday!B150 = "excused", saturday!B150 = "sch chg", saturday!B150 = "annual", saturday!B150 = "sick", saturday!C150 &gt;= 10 - reference!C5), 0, IF(saturday!B150 = "no call", 10, IF(saturday!C150 = 0, 0, MAX(10 - saturday!C150, 0))))</f>
        <v/>
      </c>
      <c r="F150" s="10">
        <f>IF(OR(saturday!B150 = "light",saturday!B150 = "excused", saturday!B150 = "sch chg", saturday!B150 = "annual", saturday!B150 = "sick", saturday!C150 &gt;= 12 - reference!C5), 0, IF(saturday!B150 = "no call", 12, IF(saturday!C150 = 0, 0, MAX(12 - saturday!C150, 0))))</f>
        <v/>
      </c>
    </row>
    <row r="151" spans="1:11">
      <c r="A151" s="6" t="s"/>
      <c r="B151" s="8" t="n"/>
      <c r="C151" s="8" t="n"/>
      <c r="D151" s="8" t="n"/>
      <c r="E151" s="10">
        <f>IF(OR(saturday!B151 = "light",saturday!B151 = "excused", saturday!B151 = "sch chg", saturday!B151 = "annual", saturday!B151 = "sick", saturday!C151 &gt;= 10 - reference!C5), 0, IF(saturday!B151 = "no call", 10, IF(saturday!C151 = 0, 0, MAX(10 - saturday!C151, 0))))</f>
        <v/>
      </c>
      <c r="F151" s="10">
        <f>IF(OR(saturday!B151 = "light",saturday!B151 = "excused", saturday!B151 = "sch chg", saturday!B151 = "annual", saturday!B151 = "sick", saturday!C151 &gt;= 12 - reference!C5), 0, IF(saturday!B151 = "no call", 12, IF(saturday!C151 = 0, 0, MAX(12 - saturday!C151, 0))))</f>
        <v/>
      </c>
    </row>
    <row r="152" spans="1:11">
      <c r="A152" s="6" t="s"/>
      <c r="B152" s="8" t="n"/>
      <c r="C152" s="8" t="n"/>
      <c r="D152" s="8" t="n"/>
      <c r="E152" s="10">
        <f>IF(OR(saturday!B152 = "light",saturday!B152 = "excused", saturday!B152 = "sch chg", saturday!B152 = "annual", saturday!B152 = "sick", saturday!C152 &gt;= 10 - reference!C5), 0, IF(saturday!B152 = "no call", 10, IF(saturday!C152 = 0, 0, MAX(10 - saturday!C152, 0))))</f>
        <v/>
      </c>
      <c r="F152" s="10">
        <f>IF(OR(saturday!B152 = "light",saturday!B152 = "excused", saturday!B152 = "sch chg", saturday!B152 = "annual", saturday!B152 = "sick", saturday!C152 &gt;= 12 - reference!C5), 0, IF(saturday!B152 = "no call", 12, IF(saturday!C152 = 0, 0, MAX(12 - saturday!C152, 0))))</f>
        <v/>
      </c>
    </row>
    <row r="153" spans="1:11">
      <c r="A153" s="6" t="s"/>
      <c r="B153" s="8" t="n"/>
      <c r="C153" s="8" t="n"/>
      <c r="D153" s="8" t="n"/>
      <c r="E153" s="10">
        <f>IF(OR(saturday!B153 = "light",saturday!B153 = "excused", saturday!B153 = "sch chg", saturday!B153 = "annual", saturday!B153 = "sick", saturday!C153 &gt;= 10 - reference!C5), 0, IF(saturday!B153 = "no call", 10, IF(saturday!C153 = 0, 0, MAX(10 - saturday!C153, 0))))</f>
        <v/>
      </c>
      <c r="F153" s="10">
        <f>IF(OR(saturday!B153 = "light",saturday!B153 = "excused", saturday!B153 = "sch chg", saturday!B153 = "annual", saturday!B153 = "sick", saturday!C153 &gt;= 12 - reference!C5), 0, IF(saturday!B153 = "no call", 12, IF(saturday!C153 = 0, 0, MAX(12 - saturday!C153, 0))))</f>
        <v/>
      </c>
    </row>
    <row r="154" spans="1:11">
      <c r="A154" s="6" t="s"/>
      <c r="B154" s="8" t="n"/>
      <c r="C154" s="8" t="n"/>
      <c r="D154" s="8" t="n"/>
      <c r="E154" s="10">
        <f>IF(OR(saturday!B154 = "light",saturday!B154 = "excused", saturday!B154 = "sch chg", saturday!B154 = "annual", saturday!B154 = "sick", saturday!C154 &gt;= 10 - reference!C5), 0, IF(saturday!B154 = "no call", 10, IF(saturday!C154 = 0, 0, MAX(10 - saturday!C154, 0))))</f>
        <v/>
      </c>
      <c r="F154" s="10">
        <f>IF(OR(saturday!B154 = "light",saturday!B154 = "excused", saturday!B154 = "sch chg", saturday!B154 = "annual", saturday!B154 = "sick", saturday!C154 &gt;= 12 - reference!C5), 0, IF(saturday!B154 = "no call", 12, IF(saturday!C154 = 0, 0, MAX(12 - saturday!C154, 0))))</f>
        <v/>
      </c>
    </row>
    <row r="155" spans="1:11">
      <c r="A155" s="6" t="s"/>
      <c r="B155" s="8" t="n"/>
      <c r="C155" s="8" t="n"/>
      <c r="D155" s="8" t="n"/>
      <c r="E155" s="10">
        <f>IF(OR(saturday!B155 = "light",saturday!B155 = "excused", saturday!B155 = "sch chg", saturday!B155 = "annual", saturday!B155 = "sick", saturday!C155 &gt;= 10 - reference!C5), 0, IF(saturday!B155 = "no call", 10, IF(saturday!C155 = 0, 0, MAX(10 - saturday!C155, 0))))</f>
        <v/>
      </c>
      <c r="F155" s="10">
        <f>IF(OR(saturday!B155 = "light",saturday!B155 = "excused", saturday!B155 = "sch chg", saturday!B155 = "annual", saturday!B155 = "sick", saturday!C155 &gt;= 12 - reference!C5), 0, IF(saturday!B155 = "no call", 12, IF(saturday!C155 = 0, 0, MAX(12 - saturday!C155, 0))))</f>
        <v/>
      </c>
    </row>
    <row r="156" spans="1:11">
      <c r="A156" s="6" t="s"/>
      <c r="B156" s="8" t="n"/>
      <c r="C156" s="8" t="n"/>
      <c r="D156" s="8" t="n"/>
      <c r="E156" s="10">
        <f>IF(OR(saturday!B156 = "light",saturday!B156 = "excused", saturday!B156 = "sch chg", saturday!B156 = "annual", saturday!B156 = "sick", saturday!C156 &gt;= 10 - reference!C5), 0, IF(saturday!B156 = "no call", 10, IF(saturday!C156 = 0, 0, MAX(10 - saturday!C156, 0))))</f>
        <v/>
      </c>
      <c r="F156" s="10">
        <f>IF(OR(saturday!B156 = "light",saturday!B156 = "excused", saturday!B156 = "sch chg", saturday!B156 = "annual", saturday!B156 = "sick", saturday!C156 &gt;= 12 - reference!C5), 0, IF(saturday!B156 = "no call", 12, IF(saturday!C156 = 0, 0, MAX(12 - saturday!C156, 0))))</f>
        <v/>
      </c>
    </row>
    <row r="157" spans="1:11">
      <c r="A157" s="6" t="s"/>
      <c r="B157" s="8" t="n"/>
      <c r="C157" s="8" t="n"/>
      <c r="D157" s="8" t="n"/>
      <c r="E157" s="10">
        <f>IF(OR(saturday!B157 = "light",saturday!B157 = "excused", saturday!B157 = "sch chg", saturday!B157 = "annual", saturday!B157 = "sick", saturday!C157 &gt;= 10 - reference!C5), 0, IF(saturday!B157 = "no call", 10, IF(saturday!C157 = 0, 0, MAX(10 - saturday!C157, 0))))</f>
        <v/>
      </c>
      <c r="F157" s="10">
        <f>IF(OR(saturday!B157 = "light",saturday!B157 = "excused", saturday!B157 = "sch chg", saturday!B157 = "annual", saturday!B157 = "sick", saturday!C157 &gt;= 12 - reference!C5), 0, IF(saturday!B157 = "no call", 12, IF(saturday!C157 = 0, 0, MAX(12 - saturday!C157, 0))))</f>
        <v/>
      </c>
    </row>
    <row r="158" spans="1:11">
      <c r="A158" s="6" t="s"/>
      <c r="B158" s="8" t="n"/>
      <c r="C158" s="8" t="n"/>
      <c r="D158" s="8" t="n"/>
      <c r="E158" s="10">
        <f>IF(OR(saturday!B158 = "light",saturday!B158 = "excused", saturday!B158 = "sch chg", saturday!B158 = "annual", saturday!B158 = "sick", saturday!C158 &gt;= 10 - reference!C5), 0, IF(saturday!B158 = "no call", 10, IF(saturday!C158 = 0, 0, MAX(10 - saturday!C158, 0))))</f>
        <v/>
      </c>
      <c r="F158" s="10">
        <f>IF(OR(saturday!B158 = "light",saturday!B158 = "excused", saturday!B158 = "sch chg", saturday!B158 = "annual", saturday!B158 = "sick", saturday!C158 &gt;= 12 - reference!C5), 0, IF(saturday!B158 = "no call", 12, IF(saturday!C158 = 0, 0, MAX(12 - saturday!C158, 0))))</f>
        <v/>
      </c>
    </row>
    <row r="159" spans="1:11">
      <c r="A159" s="6" t="s"/>
      <c r="B159" s="8" t="n"/>
      <c r="C159" s="8" t="n"/>
      <c r="D159" s="8" t="n"/>
      <c r="E159" s="10">
        <f>IF(OR(saturday!B159 = "light",saturday!B159 = "excused", saturday!B159 = "sch chg", saturday!B159 = "annual", saturday!B159 = "sick", saturday!C159 &gt;= 10 - reference!C5), 0, IF(saturday!B159 = "no call", 10, IF(saturday!C159 = 0, 0, MAX(10 - saturday!C159, 0))))</f>
        <v/>
      </c>
      <c r="F159" s="10">
        <f>IF(OR(saturday!B159 = "light",saturday!B159 = "excused", saturday!B159 = "sch chg", saturday!B159 = "annual", saturday!B159 = "sick", saturday!C159 &gt;= 12 - reference!C5), 0, IF(saturday!B159 = "no call", 12, IF(saturday!C159 = 0, 0, MAX(12 - saturday!C159, 0))))</f>
        <v/>
      </c>
    </row>
    <row r="160" spans="1:11">
      <c r="A160" s="6" t="s"/>
      <c r="B160" s="8" t="n"/>
      <c r="C160" s="8" t="n"/>
      <c r="D160" s="8" t="n"/>
      <c r="E160" s="10">
        <f>IF(OR(saturday!B160 = "light",saturday!B160 = "excused", saturday!B160 = "sch chg", saturday!B160 = "annual", saturday!B160 = "sick", saturday!C160 &gt;= 10 - reference!C5), 0, IF(saturday!B160 = "no call", 10, IF(saturday!C160 = 0, 0, MAX(10 - saturday!C160, 0))))</f>
        <v/>
      </c>
      <c r="F160" s="10">
        <f>IF(OR(saturday!B160 = "light",saturday!B160 = "excused", saturday!B160 = "sch chg", saturday!B160 = "annual", saturday!B160 = "sick", saturday!C160 &gt;= 12 - reference!C5), 0, IF(saturday!B160 = "no call", 12, IF(saturday!C160 = 0, 0, MAX(12 - saturday!C160, 0))))</f>
        <v/>
      </c>
    </row>
    <row r="161" spans="1:11">
      <c r="A161" s="6" t="s"/>
      <c r="B161" s="8" t="n"/>
      <c r="C161" s="8" t="n"/>
      <c r="D161" s="8" t="n"/>
      <c r="E161" s="10">
        <f>IF(OR(saturday!B161 = "light",saturday!B161 = "excused", saturday!B161 = "sch chg", saturday!B161 = "annual", saturday!B161 = "sick", saturday!C161 &gt;= 10 - reference!C5), 0, IF(saturday!B161 = "no call", 10, IF(saturday!C161 = 0, 0, MAX(10 - saturday!C161, 0))))</f>
        <v/>
      </c>
      <c r="F161" s="10">
        <f>IF(OR(saturday!B161 = "light",saturday!B161 = "excused", saturday!B161 = "sch chg", saturday!B161 = "annual", saturday!B161 = "sick", saturday!C161 &gt;= 12 - reference!C5), 0, IF(saturday!B161 = "no call", 12, IF(saturday!C161 = 0, 0, MAX(12 - saturday!C161, 0))))</f>
        <v/>
      </c>
    </row>
    <row r="162" spans="1:11">
      <c r="A162" s="6" t="s"/>
      <c r="B162" s="8" t="n"/>
      <c r="C162" s="8" t="n"/>
      <c r="D162" s="8" t="n"/>
      <c r="E162" s="10">
        <f>IF(OR(saturday!B162 = "light",saturday!B162 = "excused", saturday!B162 = "sch chg", saturday!B162 = "annual", saturday!B162 = "sick", saturday!C162 &gt;= 10 - reference!C5), 0, IF(saturday!B162 = "no call", 10, IF(saturday!C162 = 0, 0, MAX(10 - saturday!C162, 0))))</f>
        <v/>
      </c>
      <c r="F162" s="10">
        <f>IF(OR(saturday!B162 = "light",saturday!B162 = "excused", saturday!B162 = "sch chg", saturday!B162 = "annual", saturday!B162 = "sick", saturday!C162 &gt;= 12 - reference!C5), 0, IF(saturday!B162 = "no call", 12, IF(saturday!C162 = 0, 0, MAX(12 - saturday!C162, 0))))</f>
        <v/>
      </c>
    </row>
    <row r="164" spans="1:11">
      <c r="D164" s="5" t="s">
        <v>99</v>
      </c>
      <c r="E164" s="10">
        <f>SUM(saturday!E138:saturday!E162)</f>
        <v/>
      </c>
      <c r="F164" s="10">
        <f>SUM(saturday!F138:saturday!F162)</f>
        <v/>
      </c>
    </row>
    <row r="166" spans="1:11">
      <c r="D166" s="5" t="s">
        <v>100</v>
      </c>
      <c r="E166" s="10">
        <f>SUM(saturday!E133 + saturday!E164)</f>
        <v/>
      </c>
      <c r="F166" s="10">
        <f>SUM(saturday!F133 + saturday!F164)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71" man="1" max="16383" min="0"/>
    <brk id="103" man="1" max="16383" min="0"/>
    <brk id="134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33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>
        <v>34</v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>
        <v>35</v>
      </c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>
        <v>36</v>
      </c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>
        <v>37</v>
      </c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>
        <v>38</v>
      </c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>
        <v>39</v>
      </c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>
        <v>40</v>
      </c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>
        <v>41</v>
      </c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>
        <v>42</v>
      </c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>
        <v>43</v>
      </c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>
        <v>44</v>
      </c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3" spans="1:11">
      <c r="A33" s="6" t="s">
        <v>45</v>
      </c>
      <c r="B33" s="8" t="n"/>
      <c r="C33" s="8" t="n"/>
      <c r="D33" s="8" t="n"/>
      <c r="E33" s="8" t="n"/>
      <c r="F33" s="8" t="n"/>
      <c r="G33" s="9" t="n"/>
      <c r="H33" s="8">
        <f>SUM(sunday!F33 - sunday!E33)</f>
        <v/>
      </c>
      <c r="I33" s="10">
        <f>IF(sunday!B33 ="ns day", sunday!C33,IF(sunday!C33 &lt;= 8 + reference!C3, 0, MAX(sunday!C33 - 8, 0)))</f>
        <v/>
      </c>
      <c r="J33" s="10">
        <f>SUM(sunday!F33 - sunday!E33)</f>
        <v/>
      </c>
      <c r="K33" s="10">
        <f>IF(sunday!B33="ns day",sunday!C33, IF(sunday!C33 &lt;= 8 + reference!C4, 0, MIN(MAX(sunday!C33 - 8, 0),IF(sunday!J33 &lt;= reference!C4,0, sunday!J33))))</f>
        <v/>
      </c>
    </row>
    <row r="34" spans="1:11">
      <c r="A34" s="6" t="s">
        <v>46</v>
      </c>
      <c r="B34" s="8" t="n"/>
      <c r="C34" s="8" t="n"/>
      <c r="D34" s="8" t="n"/>
      <c r="E34" s="8" t="n"/>
      <c r="F34" s="8" t="n"/>
      <c r="G34" s="9" t="n"/>
      <c r="H34" s="8">
        <f>SUM(sunday!F34 - sunday!E34)</f>
        <v/>
      </c>
      <c r="I34" s="10">
        <f>IF(sunday!B34 ="ns day", sunday!C34,IF(sunday!C34 &lt;= 8 + reference!C3, 0, MAX(sunday!C34 - 8, 0)))</f>
        <v/>
      </c>
      <c r="J34" s="10">
        <f>SUM(sunday!F34 - sunday!E34)</f>
        <v/>
      </c>
      <c r="K34" s="10">
        <f>IF(sunday!B34="ns day",sunday!C34, IF(sunday!C34 &lt;= 8 + reference!C4, 0, MIN(MAX(sunday!C34 - 8, 0),IF(sunday!J34 &lt;= reference!C4,0, sunday!J34))))</f>
        <v/>
      </c>
    </row>
    <row r="35" spans="1:11">
      <c r="A35" s="6" t="s">
        <v>47</v>
      </c>
      <c r="B35" s="8" t="n"/>
      <c r="C35" s="8" t="n"/>
      <c r="D35" s="8" t="n"/>
      <c r="E35" s="8" t="n"/>
      <c r="F35" s="8" t="n"/>
      <c r="G35" s="9" t="n"/>
      <c r="H35" s="8">
        <f>SUM(sunday!F35 - sunday!E35)</f>
        <v/>
      </c>
      <c r="I35" s="10">
        <f>IF(sunday!B35 ="ns day", sunday!C35,IF(sunday!C35 &lt;= 8 + reference!C3, 0, MAX(sunday!C35 - 8, 0)))</f>
        <v/>
      </c>
      <c r="J35" s="10">
        <f>SUM(sunday!F35 - sunday!E35)</f>
        <v/>
      </c>
      <c r="K35" s="10">
        <f>IF(sunday!B35="ns day",sunday!C35, IF(sunday!C35 &lt;= 8 + reference!C4, 0, MIN(MAX(sunday!C35 - 8, 0),IF(sunday!J35 &lt;= reference!C4,0, sunday!J35))))</f>
        <v/>
      </c>
    </row>
    <row r="36" spans="1:11">
      <c r="A36" s="6" t="s">
        <v>48</v>
      </c>
      <c r="B36" s="8" t="n"/>
      <c r="C36" s="8" t="n"/>
      <c r="D36" s="8" t="n"/>
      <c r="E36" s="8" t="n"/>
      <c r="F36" s="8" t="n"/>
      <c r="G36" s="9" t="n"/>
      <c r="H36" s="8">
        <f>SUM(sunday!F36 - sunday!E36)</f>
        <v/>
      </c>
      <c r="I36" s="10">
        <f>IF(sunday!B36 ="ns day", sunday!C36,IF(sunday!C36 &lt;= 8 + reference!C3, 0, MAX(sunday!C36 - 8, 0)))</f>
        <v/>
      </c>
      <c r="J36" s="10">
        <f>SUM(sunday!F36 - sunday!E36)</f>
        <v/>
      </c>
      <c r="K36" s="10">
        <f>IF(sunday!B36="ns day",sunday!C36, IF(sunday!C36 &lt;= 8 + reference!C4, 0, MIN(MAX(sunday!C36 - 8, 0),IF(sunday!J36 &lt;= reference!C4,0, sunday!J36))))</f>
        <v/>
      </c>
    </row>
    <row r="37" spans="1:11">
      <c r="A37" s="6" t="s">
        <v>49</v>
      </c>
      <c r="B37" s="8" t="n"/>
      <c r="C37" s="8" t="n"/>
      <c r="D37" s="8" t="n"/>
      <c r="E37" s="8" t="n"/>
      <c r="F37" s="8" t="n"/>
      <c r="G37" s="9" t="n"/>
      <c r="H37" s="8">
        <f>SUM(sunday!F37 - sunday!E37)</f>
        <v/>
      </c>
      <c r="I37" s="10">
        <f>IF(sunday!B37 ="ns day", sunday!C37,IF(sunday!C37 &lt;= 8 + reference!C3, 0, MAX(sunday!C37 - 8, 0)))</f>
        <v/>
      </c>
      <c r="J37" s="10">
        <f>SUM(sunday!F37 - sunday!E37)</f>
        <v/>
      </c>
      <c r="K37" s="10">
        <f>IF(sunday!B37="ns day",sunday!C37, IF(sunday!C37 &lt;= 8 + reference!C4, 0, MIN(MAX(sunday!C37 - 8, 0),IF(sunday!J37 &lt;= reference!C4,0, sunday!J37))))</f>
        <v/>
      </c>
    </row>
    <row r="38" spans="1:11">
      <c r="A38" s="6" t="s">
        <v>50</v>
      </c>
      <c r="B38" s="8" t="n"/>
      <c r="C38" s="8" t="n"/>
      <c r="D38" s="8" t="n"/>
      <c r="E38" s="8" t="n"/>
      <c r="F38" s="8" t="n"/>
      <c r="G38" s="9" t="n"/>
      <c r="H38" s="8">
        <f>SUM(sunday!F38 - sunday!E38)</f>
        <v/>
      </c>
      <c r="I38" s="10">
        <f>IF(sunday!B38 ="ns day", sunday!C38,IF(sunday!C38 &lt;= 8 + reference!C3, 0, MAX(sunday!C38 - 8, 0)))</f>
        <v/>
      </c>
      <c r="J38" s="10">
        <f>SUM(sunday!F38 - sunday!E38)</f>
        <v/>
      </c>
      <c r="K38" s="10">
        <f>IF(sunday!B38="ns day",sunday!C38, IF(sunday!C38 &lt;= 8 + reference!C4, 0, MIN(MAX(sunday!C38 - 8, 0),IF(sunday!J38 &lt;= reference!C4,0, sunday!J38))))</f>
        <v/>
      </c>
    </row>
    <row r="39" spans="1:11">
      <c r="A39" s="6" t="s">
        <v>51</v>
      </c>
      <c r="B39" s="8" t="n"/>
      <c r="C39" s="8" t="n"/>
      <c r="D39" s="8" t="n"/>
      <c r="E39" s="8" t="n"/>
      <c r="F39" s="8" t="n"/>
      <c r="G39" s="9" t="n"/>
      <c r="H39" s="8">
        <f>SUM(sunday!F39 - sunday!E39)</f>
        <v/>
      </c>
      <c r="I39" s="10">
        <f>IF(sunday!B39 ="ns day", sunday!C39,IF(sunday!C39 &lt;= 8 + reference!C3, 0, MAX(sunday!C39 - 8, 0)))</f>
        <v/>
      </c>
      <c r="J39" s="10">
        <f>SUM(sunday!F39 - sunday!E39)</f>
        <v/>
      </c>
      <c r="K39" s="10">
        <f>IF(sunday!B39="ns day",sunday!C39, IF(sunday!C39 &lt;= 8 + reference!C4, 0, MIN(MAX(sunday!C39 - 8, 0),IF(sunday!J39 &lt;= reference!C4,0, sunday!J39))))</f>
        <v/>
      </c>
    </row>
    <row r="40" spans="1:11">
      <c r="A40" s="6" t="s">
        <v>52</v>
      </c>
      <c r="B40" s="8" t="n"/>
      <c r="C40" s="8" t="n"/>
      <c r="D40" s="8" t="n"/>
      <c r="E40" s="8" t="n"/>
      <c r="F40" s="8" t="n"/>
      <c r="G40" s="9" t="n"/>
      <c r="H40" s="8">
        <f>SUM(sunday!F40 - sunday!E40)</f>
        <v/>
      </c>
      <c r="I40" s="10">
        <f>IF(sunday!B40 ="ns day", sunday!C40,IF(sunday!C40 &lt;= 8 + reference!C3, 0, MAX(sunday!C40 - 8, 0)))</f>
        <v/>
      </c>
      <c r="J40" s="10">
        <f>SUM(sunday!F40 - sunday!E40)</f>
        <v/>
      </c>
      <c r="K40" s="10">
        <f>IF(sunday!B40="ns day",sunday!C40, IF(sunday!C40 &lt;= 8 + reference!C4, 0, MIN(MAX(sunday!C40 - 8, 0),IF(sunday!J40 &lt;= reference!C4,0, sunday!J40))))</f>
        <v/>
      </c>
    </row>
    <row r="41" spans="1:11">
      <c r="A41" s="6" t="s">
        <v>53</v>
      </c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sunday!C41,IF(sunday!C41 &lt;= 8 + reference!C3, 0, MAX(sunday!C41 - 8, 0)))</f>
        <v/>
      </c>
      <c r="J41" s="10">
        <f>SUM(sunday!F41 - sunday!E41)</f>
        <v/>
      </c>
      <c r="K41" s="10">
        <f>IF(sunday!B41="ns day",sunday!C41, IF(sunday!C41 &lt;= 8 + reference!C4, 0, MIN(MAX(sunday!C41 - 8, 0),IF(sunday!J41 &lt;= reference!C4,0, sunday!J41))))</f>
        <v/>
      </c>
    </row>
    <row r="42" spans="1:11">
      <c r="A42" s="6" t="s">
        <v>55</v>
      </c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sunday!C42,IF(sunday!C42 &lt;= 8 + reference!C3, 0, MAX(sunday!C42 - 8, 0)))</f>
        <v/>
      </c>
      <c r="J42" s="10">
        <f>SUM(sunday!F42 - sunday!E42)</f>
        <v/>
      </c>
      <c r="K42" s="10">
        <f>IF(sunday!B42="ns day",sunday!C42, IF(sunday!C42 &lt;= 8 + reference!C4, 0, MIN(MAX(sunday!C42 - 8, 0),IF(sunday!J42 &lt;= reference!C4,0, sunday!J42))))</f>
        <v/>
      </c>
    </row>
    <row r="43" spans="1:11">
      <c r="A43" s="6" t="s">
        <v>56</v>
      </c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sunday!C43,IF(sunday!C43 &lt;= 8 + reference!C3, 0, MAX(sunday!C43 - 8, 0)))</f>
        <v/>
      </c>
      <c r="J43" s="10">
        <f>SUM(sunday!F43 - sunday!E43)</f>
        <v/>
      </c>
      <c r="K43" s="10">
        <f>IF(sunday!B43="ns day",sunday!C43, IF(sunday!C43 &lt;= 8 + reference!C4, 0, MIN(MAX(sunday!C43 - 8, 0),IF(sunday!J43 &lt;= reference!C4,0, sunday!J43))))</f>
        <v/>
      </c>
    </row>
    <row r="44" spans="1:11">
      <c r="A44" s="6" t="s">
        <v>57</v>
      </c>
      <c r="B44" s="8" t="n"/>
      <c r="C44" s="8" t="n"/>
      <c r="D44" s="8" t="n"/>
      <c r="E44" s="8" t="n"/>
      <c r="F44" s="8" t="n"/>
      <c r="G44" s="9" t="n"/>
      <c r="H44" s="8">
        <f>SUM(sunday!F44 - sunday!E44)</f>
        <v/>
      </c>
      <c r="I44" s="10">
        <f>IF(sunday!B44 ="ns day", sunday!C44,IF(sunday!C44 &lt;= 8 + reference!C3, 0, MAX(sunday!C44 - 8, 0)))</f>
        <v/>
      </c>
      <c r="J44" s="10">
        <f>SUM(sunday!F44 - sunday!E44)</f>
        <v/>
      </c>
      <c r="K44" s="10">
        <f>IF(sunday!B44="ns day",sunday!C44, IF(sunday!C44 &lt;= 8 + reference!C4, 0, MIN(MAX(sunday!C44 - 8, 0),IF(sunday!J44 &lt;= reference!C4,0, sunday!J44))))</f>
        <v/>
      </c>
    </row>
    <row r="45" spans="1:11">
      <c r="A45" s="6" t="s">
        <v>58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sunday!C45,IF(sunday!C45 &lt;= 8 + reference!C3, 0, MAX(sunday!C45 - 8, 0)))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59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sunday!C46,IF(sunday!C46 &lt;= 8 + reference!C3, 0, MAX(sunday!C46 - 8, 0)))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60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sunday!C47,IF(sunday!C47 &lt;= 8 + reference!C3, 0, MAX(sunday!C47 - 8, 0)))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61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sunday!C48,IF(sunday!C48 &lt;= 8 + reference!C3, 0, MAX(sunday!C48 - 8, 0)))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62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sunday!C49,IF(sunday!C49 &lt;= 8 + reference!C3, 0, MAX(sunday!C49 - 8, 0)))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63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sunday!C50,IF(sunday!C50 &lt;= 8 + reference!C3, 0, MAX(sunday!C50 - 8, 0)))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64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sunday!C51,IF(sunday!C51 &lt;= 8 + reference!C3, 0, MAX(sunday!C51 - 8, 0)))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65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sunday!C52,IF(sunday!C52 &lt;= 8 + reference!C3, 0, MAX(sunday!C52 - 8, 0)))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66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sunday!C53,IF(sunday!C53 &lt;= 8 + reference!C3, 0, MAX(sunday!C53 - 8, 0)))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67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sunday!C54,IF(sunday!C54 &lt;= 8 + reference!C3, 0, MAX(sunday!C54 - 8, 0)))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68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sunday!C55,IF(sunday!C55 &lt;= 8 + reference!C3, 0, MAX(sunday!C55 - 8, 0)))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69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sunday!C56,IF(sunday!C56 &lt;= 8 + reference!C3, 0, MAX(sunday!C56 - 8, 0)))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70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sunday!C57,IF(sunday!C57 &lt;= 8 + reference!C3, 0, MAX(sunday!C57 - 8, 0)))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71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sunday!C58,IF(sunday!C58 &lt;= 8 + reference!C3, 0, MAX(sunday!C58 - 8, 0)))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72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sunday!C59,IF(sunday!C59 &lt;= 8 + reference!C3, 0, MAX(sunday!C59 - 8, 0)))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73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sunday!C60,IF(sunday!C60 &lt;= 8 + reference!C3, 0, MAX(sunday!C60 - 8, 0)))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74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sunday!C61,IF(sunday!C61 &lt;= 8 + reference!C3, 0, MAX(sunday!C61 - 8, 0)))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75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sunday!C62,IF(sunday!C62 &lt;= 8 + reference!C3, 0, MAX(sunday!C62 - 8, 0)))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4" spans="1:11">
      <c r="H64" s="5" t="s">
        <v>76</v>
      </c>
      <c r="I64" s="10">
        <f>SUM(sunday!I8:sunday!I62)</f>
        <v/>
      </c>
    </row>
    <row r="66" spans="1:11">
      <c r="J66" s="5" t="s">
        <v>77</v>
      </c>
      <c r="K66" s="10">
        <f>SUM(sunday!K8:sunday!K62)</f>
        <v/>
      </c>
    </row>
    <row r="68" spans="1:11">
      <c r="A68" s="4" t="s">
        <v>78</v>
      </c>
    </row>
    <row r="69" spans="1:11">
      <c r="A69" s="5" t="s">
        <v>8</v>
      </c>
      <c r="B69" s="5" t="s">
        <v>9</v>
      </c>
      <c r="C69" s="5" t="s">
        <v>10</v>
      </c>
      <c r="D69" s="5" t="s">
        <v>11</v>
      </c>
      <c r="E69" s="5" t="s">
        <v>12</v>
      </c>
      <c r="F69" s="5" t="s">
        <v>13</v>
      </c>
      <c r="G69" s="5" t="s">
        <v>14</v>
      </c>
      <c r="H69" s="5" t="s">
        <v>15</v>
      </c>
      <c r="I69" s="5" t="s">
        <v>16</v>
      </c>
      <c r="J69" s="5" t="s">
        <v>17</v>
      </c>
      <c r="K69" s="5" t="s">
        <v>18</v>
      </c>
    </row>
    <row r="70" spans="1:11">
      <c r="A70" s="6" t="n"/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sunday!C70,IF(sunday!C70 &lt;= 8 + reference!C3, 0, MAX(sunday!C70 - 8, 0)))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n"/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sunday!C71,IF(sunday!C71 &lt;= 8 + reference!C3, 0, MAX(sunday!C71 - 8, 0)))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n"/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sunday!C72,IF(sunday!C72 &lt;= 8 + reference!C3, 0, MAX(sunday!C72 - 8, 0)))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 spans="1:11">
      <c r="A73" s="6" t="n"/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sunday!C73,IF(sunday!C73 &lt;= 8 + reference!C3, 0, MAX(sunday!C73 - 8, 0)))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sunday!C74,IF(sunday!C74 &lt;= 8 + reference!C3, 0, MAX(sunday!C74 - 8, 0)))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5" spans="1:11">
      <c r="A75" s="6" t="n"/>
      <c r="B75" s="8" t="n"/>
      <c r="C75" s="8" t="n"/>
      <c r="D75" s="8" t="n"/>
      <c r="E75" s="8" t="n"/>
      <c r="F75" s="8" t="n"/>
      <c r="G75" s="9" t="n"/>
      <c r="H75" s="8">
        <f>SUM(sunday!F75 - sunday!E75)</f>
        <v/>
      </c>
      <c r="I75" s="10">
        <f>IF(sunday!B75 ="ns day", sunday!C75,IF(sunday!C75 &lt;= 8 + reference!C3, 0, MAX(sunday!C75 - 8, 0)))</f>
        <v/>
      </c>
      <c r="J75" s="10">
        <f>SUM(sunday!F75 - sunday!E75)</f>
        <v/>
      </c>
      <c r="K75" s="10">
        <f>IF(sunday!B75="ns day",sunday!C75, IF(sunday!C75 &lt;= 8 + reference!C4, 0, MIN(MAX(sunday!C75 - 8, 0),IF(sunday!J75 &lt;= reference!C4,0, sunday!J75))))</f>
        <v/>
      </c>
    </row>
    <row r="76" spans="1:11">
      <c r="A76" s="6" t="n"/>
      <c r="B76" s="8" t="n"/>
      <c r="C76" s="8" t="n"/>
      <c r="D76" s="8" t="n"/>
      <c r="E76" s="8" t="n"/>
      <c r="F76" s="8" t="n"/>
      <c r="G76" s="9" t="n"/>
      <c r="H76" s="8">
        <f>SUM(sunday!F76 - sunday!E76)</f>
        <v/>
      </c>
      <c r="I76" s="10">
        <f>IF(sunday!B76 ="ns day", sunday!C76,IF(sunday!C76 &lt;= 8 + reference!C3, 0, MAX(sunday!C76 - 8, 0)))</f>
        <v/>
      </c>
      <c r="J76" s="10">
        <f>SUM(sunday!F76 - sunday!E76)</f>
        <v/>
      </c>
      <c r="K76" s="10">
        <f>IF(sunday!B76="ns day",sunday!C76, IF(sunday!C76 &lt;= 8 + reference!C4, 0, MIN(MAX(sunday!C76 - 8, 0),IF(sunday!J76 &lt;= reference!C4,0, sunday!J76))))</f>
        <v/>
      </c>
    </row>
    <row r="77" spans="1:11">
      <c r="A77" s="6" t="n"/>
      <c r="B77" s="8" t="n"/>
      <c r="C77" s="8" t="n"/>
      <c r="D77" s="8" t="n"/>
      <c r="E77" s="8" t="n"/>
      <c r="F77" s="8" t="n"/>
      <c r="G77" s="9" t="n"/>
      <c r="H77" s="8">
        <f>SUM(sunday!F77 - sunday!E77)</f>
        <v/>
      </c>
      <c r="I77" s="10">
        <f>IF(sunday!B77 ="ns day", sunday!C77,IF(sunday!C77 &lt;= 8 + reference!C3, 0, MAX(sunday!C77 - 8, 0)))</f>
        <v/>
      </c>
      <c r="J77" s="10">
        <f>SUM(sunday!F77 - sunday!E77)</f>
        <v/>
      </c>
      <c r="K77" s="10">
        <f>IF(sunday!B77="ns day",sunday!C77, IF(sunday!C77 &lt;= 8 + reference!C4, 0, MIN(MAX(sunday!C77 - 8, 0),IF(sunday!J77 &lt;= reference!C4,0, sunday!J77))))</f>
        <v/>
      </c>
    </row>
    <row r="78" spans="1:11">
      <c r="A78" s="6" t="n"/>
      <c r="B78" s="8" t="n"/>
      <c r="C78" s="8" t="n"/>
      <c r="D78" s="8" t="n"/>
      <c r="E78" s="8" t="n"/>
      <c r="F78" s="8" t="n"/>
      <c r="G78" s="9" t="n"/>
      <c r="H78" s="8">
        <f>SUM(sunday!F78 - sunday!E78)</f>
        <v/>
      </c>
      <c r="I78" s="10">
        <f>IF(sunday!B78 ="ns day", sunday!C78,IF(sunday!C78 &lt;= 8 + reference!C3, 0, MAX(sunday!C78 - 8, 0)))</f>
        <v/>
      </c>
      <c r="J78" s="10">
        <f>SUM(sunday!F78 - sunday!E78)</f>
        <v/>
      </c>
      <c r="K78" s="10">
        <f>IF(sunday!B78="ns day",sunday!C78, IF(sunday!C78 &lt;= 8 + reference!C4, 0, MIN(MAX(sunday!C78 - 8, 0),IF(sunday!J78 &lt;= reference!C4,0, sunday!J78))))</f>
        <v/>
      </c>
    </row>
    <row r="79" spans="1:11">
      <c r="A79" s="6" t="n"/>
      <c r="B79" s="8" t="n"/>
      <c r="C79" s="8" t="n"/>
      <c r="D79" s="8" t="n"/>
      <c r="E79" s="8" t="n"/>
      <c r="F79" s="8" t="n"/>
      <c r="G79" s="9" t="n"/>
      <c r="H79" s="8">
        <f>SUM(sunday!F79 - sunday!E79)</f>
        <v/>
      </c>
      <c r="I79" s="10">
        <f>IF(sunday!B79 ="ns day", sunday!C79,IF(sunday!C79 &lt;= 8 + reference!C3, 0, MAX(sunday!C79 - 8, 0)))</f>
        <v/>
      </c>
      <c r="J79" s="10">
        <f>SUM(sunday!F79 - sunday!E79)</f>
        <v/>
      </c>
      <c r="K79" s="10">
        <f>IF(sunday!B79="ns day",sunday!C79, IF(sunday!C79 &lt;= 8 + reference!C4, 0, MIN(MAX(sunday!C79 - 8, 0),IF(sunday!J79 &lt;= reference!C4,0, sunday!J79))))</f>
        <v/>
      </c>
    </row>
    <row r="80" spans="1:11">
      <c r="A80" s="6" t="n"/>
      <c r="B80" s="8" t="n"/>
      <c r="C80" s="8" t="n"/>
      <c r="D80" s="8" t="n"/>
      <c r="E80" s="8" t="n"/>
      <c r="F80" s="8" t="n"/>
      <c r="G80" s="9" t="n"/>
      <c r="H80" s="8">
        <f>SUM(sunday!F80 - sunday!E80)</f>
        <v/>
      </c>
      <c r="I80" s="10">
        <f>IF(sunday!B80 ="ns day", sunday!C80,IF(sunday!C80 &lt;= 8 + reference!C3, 0, MAX(sunday!C80 - 8, 0)))</f>
        <v/>
      </c>
      <c r="J80" s="10">
        <f>SUM(sunday!F80 - sunday!E80)</f>
        <v/>
      </c>
      <c r="K80" s="10">
        <f>IF(sunday!B80="ns day",sunday!C80, IF(sunday!C80 &lt;= 8 + reference!C4, 0, MIN(MAX(sunday!C80 - 8, 0),IF(sunday!J80 &lt;= reference!C4,0, sunday!J80))))</f>
        <v/>
      </c>
    </row>
    <row r="81" spans="1:11">
      <c r="A81" s="6" t="n"/>
      <c r="B81" s="8" t="n"/>
      <c r="C81" s="8" t="n"/>
      <c r="D81" s="8" t="n"/>
      <c r="E81" s="8" t="n"/>
      <c r="F81" s="8" t="n"/>
      <c r="G81" s="9" t="n"/>
      <c r="H81" s="8">
        <f>SUM(sunday!F81 - sunday!E81)</f>
        <v/>
      </c>
      <c r="I81" s="10">
        <f>IF(sunday!B81 ="ns day", sunday!C81,IF(sunday!C81 &lt;= 8 + reference!C3, 0, MAX(sunday!C81 - 8, 0)))</f>
        <v/>
      </c>
      <c r="J81" s="10">
        <f>SUM(sunday!F81 - sunday!E81)</f>
        <v/>
      </c>
      <c r="K81" s="10">
        <f>IF(sunday!B81="ns day",sunday!C81, IF(sunday!C81 &lt;= 8 + reference!C4, 0, MIN(MAX(sunday!C81 - 8, 0),IF(sunday!J81 &lt;= reference!C4,0, sunday!J81))))</f>
        <v/>
      </c>
    </row>
    <row r="82" spans="1:11">
      <c r="A82" s="6" t="n"/>
      <c r="B82" s="8" t="n"/>
      <c r="C82" s="8" t="n"/>
      <c r="D82" s="8" t="n"/>
      <c r="E82" s="8" t="n"/>
      <c r="F82" s="8" t="n"/>
      <c r="G82" s="9" t="n"/>
      <c r="H82" s="8">
        <f>SUM(sunday!F82 - sunday!E82)</f>
        <v/>
      </c>
      <c r="I82" s="10">
        <f>IF(sunday!B82 ="ns day", sunday!C82,IF(sunday!C82 &lt;= 8 + reference!C3, 0, MAX(sunday!C82 - 8, 0)))</f>
        <v/>
      </c>
      <c r="J82" s="10">
        <f>SUM(sunday!F82 - sunday!E82)</f>
        <v/>
      </c>
      <c r="K82" s="10">
        <f>IF(sunday!B82="ns day",sunday!C82, IF(sunday!C82 &lt;= 8 + reference!C4, 0, MIN(MAX(sunday!C82 - 8, 0),IF(sunday!J82 &lt;= reference!C4,0, sunday!J82))))</f>
        <v/>
      </c>
    </row>
    <row r="83" spans="1:11">
      <c r="A83" s="6" t="n"/>
      <c r="B83" s="8" t="n"/>
      <c r="C83" s="8" t="n"/>
      <c r="D83" s="8" t="n"/>
      <c r="E83" s="8" t="n"/>
      <c r="F83" s="8" t="n"/>
      <c r="G83" s="9" t="n"/>
      <c r="H83" s="8">
        <f>SUM(sunday!F83 - sunday!E83)</f>
        <v/>
      </c>
      <c r="I83" s="10">
        <f>IF(sunday!B83 ="ns day", sunday!C83,IF(sunday!C83 &lt;= 8 + reference!C3, 0, MAX(sunday!C83 - 8, 0)))</f>
        <v/>
      </c>
      <c r="J83" s="10">
        <f>SUM(sunday!F83 - sunday!E83)</f>
        <v/>
      </c>
      <c r="K83" s="10">
        <f>IF(sunday!B83="ns day",sunday!C83, IF(sunday!C83 &lt;= 8 + reference!C4, 0, MIN(MAX(sunday!C83 - 8, 0),IF(sunday!J83 &lt;= reference!C4,0, sunday!J83))))</f>
        <v/>
      </c>
    </row>
    <row r="84" spans="1:11">
      <c r="A84" s="6" t="n"/>
      <c r="B84" s="8" t="n"/>
      <c r="C84" s="8" t="n"/>
      <c r="D84" s="8" t="n"/>
      <c r="E84" s="8" t="n"/>
      <c r="F84" s="8" t="n"/>
      <c r="G84" s="9" t="n"/>
      <c r="H84" s="8">
        <f>SUM(sunday!F84 - sunday!E84)</f>
        <v/>
      </c>
      <c r="I84" s="10">
        <f>IF(sunday!B84 ="ns day", sunday!C84,IF(sunday!C84 &lt;= 8 + reference!C3, 0, MAX(sunday!C84 - 8, 0)))</f>
        <v/>
      </c>
      <c r="J84" s="10">
        <f>SUM(sunday!F84 - sunday!E84)</f>
        <v/>
      </c>
      <c r="K84" s="10">
        <f>IF(sunday!B84="ns day",sunday!C84, IF(sunday!C84 &lt;= 8 + reference!C4, 0, MIN(MAX(sunday!C84 - 8, 0),IF(sunday!J84 &lt;= reference!C4,0, sunday!J84))))</f>
        <v/>
      </c>
    </row>
    <row r="85" spans="1:11">
      <c r="A85" s="6" t="n"/>
      <c r="B85" s="8" t="n"/>
      <c r="C85" s="8" t="n"/>
      <c r="D85" s="8" t="n"/>
      <c r="E85" s="8" t="n"/>
      <c r="F85" s="8" t="n"/>
      <c r="G85" s="9" t="n"/>
      <c r="H85" s="8">
        <f>SUM(sunday!F85 - sunday!E85)</f>
        <v/>
      </c>
      <c r="I85" s="10">
        <f>IF(sunday!B85 ="ns day", sunday!C85,IF(sunday!C85 &lt;= 8 + reference!C3, 0, MAX(sunday!C85 - 8, 0)))</f>
        <v/>
      </c>
      <c r="J85" s="10">
        <f>SUM(sunday!F85 - sunday!E85)</f>
        <v/>
      </c>
      <c r="K85" s="10">
        <f>IF(sunday!B85="ns day",sunday!C85, IF(sunday!C85 &lt;= 8 + reference!C4, 0, MIN(MAX(sunday!C85 - 8, 0),IF(sunday!J85 &lt;= reference!C4,0, sunday!J85))))</f>
        <v/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SUM(sunday!F86 - sunday!E86)</f>
        <v/>
      </c>
      <c r="I86" s="10">
        <f>IF(sunday!B86 ="ns day", sunday!C86,IF(sunday!C86 &lt;= 8 + reference!C3, 0, MAX(sunday!C86 - 8, 0)))</f>
        <v/>
      </c>
      <c r="J86" s="10">
        <f>SUM(sunday!F86 - sunday!E86)</f>
        <v/>
      </c>
      <c r="K86" s="10">
        <f>IF(sunday!B86="ns day",sunday!C86, IF(sunday!C86 &lt;= 8 + reference!C4, 0, MIN(MAX(sunday!C86 - 8, 0),IF(sunday!J86 &lt;= reference!C4,0, sunday!J86))))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SUM(sunday!F87 - sunday!E87)</f>
        <v/>
      </c>
      <c r="I87" s="10">
        <f>IF(sunday!B87 ="ns day", sunday!C87,IF(sunday!C87 &lt;= 8 + reference!C3, 0, MAX(sunday!C87 - 8, 0)))</f>
        <v/>
      </c>
      <c r="J87" s="10">
        <f>SUM(sunday!F87 - sunday!E87)</f>
        <v/>
      </c>
      <c r="K87" s="10">
        <f>IF(sunday!B87="ns day",sunday!C87, IF(sunday!C87 &lt;= 8 + reference!C4, 0, MIN(MAX(sunday!C87 - 8, 0),IF(sunday!J87 &lt;= reference!C4,0, sunday!J87))))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SUM(sunday!F88 - sunday!E88)</f>
        <v/>
      </c>
      <c r="I88" s="10">
        <f>IF(sunday!B88 ="ns day", sunday!C88,IF(sunday!C88 &lt;= 8 + reference!C3, 0, MAX(sunday!C88 - 8, 0)))</f>
        <v/>
      </c>
      <c r="J88" s="10">
        <f>SUM(sunday!F88 - sunday!E88)</f>
        <v/>
      </c>
      <c r="K88" s="10">
        <f>IF(sunday!B88="ns day",sunday!C88, IF(sunday!C88 &lt;= 8 + reference!C4, 0, MIN(MAX(sunday!C88 - 8, 0),IF(sunday!J88 &lt;= reference!C4,0, sunday!J88))))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SUM(sunday!F89 - sunday!E89)</f>
        <v/>
      </c>
      <c r="I89" s="10">
        <f>IF(sunday!B89 ="ns day", sunday!C89,IF(sunday!C89 &lt;= 8 + reference!C3, 0, MAX(sunday!C89 - 8, 0)))</f>
        <v/>
      </c>
      <c r="J89" s="10">
        <f>SUM(sunday!F89 - sunday!E89)</f>
        <v/>
      </c>
      <c r="K89" s="10">
        <f>IF(sunday!B89="ns day",sunday!C89, IF(sunday!C89 &lt;= 8 + reference!C4, 0, MIN(MAX(sunday!C89 - 8, 0),IF(sunday!J89 &lt;= reference!C4,0, sunday!J89))))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SUM(sunday!F90 - sunday!E90)</f>
        <v/>
      </c>
      <c r="I90" s="10">
        <f>IF(sunday!B90 ="ns day", sunday!C90,IF(sunday!C90 &lt;= 8 + reference!C3, 0, MAX(sunday!C90 - 8, 0)))</f>
        <v/>
      </c>
      <c r="J90" s="10">
        <f>SUM(sunday!F90 - sunday!E90)</f>
        <v/>
      </c>
      <c r="K90" s="10">
        <f>IF(sunday!B90="ns day",sunday!C90, IF(sunday!C90 &lt;= 8 + reference!C4, 0, MIN(MAX(sunday!C90 - 8, 0),IF(sunday!J90 &lt;= reference!C4,0, sunday!J90))))</f>
        <v/>
      </c>
    </row>
    <row r="91" spans="1:11">
      <c r="A91" s="6" t="n"/>
      <c r="B91" s="8" t="n"/>
      <c r="C91" s="8" t="n"/>
      <c r="D91" s="8" t="n"/>
      <c r="E91" s="8" t="n"/>
      <c r="F91" s="8" t="n"/>
      <c r="G91" s="9" t="n"/>
      <c r="H91" s="8">
        <f>SUM(sunday!F91 - sunday!E91)</f>
        <v/>
      </c>
      <c r="I91" s="10">
        <f>IF(sunday!B91 ="ns day", sunday!C91,IF(sunday!C91 &lt;= 8 + reference!C3, 0, MAX(sunday!C91 - 8, 0)))</f>
        <v/>
      </c>
      <c r="J91" s="10">
        <f>SUM(sunday!F91 - sunday!E91)</f>
        <v/>
      </c>
      <c r="K91" s="10">
        <f>IF(sunday!B91="ns day",sunday!C91, IF(sunday!C91 &lt;= 8 + reference!C4, 0, MIN(MAX(sunday!C91 - 8, 0),IF(sunday!J91 &lt;= reference!C4,0, sunday!J91))))</f>
        <v/>
      </c>
    </row>
    <row r="92" spans="1:11">
      <c r="A92" s="6" t="n"/>
      <c r="B92" s="8" t="n"/>
      <c r="C92" s="8" t="n"/>
      <c r="D92" s="8" t="n"/>
      <c r="E92" s="8" t="n"/>
      <c r="F92" s="8" t="n"/>
      <c r="G92" s="9" t="n"/>
      <c r="H92" s="8">
        <f>SUM(sunday!F92 - sunday!E92)</f>
        <v/>
      </c>
      <c r="I92" s="10">
        <f>IF(sunday!B92 ="ns day", sunday!C92,IF(sunday!C92 &lt;= 8 + reference!C3, 0, MAX(sunday!C92 - 8, 0)))</f>
        <v/>
      </c>
      <c r="J92" s="10">
        <f>SUM(sunday!F92 - sunday!E92)</f>
        <v/>
      </c>
      <c r="K92" s="10">
        <f>IF(sunday!B92="ns day",sunday!C92, IF(sunday!C92 &lt;= 8 + reference!C4, 0, MIN(MAX(sunday!C92 - 8, 0),IF(sunday!J92 &lt;= reference!C4,0, sunday!J92))))</f>
        <v/>
      </c>
    </row>
    <row r="93" spans="1:11">
      <c r="A93" s="6" t="n"/>
      <c r="B93" s="8" t="n"/>
      <c r="C93" s="8" t="n"/>
      <c r="D93" s="8" t="n"/>
      <c r="E93" s="8" t="n"/>
      <c r="F93" s="8" t="n"/>
      <c r="G93" s="9" t="n"/>
      <c r="H93" s="8">
        <f>SUM(sunday!F93 - sunday!E93)</f>
        <v/>
      </c>
      <c r="I93" s="10">
        <f>IF(sunday!B93 ="ns day", sunday!C93,IF(sunday!C93 &lt;= 8 + reference!C3, 0, MAX(sunday!C93 - 8, 0)))</f>
        <v/>
      </c>
      <c r="J93" s="10">
        <f>SUM(sunday!F93 - sunday!E93)</f>
        <v/>
      </c>
      <c r="K93" s="10">
        <f>IF(sunday!B93="ns day",sunday!C93, IF(sunday!C93 &lt;= 8 + reference!C4, 0, MIN(MAX(sunday!C93 - 8, 0),IF(sunday!J93 &lt;= reference!C4,0, sunday!J93))))</f>
        <v/>
      </c>
    </row>
    <row r="94" spans="1:11">
      <c r="A94" s="6" t="n"/>
      <c r="B94" s="8" t="n"/>
      <c r="C94" s="8" t="n"/>
      <c r="D94" s="8" t="n"/>
      <c r="E94" s="8" t="n"/>
      <c r="F94" s="8" t="n"/>
      <c r="G94" s="9" t="n"/>
      <c r="H94" s="8">
        <f>SUM(sunday!F94 - sunday!E94)</f>
        <v/>
      </c>
      <c r="I94" s="10">
        <f>IF(sunday!B94 ="ns day", sunday!C94,IF(sunday!C94 &lt;= 8 + reference!C3, 0, MAX(sunday!C94 - 8, 0)))</f>
        <v/>
      </c>
      <c r="J94" s="10">
        <f>SUM(sunday!F94 - sunday!E94)</f>
        <v/>
      </c>
      <c r="K94" s="10">
        <f>IF(sunday!B94="ns day",sunday!C94, IF(sunday!C94 &lt;= 8 + reference!C4, 0, MIN(MAX(sunday!C94 - 8, 0),IF(sunday!J94 &lt;= reference!C4,0, sunday!J94))))</f>
        <v/>
      </c>
    </row>
    <row r="96" spans="1:11">
      <c r="J96" s="5" t="s">
        <v>79</v>
      </c>
      <c r="K96" s="10">
        <f>SUM(sunday!K70:sunday!K94)</f>
        <v/>
      </c>
    </row>
    <row r="98" spans="1:11">
      <c r="J98" s="5" t="s">
        <v>80</v>
      </c>
      <c r="K98" s="10">
        <f>SUM(sunday!K96 + sunday!K66)</f>
        <v/>
      </c>
    </row>
    <row r="100" spans="1:11">
      <c r="A100" s="4" t="s">
        <v>81</v>
      </c>
    </row>
    <row r="101" spans="1:11">
      <c r="E101" s="5" t="s">
        <v>82</v>
      </c>
    </row>
    <row r="102" spans="1:11">
      <c r="A102" s="5" t="s">
        <v>8</v>
      </c>
      <c r="B102" s="5" t="s">
        <v>9</v>
      </c>
      <c r="C102" s="5" t="s">
        <v>10</v>
      </c>
      <c r="D102" s="5" t="s">
        <v>11</v>
      </c>
      <c r="E102" s="5" t="s">
        <v>83</v>
      </c>
      <c r="F102" s="5" t="s">
        <v>84</v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8" t="n"/>
      <c r="C110" s="8" t="n"/>
      <c r="D110" s="8" t="n"/>
      <c r="E110" s="10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10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8" t="n"/>
      <c r="C111" s="8" t="n"/>
      <c r="D111" s="8" t="n"/>
      <c r="E111" s="10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10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3" spans="1:11">
      <c r="A113" s="6" t="s"/>
      <c r="B113" s="8" t="n"/>
      <c r="C113" s="8" t="n"/>
      <c r="D113" s="8" t="n"/>
      <c r="E113" s="10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10">
        <f>IF(OR(sunday!B113 = "light",sunday!B113 = "excused", sunday!B113 = "sch chg", sunday!B113 = "annual", sunday!B113 = "sick", sunday!C113 &gt;= 12 - reference!C5), 0, IF(sunday!B113 = "no call", 12, IF(sunday!C113 = 0, 0, MAX(12 - sunday!C113, 0))))</f>
        <v/>
      </c>
    </row>
    <row r="114" spans="1:11">
      <c r="A114" s="6" t="s"/>
      <c r="B114" s="8" t="n"/>
      <c r="C114" s="8" t="n"/>
      <c r="D114" s="8" t="n"/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 spans="1:11">
      <c r="A115" s="6" t="s"/>
      <c r="B115" s="8" t="n"/>
      <c r="C115" s="8" t="n"/>
      <c r="D115" s="8" t="n"/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6" spans="1:11">
      <c r="A116" s="6" t="s"/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 spans="1:11">
      <c r="A117" s="6" t="s"/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 spans="1:11">
      <c r="A118" s="6" t="s"/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19" spans="1:11">
      <c r="A119" s="6" t="s"/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8" t="n"/>
      <c r="C120" s="8" t="n"/>
      <c r="D120" s="8" t="n"/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9" spans="1:11">
      <c r="D129" s="5" t="s">
        <v>85</v>
      </c>
      <c r="E129" s="10">
        <f>SUM(sunday!E103:sunday!E127)</f>
        <v/>
      </c>
      <c r="F129" s="10">
        <f>SUM(sunday!F103:sunday!F127)</f>
        <v/>
      </c>
    </row>
    <row r="131" spans="1:11">
      <c r="A131" s="4" t="s">
        <v>86</v>
      </c>
    </row>
    <row r="132" spans="1:11">
      <c r="E132" s="5" t="s">
        <v>82</v>
      </c>
    </row>
    <row r="133" spans="1:11">
      <c r="A133" s="5" t="s">
        <v>8</v>
      </c>
      <c r="B133" s="5" t="s">
        <v>9</v>
      </c>
      <c r="C133" s="5" t="s">
        <v>10</v>
      </c>
      <c r="D133" s="5" t="s">
        <v>11</v>
      </c>
      <c r="E133" s="5" t="s">
        <v>83</v>
      </c>
      <c r="F133" s="5" t="s">
        <v>87</v>
      </c>
    </row>
    <row r="134" spans="1:11">
      <c r="A134" s="6" t="s">
        <v>88</v>
      </c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11.5 - reference!C5), 0, IF(sunday!B134 = "no call", 11.5, IF(sunday!C134 = 0, 0, MAX(11.5 - sunday!C134, 0))))</f>
        <v/>
      </c>
    </row>
    <row r="135" spans="1:11">
      <c r="A135" s="6" t="s">
        <v>89</v>
      </c>
      <c r="B135" s="7" t="s"/>
      <c r="C135" s="8" t="n">
        <v>9.58</v>
      </c>
      <c r="D135" s="8" t="n">
        <v>0</v>
      </c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11.5 - reference!C5), 0, IF(sunday!B135 = "no call", 11.5, IF(sunday!C135 = 0, 0, MAX(11.5 - sunday!C135, 0))))</f>
        <v/>
      </c>
    </row>
    <row r="136" spans="1:11">
      <c r="A136" s="6" t="s">
        <v>90</v>
      </c>
      <c r="B136" s="7" t="s"/>
      <c r="C136" s="8" t="n">
        <v>8</v>
      </c>
      <c r="D136" s="8" t="n">
        <v>0</v>
      </c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11.5 - reference!C5), 0, IF(sunday!B136 = "no call", 11.5, IF(sunday!C136 = 0, 0, MAX(11.5 - sunday!C136, 0))))</f>
        <v/>
      </c>
    </row>
    <row r="137" spans="1:11">
      <c r="A137" s="6" t="s">
        <v>91</v>
      </c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11.5 - reference!C5), 0, IF(sunday!B137 = "no call", 11.5, IF(sunday!C137 = 0, 0, MAX(11.5 - sunday!C137, 0))))</f>
        <v/>
      </c>
    </row>
    <row r="138" spans="1:11">
      <c r="A138" s="6" t="s">
        <v>92</v>
      </c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11.5 - reference!C5), 0, IF(sunday!B138 = "no call", 11.5, IF(sunday!C138 = 0, 0, MAX(11.5 - sunday!C138, 0))))</f>
        <v/>
      </c>
    </row>
    <row r="139" spans="1:11">
      <c r="A139" s="6" t="s">
        <v>93</v>
      </c>
      <c r="B139" s="8" t="n"/>
      <c r="C139" s="8" t="n"/>
      <c r="D139" s="8" t="n"/>
      <c r="E139" s="10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10">
        <f>IF(OR(sunday!B139 = "light",sunday!B139 = "excused", sunday!B139 = "sch chg", sunday!B139 = "annual", sunday!B139 = "sick", sunday!C139 &gt;= 11.5 - reference!C5), 0, IF(sunday!B139 = "no call", 11.5, IF(sunday!C139 = 0, 0, MAX(11.5 - sunday!C139, 0))))</f>
        <v/>
      </c>
    </row>
    <row r="140" spans="1:11">
      <c r="A140" s="6" t="s">
        <v>94</v>
      </c>
      <c r="B140" s="7" t="s"/>
      <c r="C140" s="8" t="n">
        <v>9.83</v>
      </c>
      <c r="D140" s="8" t="n">
        <v>0</v>
      </c>
      <c r="E140" s="10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10">
        <f>IF(OR(sunday!B140 = "light",sunday!B140 = "excused", sunday!B140 = "sch chg", sunday!B140 = "annual", sunday!B140 = "sick", sunday!C140 &gt;= 11.5 - reference!C5), 0, IF(sunday!B140 = "no call", 11.5, IF(sunday!C140 = 0, 0, MAX(11.5 - sunday!C140, 0))))</f>
        <v/>
      </c>
    </row>
    <row r="141" spans="1:11">
      <c r="A141" s="6" t="s">
        <v>95</v>
      </c>
      <c r="B141" s="7" t="s"/>
      <c r="C141" s="8" t="n">
        <v>10.22</v>
      </c>
      <c r="D141" s="8" t="n">
        <v>0</v>
      </c>
      <c r="E141" s="10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10">
        <f>IF(OR(sunday!B141 = "light",sunday!B141 = "excused", sunday!B141 = "sch chg", sunday!B141 = "annual", sunday!B141 = "sick", sunday!C141 &gt;= 11.5 - reference!C5), 0, IF(sunday!B141 = "no call", 11.5, IF(sunday!C141 = 0, 0, MAX(11.5 - sunday!C141, 0))))</f>
        <v/>
      </c>
    </row>
    <row r="142" spans="1:11">
      <c r="A142" s="6" t="s">
        <v>96</v>
      </c>
      <c r="B142" s="8" t="n"/>
      <c r="C142" s="8" t="n"/>
      <c r="D142" s="8" t="n"/>
      <c r="E142" s="10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10">
        <f>IF(OR(sunday!B142 = "light",sunday!B142 = "excused", sunday!B142 = "sch chg", sunday!B142 = "annual", sunday!B142 = "sick", sunday!C142 &gt;= 11.5 - reference!C5), 0, IF(sunday!B142 = "no call", 11.5, IF(sunday!C142 = 0, 0, MAX(11.5 - sunday!C142, 0))))</f>
        <v/>
      </c>
    </row>
    <row r="143" spans="1:11">
      <c r="A143" s="6" t="s">
        <v>97</v>
      </c>
      <c r="B143" s="7" t="s"/>
      <c r="C143" s="8" t="n">
        <v>7.94</v>
      </c>
      <c r="D143" s="8" t="n">
        <v>0</v>
      </c>
      <c r="E143" s="10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10">
        <f>IF(OR(sunday!B143 = "light",sunday!B143 = "excused", sunday!B143 = "sch chg", sunday!B143 = "annual", sunday!B143 = "sick", sunday!C143 &gt;= 11.5 - reference!C5), 0, IF(sunday!B143 = "no call", 11.5, IF(sunday!C143 = 0, 0, MAX(11.5 - sunday!C143, 0))))</f>
        <v/>
      </c>
    </row>
    <row r="144" spans="1:11">
      <c r="A144" s="6" t="s">
        <v>98</v>
      </c>
      <c r="B144" s="7" t="s"/>
      <c r="C144" s="8" t="n">
        <v>9.710000000000001</v>
      </c>
      <c r="D144" s="8" t="n">
        <v>0</v>
      </c>
      <c r="E144" s="10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10">
        <f>IF(OR(sunday!B144 = "light",sunday!B144 = "excused", sunday!B144 = "sch chg", sunday!B144 = "annual", sunday!B144 = "sick", sunday!C144 &gt;= 11.5 - reference!C5), 0, IF(sunday!B144 = "no call", 11.5, IF(sunday!C144 = 0, 0, MAX(11.5 - sunday!C144, 0))))</f>
        <v/>
      </c>
    </row>
    <row r="145" spans="1:11">
      <c r="A145" s="6" t="s"/>
      <c r="B145" s="8" t="n"/>
      <c r="C145" s="8" t="n"/>
      <c r="D145" s="8" t="n"/>
      <c r="E145" s="10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10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 spans="1:11">
      <c r="A146" s="6" t="s"/>
      <c r="B146" s="8" t="n"/>
      <c r="C146" s="8" t="n"/>
      <c r="D146" s="8" t="n"/>
      <c r="E146" s="10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10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 spans="1:11">
      <c r="A147" s="6" t="s"/>
      <c r="B147" s="8" t="n"/>
      <c r="C147" s="8" t="n"/>
      <c r="D147" s="8" t="n"/>
      <c r="E147" s="10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10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 spans="1:11">
      <c r="A148" s="6" t="s"/>
      <c r="B148" s="8" t="n"/>
      <c r="C148" s="8" t="n"/>
      <c r="D148" s="8" t="n"/>
      <c r="E148" s="10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10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49" spans="1:11">
      <c r="A149" s="6" t="s"/>
      <c r="B149" s="8" t="n"/>
      <c r="C149" s="8" t="n"/>
      <c r="D149" s="8" t="n"/>
      <c r="E149" s="10">
        <f>IF(OR(sunday!B149 = "light",sunday!B149 = "excused", sunday!B149 = "sch chg", sunday!B149 = "annual", sunday!B149 = "sick", sunday!C149 &gt;= 10 - reference!C5), 0, IF(sunday!B149 = "no call", 10, IF(sunday!C149 = 0, 0, MAX(10 - sunday!C149, 0))))</f>
        <v/>
      </c>
      <c r="F149" s="10">
        <f>IF(OR(sunday!B149 = "light",sunday!B149 = "excused", sunday!B149 = "sch chg", sunday!B149 = "annual", sunday!B149 = "sick", sunday!C149 &gt;= 12 - reference!C5), 0, IF(sunday!B149 = "no call", 12, IF(sunday!C149 = 0, 0, MAX(12 - sunday!C149, 0))))</f>
        <v/>
      </c>
    </row>
    <row r="150" spans="1:11">
      <c r="A150" s="6" t="s"/>
      <c r="B150" s="8" t="n"/>
      <c r="C150" s="8" t="n"/>
      <c r="D150" s="8" t="n"/>
      <c r="E150" s="10">
        <f>IF(OR(sunday!B150 = "light",sunday!B150 = "excused", sunday!B150 = "sch chg", sunday!B150 = "annual", sunday!B150 = "sick", sunday!C150 &gt;= 10 - reference!C5), 0, IF(sunday!B150 = "no call", 10, IF(sunday!C150 = 0, 0, MAX(10 - sunday!C150, 0))))</f>
        <v/>
      </c>
      <c r="F150" s="10">
        <f>IF(OR(sunday!B150 = "light",sunday!B150 = "excused", sunday!B150 = "sch chg", sunday!B150 = "annual", sunday!B150 = "sick", sunday!C150 &gt;= 12 - reference!C5), 0, IF(sunday!B150 = "no call", 12, IF(sunday!C150 = 0, 0, MAX(12 - sunday!C150, 0))))</f>
        <v/>
      </c>
    </row>
    <row r="151" spans="1:11">
      <c r="A151" s="6" t="s"/>
      <c r="B151" s="8" t="n"/>
      <c r="C151" s="8" t="n"/>
      <c r="D151" s="8" t="n"/>
      <c r="E151" s="10">
        <f>IF(OR(sunday!B151 = "light",sunday!B151 = "excused", sunday!B151 = "sch chg", sunday!B151 = "annual", sunday!B151 = "sick", sunday!C151 &gt;= 10 - reference!C5), 0, IF(sunday!B151 = "no call", 10, IF(sunday!C151 = 0, 0, MAX(10 - sunday!C151, 0))))</f>
        <v/>
      </c>
      <c r="F151" s="10">
        <f>IF(OR(sunday!B151 = "light",sunday!B151 = "excused", sunday!B151 = "sch chg", sunday!B151 = "annual", sunday!B151 = "sick", sunday!C151 &gt;= 12 - reference!C5), 0, IF(sunday!B151 = "no call", 12, IF(sunday!C151 = 0, 0, MAX(12 - sunday!C151, 0))))</f>
        <v/>
      </c>
    </row>
    <row r="152" spans="1:11">
      <c r="A152" s="6" t="s"/>
      <c r="B152" s="8" t="n"/>
      <c r="C152" s="8" t="n"/>
      <c r="D152" s="8" t="n"/>
      <c r="E152" s="10">
        <f>IF(OR(sunday!B152 = "light",sunday!B152 = "excused", sunday!B152 = "sch chg", sunday!B152 = "annual", sunday!B152 = "sick", sunday!C152 &gt;= 10 - reference!C5), 0, IF(sunday!B152 = "no call", 10, IF(sunday!C152 = 0, 0, MAX(10 - sunday!C152, 0))))</f>
        <v/>
      </c>
      <c r="F152" s="10">
        <f>IF(OR(sunday!B152 = "light",sunday!B152 = "excused", sunday!B152 = "sch chg", sunday!B152 = "annual", sunday!B152 = "sick", sunday!C152 &gt;= 12 - reference!C5), 0, IF(sunday!B152 = "no call", 12, IF(sunday!C152 = 0, 0, MAX(12 - sunday!C152, 0))))</f>
        <v/>
      </c>
    </row>
    <row r="153" spans="1:11">
      <c r="A153" s="6" t="s"/>
      <c r="B153" s="8" t="n"/>
      <c r="C153" s="8" t="n"/>
      <c r="D153" s="8" t="n"/>
      <c r="E153" s="10">
        <f>IF(OR(sunday!B153 = "light",sunday!B153 = "excused", sunday!B153 = "sch chg", sunday!B153 = "annual", sunday!B153 = "sick", sunday!C153 &gt;= 10 - reference!C5), 0, IF(sunday!B153 = "no call", 10, IF(sunday!C153 = 0, 0, MAX(10 - sunday!C153, 0))))</f>
        <v/>
      </c>
      <c r="F153" s="10">
        <f>IF(OR(sunday!B153 = "light",sunday!B153 = "excused", sunday!B153 = "sch chg", sunday!B153 = "annual", sunday!B153 = "sick", sunday!C153 &gt;= 12 - reference!C5), 0, IF(sunday!B153 = "no call", 12, IF(sunday!C153 = 0, 0, MAX(12 - sunday!C153, 0))))</f>
        <v/>
      </c>
    </row>
    <row r="154" spans="1:11">
      <c r="A154" s="6" t="s"/>
      <c r="B154" s="8" t="n"/>
      <c r="C154" s="8" t="n"/>
      <c r="D154" s="8" t="n"/>
      <c r="E154" s="10">
        <f>IF(OR(sunday!B154 = "light",sunday!B154 = "excused", sunday!B154 = "sch chg", sunday!B154 = "annual", sunday!B154 = "sick", sunday!C154 &gt;= 10 - reference!C5), 0, IF(sunday!B154 = "no call", 10, IF(sunday!C154 = 0, 0, MAX(10 - sunday!C154, 0))))</f>
        <v/>
      </c>
      <c r="F154" s="10">
        <f>IF(OR(sunday!B154 = "light",sunday!B154 = "excused", sunday!B154 = "sch chg", sunday!B154 = "annual", sunday!B154 = "sick", sunday!C154 &gt;= 12 - reference!C5), 0, IF(sunday!B154 = "no call", 12, IF(sunday!C154 = 0, 0, MAX(12 - sunday!C154, 0))))</f>
        <v/>
      </c>
    </row>
    <row r="155" spans="1:11">
      <c r="A155" s="6" t="s"/>
      <c r="B155" s="8" t="n"/>
      <c r="C155" s="8" t="n"/>
      <c r="D155" s="8" t="n"/>
      <c r="E155" s="10">
        <f>IF(OR(sunday!B155 = "light",sunday!B155 = "excused", sunday!B155 = "sch chg", sunday!B155 = "annual", sunday!B155 = "sick", sunday!C155 &gt;= 10 - reference!C5), 0, IF(sunday!B155 = "no call", 10, IF(sunday!C155 = 0, 0, MAX(10 - sunday!C155, 0))))</f>
        <v/>
      </c>
      <c r="F155" s="10">
        <f>IF(OR(sunday!B155 = "light",sunday!B155 = "excused", sunday!B155 = "sch chg", sunday!B155 = "annual", sunday!B155 = "sick", sunday!C155 &gt;= 12 - reference!C5), 0, IF(sunday!B155 = "no call", 12, IF(sunday!C155 = 0, 0, MAX(12 - sunday!C155, 0))))</f>
        <v/>
      </c>
    </row>
    <row r="156" spans="1:11">
      <c r="A156" s="6" t="s"/>
      <c r="B156" s="8" t="n"/>
      <c r="C156" s="8" t="n"/>
      <c r="D156" s="8" t="n"/>
      <c r="E156" s="10">
        <f>IF(OR(sunday!B156 = "light",sunday!B156 = "excused", sunday!B156 = "sch chg", sunday!B156 = "annual", sunday!B156 = "sick", sunday!C156 &gt;= 10 - reference!C5), 0, IF(sunday!B156 = "no call", 10, IF(sunday!C156 = 0, 0, MAX(10 - sunday!C156, 0))))</f>
        <v/>
      </c>
      <c r="F156" s="10">
        <f>IF(OR(sunday!B156 = "light",sunday!B156 = "excused", sunday!B156 = "sch chg", sunday!B156 = "annual", sunday!B156 = "sick", sunday!C156 &gt;= 12 - reference!C5), 0, IF(sunday!B156 = "no call", 12, IF(sunday!C156 = 0, 0, MAX(12 - sunday!C156, 0))))</f>
        <v/>
      </c>
    </row>
    <row r="157" spans="1:11">
      <c r="A157" s="6" t="s"/>
      <c r="B157" s="8" t="n"/>
      <c r="C157" s="8" t="n"/>
      <c r="D157" s="8" t="n"/>
      <c r="E157" s="10">
        <f>IF(OR(sunday!B157 = "light",sunday!B157 = "excused", sunday!B157 = "sch chg", sunday!B157 = "annual", sunday!B157 = "sick", sunday!C157 &gt;= 10 - reference!C5), 0, IF(sunday!B157 = "no call", 10, IF(sunday!C157 = 0, 0, MAX(10 - sunday!C157, 0))))</f>
        <v/>
      </c>
      <c r="F157" s="10">
        <f>IF(OR(sunday!B157 = "light",sunday!B157 = "excused", sunday!B157 = "sch chg", sunday!B157 = "annual", sunday!B157 = "sick", sunday!C157 &gt;= 12 - reference!C5), 0, IF(sunday!B157 = "no call", 12, IF(sunday!C157 = 0, 0, MAX(12 - sunday!C157, 0))))</f>
        <v/>
      </c>
    </row>
    <row r="158" spans="1:11">
      <c r="A158" s="6" t="s"/>
      <c r="B158" s="8" t="n"/>
      <c r="C158" s="8" t="n"/>
      <c r="D158" s="8" t="n"/>
      <c r="E158" s="10">
        <f>IF(OR(sunday!B158 = "light",sunday!B158 = "excused", sunday!B158 = "sch chg", sunday!B158 = "annual", sunday!B158 = "sick", sunday!C158 &gt;= 10 - reference!C5), 0, IF(sunday!B158 = "no call", 10, IF(sunday!C158 = 0, 0, MAX(10 - sunday!C158, 0))))</f>
        <v/>
      </c>
      <c r="F158" s="10">
        <f>IF(OR(sunday!B158 = "light",sunday!B158 = "excused", sunday!B158 = "sch chg", sunday!B158 = "annual", sunday!B158 = "sick", sunday!C158 &gt;= 12 - reference!C5), 0, IF(sunday!B158 = "no call", 12, IF(sunday!C158 = 0, 0, MAX(12 - sunday!C158, 0))))</f>
        <v/>
      </c>
    </row>
    <row r="160" spans="1:11">
      <c r="D160" s="5" t="s">
        <v>99</v>
      </c>
      <c r="E160" s="10">
        <f>SUM(sunday!E134:sunday!E158)</f>
        <v/>
      </c>
      <c r="F160" s="10">
        <f>SUM(sunday!F134:sunday!F158)</f>
        <v/>
      </c>
    </row>
    <row r="162" spans="1:11">
      <c r="D162" s="5" t="s">
        <v>100</v>
      </c>
      <c r="E162" s="10">
        <f>SUM(sunday!E129 + sunday!E160)</f>
        <v/>
      </c>
      <c r="F162" s="10">
        <f>SUM(sunday!F129 + sunday!F160)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67" man="1" max="16383" min="0"/>
    <brk id="99" man="1" max="16383" min="0"/>
    <brk id="130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73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>
        <v>31</v>
      </c>
      <c r="C8" s="8" t="n">
        <v>10.65</v>
      </c>
      <c r="D8" s="8" t="n">
        <v>18.63</v>
      </c>
      <c r="E8" s="8" t="n">
        <v>13.75</v>
      </c>
      <c r="F8" s="8" t="n">
        <v>17.1</v>
      </c>
      <c r="G8" s="9" t="n">
        <v>2736</v>
      </c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s"/>
      <c r="C9" s="8" t="n">
        <v>10.01</v>
      </c>
      <c r="D9" s="8" t="n">
        <v>18.5</v>
      </c>
      <c r="E9" s="8" t="n">
        <v>16.75</v>
      </c>
      <c r="F9" s="8" t="n">
        <v>18.5</v>
      </c>
      <c r="G9" s="9" t="n">
        <v>3535</v>
      </c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s"/>
      <c r="C10" s="8" t="n">
        <v>10.84</v>
      </c>
      <c r="D10" s="8" t="n">
        <v>19.28</v>
      </c>
      <c r="E10" s="8" t="n">
        <v>18.07</v>
      </c>
      <c r="F10" s="8" t="n">
        <v>19.07</v>
      </c>
      <c r="G10" s="9" t="n">
        <v>3660</v>
      </c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7" t="s"/>
      <c r="C11" s="8" t="n">
        <v>10.76</v>
      </c>
      <c r="D11" s="8" t="n">
        <v>19.17</v>
      </c>
      <c r="E11" s="8" t="n">
        <v>8</v>
      </c>
      <c r="F11" s="8" t="n">
        <v>19.26</v>
      </c>
      <c r="G11" s="9" t="n">
        <v>3212</v>
      </c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7" t="s"/>
      <c r="C12" s="8" t="n">
        <v>8</v>
      </c>
      <c r="D12" s="8" t="n">
        <v>15.91</v>
      </c>
      <c r="E12" s="8" t="s"/>
      <c r="F12" s="8" t="s"/>
      <c r="G12" s="9" t="s"/>
      <c r="H12" s="8">
        <f>SUM(monday!F12 - monday!E12)</f>
        <v/>
      </c>
      <c r="I12" s="10">
        <f>IF(monday!B12 ="ns day", monday!C12,IF(monday!C12 &lt;= 8+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7" t="s"/>
      <c r="C13" s="8" t="n">
        <v>9.960000000000001</v>
      </c>
      <c r="D13" s="8" t="n">
        <v>18.43</v>
      </c>
      <c r="E13" s="8" t="s"/>
      <c r="F13" s="8" t="s"/>
      <c r="G13" s="9" t="s"/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7" t="s"/>
      <c r="C14" s="8" t="n">
        <v>11.76</v>
      </c>
      <c r="D14" s="8" t="n">
        <v>19.68</v>
      </c>
      <c r="E14" s="8" t="n">
        <v>18.5</v>
      </c>
      <c r="F14" s="8" t="n">
        <v>19.67</v>
      </c>
      <c r="G14" s="9" t="n">
        <v>3257</v>
      </c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SUM(monday!F15 - monday!E15)</f>
        <v/>
      </c>
      <c r="I15" s="10">
        <f>IF(monday!B15 ="ns day", monday!C15,IF(monday!C15 &lt;= 8 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7" t="s"/>
      <c r="C16" s="8" t="n">
        <v>8.76</v>
      </c>
      <c r="D16" s="8" t="n">
        <v>17.12</v>
      </c>
      <c r="E16" s="8" t="s"/>
      <c r="F16" s="8" t="s"/>
      <c r="G16" s="9" t="s"/>
      <c r="H16" s="8">
        <f>SUM(monday!F16 - monday!E16)</f>
        <v/>
      </c>
      <c r="I16" s="10">
        <f>IF(monday!B16 ="ns day", monday!C16,IF(monday!C16 &lt;= 8+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7" t="s"/>
      <c r="C17" s="8" t="n">
        <v>12.55</v>
      </c>
      <c r="D17" s="8" t="n">
        <v>20.5</v>
      </c>
      <c r="E17" s="7" t="s">
        <v>54</v>
      </c>
      <c r="F17" s="7" t="s">
        <v>54</v>
      </c>
      <c r="G17" s="7" t="s">
        <v>54</v>
      </c>
      <c r="H17" s="8">
        <f>SUM(monday!H19:monday!H18)</f>
        <v/>
      </c>
      <c r="I17" s="10">
        <f>IF(monday!B17 ="ns day", monday!C17,IF(monday!C17 &lt;= 8 + reference!C3, 0, MAX(monday!C17 - 8, 0)))</f>
        <v/>
      </c>
      <c r="J17" s="10">
        <f>monday!H17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E18" s="8" t="n">
        <v>11.17</v>
      </c>
      <c r="F18" s="8" t="n">
        <v>13</v>
      </c>
      <c r="G18" s="9" t="n">
        <v>3535</v>
      </c>
      <c r="H18" s="8">
        <f>SUM(monday!F18 - monday!E18)</f>
        <v/>
      </c>
    </row>
    <row r="19" spans="1:11">
      <c r="E19" s="8" t="n">
        <v>19</v>
      </c>
      <c r="F19" s="8" t="n">
        <v>20.48</v>
      </c>
      <c r="G19" s="9" t="n">
        <v>3658</v>
      </c>
      <c r="H19" s="8">
        <f>SUM(monday!F19 - monday!E19)</f>
        <v/>
      </c>
    </row>
    <row r="20" spans="1:11">
      <c r="A20" s="6" t="s">
        <v>29</v>
      </c>
      <c r="B20" s="7" t="s"/>
      <c r="C20" s="8" t="n">
        <v>11.58</v>
      </c>
      <c r="D20" s="8" t="n">
        <v>19.97</v>
      </c>
      <c r="E20" s="8" t="n">
        <v>18.42</v>
      </c>
      <c r="F20" s="8" t="n">
        <v>19.97</v>
      </c>
      <c r="G20" s="9" t="n">
        <v>2701</v>
      </c>
      <c r="H20" s="8">
        <f>SUM(monday!F20 - monday!E20)</f>
        <v/>
      </c>
      <c r="I20" s="10">
        <f>IF(monday!B20 ="ns day", monday!C20,IF(monday!C20 &lt;= 8+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>
        <v>30</v>
      </c>
      <c r="B21" s="7" t="s"/>
      <c r="C21" s="8" t="n">
        <v>11.55</v>
      </c>
      <c r="D21" s="8" t="n">
        <v>19.51</v>
      </c>
      <c r="E21" s="8" t="n">
        <v>17.73</v>
      </c>
      <c r="F21" s="8" t="n">
        <v>19.25</v>
      </c>
      <c r="G21" s="9" t="n">
        <v>3535</v>
      </c>
      <c r="H21" s="8">
        <f>SUM(monday!F21 - monday!E21)</f>
        <v/>
      </c>
      <c r="I21" s="10">
        <f>IF(monday!B21 ="ns day", monday!C21,IF(monday!C21 &lt;= 8+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>
        <v>32</v>
      </c>
      <c r="B22" s="7" t="s"/>
      <c r="C22" s="8" t="n">
        <v>4.67</v>
      </c>
      <c r="D22" s="8" t="n">
        <v>11.96</v>
      </c>
      <c r="E22" s="8" t="s"/>
      <c r="F22" s="8" t="s"/>
      <c r="G22" s="9" t="s"/>
      <c r="H22" s="8">
        <f>SUM(monday!F22 - monday!E22)</f>
        <v/>
      </c>
      <c r="I22" s="10">
        <f>IF(monday!B22 ="ns day", monday!C22,IF(monday!C22 &lt;= 8+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>
        <v>33</v>
      </c>
      <c r="B23" s="8" t="n"/>
      <c r="C23" s="8" t="n"/>
      <c r="D23" s="8" t="n"/>
      <c r="E23" s="8" t="n"/>
      <c r="F23" s="8" t="n"/>
      <c r="G23" s="9" t="n"/>
      <c r="H23" s="8">
        <f>SUM(monday!F23 - monday!E23)</f>
        <v/>
      </c>
      <c r="I23" s="10">
        <f>IF(monday!B23 ="ns day", monday!C23,IF(monday!C23 &lt;= 8 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>
        <v>34</v>
      </c>
      <c r="B24" s="7" t="s"/>
      <c r="C24" s="8" t="n">
        <v>12.17</v>
      </c>
      <c r="D24" s="8" t="n">
        <v>19.89</v>
      </c>
      <c r="E24" s="8" t="n">
        <v>18.75</v>
      </c>
      <c r="F24" s="8" t="n">
        <v>19.89</v>
      </c>
      <c r="G24" s="9" t="n">
        <v>2701</v>
      </c>
      <c r="H24" s="8">
        <f>SUM(monday!F24 - monday!E24)</f>
        <v/>
      </c>
      <c r="I24" s="10">
        <f>IF(monday!B24 ="ns day", monday!C24,IF(monday!C24 &lt;= 8+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>
        <v>35</v>
      </c>
      <c r="B25" s="7" t="s"/>
      <c r="C25" s="8" t="n">
        <v>10.14</v>
      </c>
      <c r="D25" s="8" t="n">
        <v>18.17</v>
      </c>
      <c r="E25" s="7" t="s">
        <v>54</v>
      </c>
      <c r="F25" s="7" t="s">
        <v>54</v>
      </c>
      <c r="G25" s="7" t="s">
        <v>54</v>
      </c>
      <c r="H25" s="8">
        <f>SUM(monday!H27:monday!H26)</f>
        <v/>
      </c>
      <c r="I25" s="10">
        <f>IF(monday!B25 ="ns day", monday!C25,IF(monday!C25 &lt;= 8 + reference!C3, 0, MAX(monday!C25 - 8, 0)))</f>
        <v/>
      </c>
      <c r="J25" s="10">
        <f>monday!H25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E26" s="8" t="n">
        <v>8.75</v>
      </c>
      <c r="F26" s="8" t="n">
        <v>11.25</v>
      </c>
      <c r="G26" s="9" t="n">
        <v>2701</v>
      </c>
      <c r="H26" s="8">
        <f>SUM(monday!F26 - monday!E26)</f>
        <v/>
      </c>
    </row>
    <row r="27" spans="1:11">
      <c r="E27" s="8" t="n">
        <v>16.5</v>
      </c>
      <c r="F27" s="8" t="n">
        <v>18.17</v>
      </c>
      <c r="G27" s="9" t="n">
        <v>2701</v>
      </c>
      <c r="H27" s="8">
        <f>SUM(monday!F27 - monday!E27)</f>
        <v/>
      </c>
    </row>
    <row r="28" spans="1:11">
      <c r="A28" s="6" t="s">
        <v>36</v>
      </c>
      <c r="B28" s="7" t="s"/>
      <c r="C28" s="8" t="n">
        <v>13.15</v>
      </c>
      <c r="D28" s="8" t="n">
        <v>19.85</v>
      </c>
      <c r="E28" s="8" t="s"/>
      <c r="F28" s="8" t="s"/>
      <c r="G28" s="9" t="s"/>
      <c r="H28" s="8">
        <f>SUM(monday!F28 - monday!E28)</f>
        <v/>
      </c>
      <c r="I28" s="10">
        <f>IF(monday!B28 ="ns day", monday!C28,IF(monday!C28 &lt;= 8+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>
        <v>37</v>
      </c>
      <c r="B29" s="7" t="s">
        <v>31</v>
      </c>
      <c r="C29" s="8" t="n">
        <v>11.27</v>
      </c>
      <c r="D29" s="8" t="n">
        <v>19.23</v>
      </c>
      <c r="E29" s="8" t="n">
        <v>17.87</v>
      </c>
      <c r="F29" s="8" t="n">
        <v>19.23</v>
      </c>
      <c r="G29" s="9" t="n">
        <v>2726</v>
      </c>
      <c r="H29" s="8">
        <f>SUM(monday!F29 - monday!E29)</f>
        <v/>
      </c>
      <c r="I29" s="10">
        <f>IF(monday!B29 ="ns day", monday!C29,IF(monday!C29 &lt;= 8+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>
        <v>38</v>
      </c>
      <c r="B30" s="7" t="s"/>
      <c r="C30" s="8" t="n">
        <v>11.52</v>
      </c>
      <c r="D30" s="8" t="n">
        <v>19.5</v>
      </c>
      <c r="E30" s="8" t="s"/>
      <c r="F30" s="8" t="s"/>
      <c r="G30" s="9" t="s"/>
      <c r="H30" s="8">
        <f>SUM(monday!F30 - monday!E30)</f>
        <v/>
      </c>
      <c r="I30" s="10">
        <f>IF(monday!B30 ="ns day", monday!C30,IF(monday!C30 &lt;= 8+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>
        <v>39</v>
      </c>
      <c r="B31" s="7" t="s"/>
      <c r="C31" s="8" t="n">
        <v>8.640000000000001</v>
      </c>
      <c r="D31" s="8" t="n">
        <v>16.61</v>
      </c>
      <c r="E31" s="8" t="s"/>
      <c r="F31" s="8" t="s"/>
      <c r="G31" s="9" t="s"/>
      <c r="H31" s="8">
        <f>SUM(monday!F31 - monday!E31)</f>
        <v/>
      </c>
      <c r="I31" s="10">
        <f>IF(monday!B31 ="ns day", monday!C31,IF(monday!C31 &lt;= 8+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>
        <v>40</v>
      </c>
      <c r="B32" s="7" t="s"/>
      <c r="C32" s="8" t="n">
        <v>11.5</v>
      </c>
      <c r="D32" s="8" t="n">
        <v>19.32</v>
      </c>
      <c r="E32" s="8" t="s"/>
      <c r="F32" s="8" t="s"/>
      <c r="G32" s="9" t="s"/>
      <c r="H32" s="8">
        <f>SUM(monday!F32 - monday!E32)</f>
        <v/>
      </c>
      <c r="I32" s="10">
        <f>IF(monday!B32 ="ns day", monday!C32,IF(monday!C32 &lt;= 8+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3" spans="1:11">
      <c r="A33" s="6" t="s">
        <v>41</v>
      </c>
      <c r="B33" s="7" t="s"/>
      <c r="C33" s="8" t="n">
        <v>11.5</v>
      </c>
      <c r="D33" s="8" t="n">
        <v>19.88</v>
      </c>
      <c r="E33" s="8" t="s"/>
      <c r="F33" s="8" t="s"/>
      <c r="G33" s="9" t="s"/>
      <c r="H33" s="8">
        <f>SUM(monday!F33 - monday!E33)</f>
        <v/>
      </c>
      <c r="I33" s="10">
        <f>IF(monday!B33 ="ns day", monday!C33,IF(monday!C33 &lt;= 8+ reference!C3, 0, MAX(monday!C33 - 8, 0)))</f>
        <v/>
      </c>
      <c r="J33" s="10">
        <f>SUM(monday!F33 - monday!E33)</f>
        <v/>
      </c>
      <c r="K33" s="10">
        <f>IF(monday!B33="ns day",monday!C33, IF(monday!C33 &lt;= 8 + reference!C4, 0, MIN(MAX(monday!C33 - 8, 0),IF(monday!J33 &lt;= reference!C4,0, monday!J33))))</f>
        <v/>
      </c>
    </row>
    <row r="34" spans="1:11">
      <c r="A34" s="6" t="s">
        <v>42</v>
      </c>
      <c r="B34" s="8" t="n"/>
      <c r="C34" s="8" t="n"/>
      <c r="D34" s="8" t="n"/>
      <c r="E34" s="8" t="n"/>
      <c r="F34" s="8" t="n"/>
      <c r="G34" s="9" t="n"/>
      <c r="H34" s="8">
        <f>SUM(monday!F34 - monday!E34)</f>
        <v/>
      </c>
      <c r="I34" s="10">
        <f>IF(monday!B34 ="ns day", monday!C34,IF(monday!C34 &lt;= 8 + reference!C3, 0, MAX(monday!C34 - 8, 0)))</f>
        <v/>
      </c>
      <c r="J34" s="10">
        <f>SUM(monday!F34 - monday!E34)</f>
        <v/>
      </c>
      <c r="K34" s="10">
        <f>IF(monday!B34="ns day",monday!C34, IF(monday!C34 &lt;= 8 + reference!C4, 0, MIN(MAX(monday!C34 - 8, 0),IF(monday!J34 &lt;= reference!C4,0, monday!J34))))</f>
        <v/>
      </c>
    </row>
    <row r="35" spans="1:11">
      <c r="A35" s="6" t="s">
        <v>43</v>
      </c>
      <c r="B35" s="8" t="n"/>
      <c r="C35" s="8" t="n"/>
      <c r="D35" s="8" t="n"/>
      <c r="E35" s="8" t="n"/>
      <c r="F35" s="8" t="n"/>
      <c r="G35" s="9" t="n"/>
      <c r="H35" s="8">
        <f>SUM(monday!F35 - monday!E35)</f>
        <v/>
      </c>
      <c r="I35" s="10">
        <f>IF(monday!B35 ="ns day", monday!C35,IF(monday!C35 &lt;= 8 + reference!C3, 0, MAX(monday!C35 - 8, 0)))</f>
        <v/>
      </c>
      <c r="J35" s="10">
        <f>SUM(monday!F35 - monday!E35)</f>
        <v/>
      </c>
      <c r="K35" s="10">
        <f>IF(monday!B35="ns day",monday!C35, IF(monday!C35 &lt;= 8 + reference!C4, 0, MIN(MAX(monday!C35 - 8, 0),IF(monday!J35 &lt;= reference!C4,0, monday!J35))))</f>
        <v/>
      </c>
    </row>
    <row r="36" spans="1:11">
      <c r="A36" s="6" t="s">
        <v>44</v>
      </c>
      <c r="B36" s="8" t="n"/>
      <c r="C36" s="8" t="n"/>
      <c r="D36" s="8" t="n"/>
      <c r="E36" s="8" t="n"/>
      <c r="F36" s="8" t="n"/>
      <c r="G36" s="9" t="n"/>
      <c r="H36" s="8">
        <f>SUM(monday!F36 - monday!E36)</f>
        <v/>
      </c>
      <c r="I36" s="10">
        <f>IF(monday!B36 ="ns day", monday!C36,IF(monday!C36 &lt;= 8 + reference!C3, 0, MAX(monday!C36 - 8, 0)))</f>
        <v/>
      </c>
      <c r="J36" s="10">
        <f>SUM(monday!F36 - monday!E36)</f>
        <v/>
      </c>
      <c r="K36" s="10">
        <f>IF(monday!B36="ns day",monday!C36, IF(monday!C36 &lt;= 8 + reference!C4, 0, MIN(MAX(monday!C36 - 8, 0),IF(monday!J36 &lt;= reference!C4,0, monday!J36))))</f>
        <v/>
      </c>
    </row>
    <row r="37" spans="1:11">
      <c r="A37" s="6" t="s">
        <v>45</v>
      </c>
      <c r="B37" s="7" t="s"/>
      <c r="C37" s="8" t="n">
        <v>12.07</v>
      </c>
      <c r="D37" s="8" t="n">
        <v>20.49</v>
      </c>
      <c r="E37" s="8" t="n">
        <v>19.7</v>
      </c>
      <c r="F37" s="8" t="n">
        <v>20.49</v>
      </c>
      <c r="G37" s="9" t="n">
        <v>3660</v>
      </c>
      <c r="H37" s="8">
        <f>SUM(monday!F37 - monday!E37)</f>
        <v/>
      </c>
      <c r="I37" s="10">
        <f>IF(monday!B37 ="ns day", monday!C37,IF(monday!C37 &lt;= 8+ reference!C3, 0, MAX(monday!C37 - 8, 0)))</f>
        <v/>
      </c>
      <c r="J37" s="10">
        <f>SUM(monday!F37 - monday!E37)</f>
        <v/>
      </c>
      <c r="K37" s="10">
        <f>IF(monday!B37="ns day",monday!C37, IF(monday!C37 &lt;= 8 + reference!C4, 0, MIN(MAX(monday!C37 - 8, 0),IF(monday!J37 &lt;= reference!C4,0, monday!J37))))</f>
        <v/>
      </c>
    </row>
    <row r="38" spans="1:11">
      <c r="A38" s="6" t="s">
        <v>46</v>
      </c>
      <c r="B38" s="8" t="n"/>
      <c r="C38" s="8" t="n"/>
      <c r="D38" s="8" t="n"/>
      <c r="E38" s="8" t="n"/>
      <c r="F38" s="8" t="n"/>
      <c r="G38" s="9" t="n"/>
      <c r="H38" s="8">
        <f>SUM(monday!F38 - monday!E38)</f>
        <v/>
      </c>
      <c r="I38" s="10">
        <f>IF(monday!B38 ="ns day", monday!C38,IF(monday!C38 &lt;= 8 + reference!C3, 0, MAX(monday!C38 - 8, 0)))</f>
        <v/>
      </c>
      <c r="J38" s="10">
        <f>SUM(monday!F38 - monday!E38)</f>
        <v/>
      </c>
      <c r="K38" s="10">
        <f>IF(monday!B38="ns day",monday!C38, IF(monday!C38 &lt;= 8 + reference!C4, 0, MIN(MAX(monday!C38 - 8, 0),IF(monday!J38 &lt;= reference!C4,0, monday!J38))))</f>
        <v/>
      </c>
    </row>
    <row r="39" spans="1:11">
      <c r="A39" s="6" t="s">
        <v>47</v>
      </c>
      <c r="B39" s="7" t="s"/>
      <c r="C39" s="8" t="n">
        <v>10.29</v>
      </c>
      <c r="D39" s="8" t="n">
        <v>18.48</v>
      </c>
      <c r="E39" s="8" t="n">
        <v>17.5</v>
      </c>
      <c r="F39" s="8" t="n">
        <v>18.28</v>
      </c>
      <c r="G39" s="9" t="n">
        <v>3535</v>
      </c>
      <c r="H39" s="8">
        <f>SUM(monday!F39 - monday!E39)</f>
        <v/>
      </c>
      <c r="I39" s="10">
        <f>IF(monday!B39 ="ns day", monday!C39,IF(monday!C39 &lt;= 8+ reference!C3, 0, MAX(monday!C39 - 8, 0)))</f>
        <v/>
      </c>
      <c r="J39" s="10">
        <f>SUM(monday!F39 - monday!E39)</f>
        <v/>
      </c>
      <c r="K39" s="10">
        <f>IF(monday!B39="ns day",monday!C39, IF(monday!C39 &lt;= 8 + reference!C4, 0, MIN(MAX(monday!C39 - 8, 0),IF(monday!J39 &lt;= reference!C4,0, monday!J39))))</f>
        <v/>
      </c>
    </row>
    <row r="40" spans="1:11">
      <c r="A40" s="6" t="s">
        <v>48</v>
      </c>
      <c r="B40" s="7" t="s"/>
      <c r="C40" s="8" t="n">
        <v>12.97</v>
      </c>
      <c r="D40" s="8" t="n">
        <v>19.81</v>
      </c>
      <c r="E40" s="7" t="s">
        <v>54</v>
      </c>
      <c r="F40" s="7" t="s">
        <v>54</v>
      </c>
      <c r="G40" s="7" t="s">
        <v>54</v>
      </c>
      <c r="H40" s="8">
        <f>SUM(monday!H42:monday!H41)</f>
        <v/>
      </c>
      <c r="I40" s="10">
        <f>IF(monday!B40 ="ns day", monday!C40,IF(monday!C40 &lt;= 8 + reference!C3, 0, MAX(monday!C40 - 8, 0)))</f>
        <v/>
      </c>
      <c r="J40" s="10">
        <f>monday!H40</f>
        <v/>
      </c>
      <c r="K40" s="10">
        <f>IF(monday!B40="ns day",monday!C40, IF(monday!C40 &lt;= 8 + reference!C4, 0, MIN(MAX(monday!C40 - 8, 0),IF(monday!J40 &lt;= reference!C4,0, monday!J40))))</f>
        <v/>
      </c>
    </row>
    <row r="41" spans="1:11">
      <c r="E41" s="8" t="n">
        <v>7.1</v>
      </c>
      <c r="F41" s="8" t="n">
        <v>10</v>
      </c>
      <c r="G41" s="9" t="n">
        <v>2702</v>
      </c>
      <c r="H41" s="8">
        <f>SUM(monday!F41 - monday!E41)</f>
        <v/>
      </c>
    </row>
    <row r="42" spans="1:11">
      <c r="E42" s="8" t="n">
        <v>12.5</v>
      </c>
      <c r="F42" s="8" t="n">
        <v>13.75</v>
      </c>
      <c r="G42" s="9" t="n">
        <v>3660</v>
      </c>
      <c r="H42" s="8">
        <f>SUM(monday!F42 - monday!E42)</f>
        <v/>
      </c>
    </row>
    <row r="43" spans="1:11">
      <c r="A43" s="6" t="s">
        <v>49</v>
      </c>
      <c r="B43" s="8" t="n"/>
      <c r="C43" s="8" t="n"/>
      <c r="D43" s="8" t="n"/>
      <c r="E43" s="8" t="n"/>
      <c r="F43" s="8" t="n"/>
      <c r="G43" s="9" t="n"/>
      <c r="H43" s="8">
        <f>SUM(monday!F43 - monday!E43)</f>
        <v/>
      </c>
      <c r="I43" s="10">
        <f>IF(monday!B43 ="ns day", monday!C43,IF(monday!C43 &lt;= 8 + reference!C3, 0, MAX(monday!C43 - 8, 0)))</f>
        <v/>
      </c>
      <c r="J43" s="10">
        <f>SUM(monday!F43 - monday!E43)</f>
        <v/>
      </c>
      <c r="K43" s="10">
        <f>IF(monday!B43="ns day",monday!C43, IF(monday!C43 &lt;= 8 + reference!C4, 0, MIN(MAX(monday!C43 - 8, 0),IF(monday!J43 &lt;= reference!C4,0, monday!J43))))</f>
        <v/>
      </c>
    </row>
    <row r="44" spans="1:11">
      <c r="A44" s="6" t="s">
        <v>50</v>
      </c>
      <c r="B44" s="8" t="n"/>
      <c r="C44" s="8" t="n"/>
      <c r="D44" s="8" t="n"/>
      <c r="E44" s="8" t="n"/>
      <c r="F44" s="8" t="n"/>
      <c r="G44" s="9" t="n"/>
      <c r="H44" s="8">
        <f>SUM(monday!F44 - monday!E44)</f>
        <v/>
      </c>
      <c r="I44" s="10">
        <f>IF(monday!B44 ="ns day", monday!C44,IF(monday!C44 &lt;= 8 + reference!C3, 0, MAX(monday!C44 - 8, 0)))</f>
        <v/>
      </c>
      <c r="J44" s="10">
        <f>SUM(monday!F44 - monday!E44)</f>
        <v/>
      </c>
      <c r="K44" s="10">
        <f>IF(monday!B44="ns day",monday!C44, IF(monday!C44 &lt;= 8 + reference!C4, 0, MIN(MAX(monday!C44 - 8, 0),IF(monday!J44 &lt;= reference!C4,0, monday!J44))))</f>
        <v/>
      </c>
    </row>
    <row r="45" spans="1:11">
      <c r="A45" s="6" t="s">
        <v>51</v>
      </c>
      <c r="B45" s="7" t="s"/>
      <c r="C45" s="8" t="n">
        <v>9.33</v>
      </c>
      <c r="D45" s="8" t="n">
        <v>17.82</v>
      </c>
      <c r="E45" s="8" t="s"/>
      <c r="F45" s="8" t="s"/>
      <c r="G45" s="9" t="s"/>
      <c r="H45" s="8">
        <f>SUM(monday!F45 - monday!E45)</f>
        <v/>
      </c>
      <c r="I45" s="10">
        <f>IF(monday!B45 ="ns day", monday!C45,IF(monday!C45 &lt;= 8+ reference!C3, 0, MAX(monday!C45 - 8, 0)))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52</v>
      </c>
      <c r="B46" s="7" t="s"/>
      <c r="C46" s="8" t="n">
        <v>8.880000000000001</v>
      </c>
      <c r="D46" s="8" t="n">
        <v>17.36</v>
      </c>
      <c r="E46" s="8" t="s"/>
      <c r="F46" s="8" t="s"/>
      <c r="G46" s="9" t="s"/>
      <c r="H46" s="8">
        <f>SUM(monday!F46 - monday!E46)</f>
        <v/>
      </c>
      <c r="I46" s="10">
        <f>IF(monday!B46 ="ns day", monday!C46,IF(monday!C46 &lt;= 8+ reference!C3, 0, MAX(monday!C46 - 8, 0)))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s">
        <v>53</v>
      </c>
      <c r="B47" s="7" t="s"/>
      <c r="C47" s="8" t="n">
        <v>13.36</v>
      </c>
      <c r="D47" s="8" t="n">
        <v>20.04</v>
      </c>
      <c r="E47" s="8" t="n">
        <v>15.25</v>
      </c>
      <c r="F47" s="8" t="n">
        <v>17.42</v>
      </c>
      <c r="G47" s="9" t="n">
        <v>3257</v>
      </c>
      <c r="H47" s="8">
        <f>SUM(monday!F47 - monday!E47)</f>
        <v/>
      </c>
      <c r="I47" s="10">
        <f>IF(monday!B47 ="ns day", monday!C47,IF(monday!C47 &lt;= 8+ reference!C3, 0, MAX(monday!C47 - 8, 0)))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A48" s="6" t="s">
        <v>55</v>
      </c>
      <c r="B48" s="7" t="s"/>
      <c r="C48" s="8" t="n">
        <v>13.24</v>
      </c>
      <c r="D48" s="8" t="n">
        <v>20.12</v>
      </c>
      <c r="E48" s="8" t="n">
        <v>17.5</v>
      </c>
      <c r="F48" s="8" t="n">
        <v>20.12</v>
      </c>
      <c r="G48" s="9" t="n">
        <v>2736</v>
      </c>
      <c r="H48" s="8">
        <f>SUM(monday!F48 - monday!E48)</f>
        <v/>
      </c>
      <c r="I48" s="10">
        <f>IF(monday!B48 ="ns day", monday!C48,IF(monday!C48 &lt;= 8+ reference!C3, 0, MAX(monday!C48 - 8, 0)))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s">
        <v>56</v>
      </c>
      <c r="B49" s="7" t="s"/>
      <c r="C49" s="8" t="n">
        <v>9.26</v>
      </c>
      <c r="D49" s="8" t="n">
        <v>17.12</v>
      </c>
      <c r="E49" s="8" t="s"/>
      <c r="F49" s="8" t="s"/>
      <c r="G49" s="9" t="s"/>
      <c r="H49" s="8">
        <f>SUM(monday!F49 - monday!E49)</f>
        <v/>
      </c>
      <c r="I49" s="10">
        <f>IF(monday!B49 ="ns day", monday!C49,IF(monday!C49 &lt;= 8+ reference!C3, 0, MAX(monday!C49 - 8, 0)))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57</v>
      </c>
      <c r="B50" s="7" t="s"/>
      <c r="C50" s="8" t="n">
        <v>12.33</v>
      </c>
      <c r="D50" s="8" t="n">
        <v>20.02</v>
      </c>
      <c r="E50" s="8" t="s"/>
      <c r="F50" s="8" t="s"/>
      <c r="G50" s="9" t="s"/>
      <c r="H50" s="8">
        <f>SUM(monday!F50 - monday!E50)</f>
        <v/>
      </c>
      <c r="I50" s="10">
        <f>IF(monday!B50 ="ns day", monday!C50,IF(monday!C50 &lt;= 8+ reference!C3, 0, MAX(monday!C50 - 8, 0)))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58</v>
      </c>
      <c r="B51" s="8" t="n"/>
      <c r="C51" s="8" t="n"/>
      <c r="D51" s="8" t="n"/>
      <c r="E51" s="8" t="n"/>
      <c r="F51" s="8" t="n"/>
      <c r="G51" s="9" t="n"/>
      <c r="H51" s="8">
        <f>SUM(monday!F51 - monday!E51)</f>
        <v/>
      </c>
      <c r="I51" s="10">
        <f>IF(monday!B51 ="ns day", monday!C51,IF(monday!C51 &lt;= 8 + reference!C3, 0, MAX(monday!C51 - 8, 0)))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59</v>
      </c>
      <c r="B52" s="7" t="s"/>
      <c r="C52" s="8" t="n">
        <v>10.94</v>
      </c>
      <c r="D52" s="8" t="n">
        <v>18.97</v>
      </c>
      <c r="E52" s="8" t="s"/>
      <c r="F52" s="8" t="s"/>
      <c r="G52" s="9" t="s"/>
      <c r="H52" s="8">
        <f>SUM(monday!F52 - monday!E52)</f>
        <v/>
      </c>
      <c r="I52" s="10">
        <f>IF(monday!B52 ="ns day", monday!C52,IF(monday!C52 &lt;= 8+ reference!C3, 0, MAX(monday!C52 - 8, 0)))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60</v>
      </c>
      <c r="B53" s="7" t="s">
        <v>31</v>
      </c>
      <c r="C53" s="8" t="n">
        <v>10.1</v>
      </c>
      <c r="D53" s="8" t="n">
        <v>18.41</v>
      </c>
      <c r="E53" s="8" t="s"/>
      <c r="F53" s="8" t="s"/>
      <c r="G53" s="9" t="s"/>
      <c r="H53" s="8">
        <f>SUM(monday!F53 - monday!E53)</f>
        <v/>
      </c>
      <c r="I53" s="10">
        <f>IF(monday!B53 ="ns day", monday!C53,IF(monday!C53 &lt;= 8+ reference!C3, 0, MAX(monday!C53 - 8, 0)))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61</v>
      </c>
      <c r="B54" s="8" t="n"/>
      <c r="C54" s="8" t="n"/>
      <c r="D54" s="8" t="n"/>
      <c r="E54" s="8" t="n"/>
      <c r="F54" s="8" t="n"/>
      <c r="G54" s="9" t="n"/>
      <c r="H54" s="8">
        <f>SUM(monday!F54 - monday!E54)</f>
        <v/>
      </c>
      <c r="I54" s="10">
        <f>IF(monday!B54 ="ns day", monday!C54,IF(monday!C54 &lt;= 8 + reference!C3, 0, MAX(monday!C54 - 8, 0)))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62</v>
      </c>
      <c r="B55" s="7" t="s"/>
      <c r="C55" s="8" t="n">
        <v>13.49</v>
      </c>
      <c r="D55" s="8" t="n">
        <v>20.38</v>
      </c>
      <c r="E55" s="7" t="s">
        <v>54</v>
      </c>
      <c r="F55" s="7" t="s">
        <v>54</v>
      </c>
      <c r="G55" s="7" t="s">
        <v>54</v>
      </c>
      <c r="H55" s="8">
        <f>SUM(monday!H58:monday!H56)</f>
        <v/>
      </c>
      <c r="I55" s="10">
        <f>IF(monday!B55 ="ns day", monday!C55,IF(monday!C55 &lt;= 8 + reference!C3, 0, MAX(monday!C55 - 8, 0)))</f>
        <v/>
      </c>
      <c r="J55" s="10">
        <f>monday!H55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E56" s="8" t="n">
        <v>7.01</v>
      </c>
      <c r="F56" s="8" t="n">
        <v>10.55</v>
      </c>
      <c r="G56" s="9" t="n">
        <v>3218</v>
      </c>
      <c r="H56" s="8">
        <f>SUM(monday!F56 - monday!E56)</f>
        <v/>
      </c>
    </row>
    <row r="57" spans="1:11">
      <c r="E57" s="8" t="n">
        <v>11.5</v>
      </c>
      <c r="F57" s="8" t="n">
        <v>13.5</v>
      </c>
      <c r="G57" s="9" t="n">
        <v>3218</v>
      </c>
      <c r="H57" s="8">
        <f>SUM(monday!F57 - monday!E57)</f>
        <v/>
      </c>
    </row>
    <row r="58" spans="1:11">
      <c r="E58" s="8" t="n">
        <v>19.75</v>
      </c>
      <c r="F58" s="8" t="n">
        <v>20.38</v>
      </c>
      <c r="G58" s="9" t="n">
        <v>3259</v>
      </c>
      <c r="H58" s="8">
        <f>SUM(monday!F58 - monday!E58)</f>
        <v/>
      </c>
    </row>
    <row r="59" spans="1:11">
      <c r="A59" s="6" t="s">
        <v>63</v>
      </c>
      <c r="B59" s="8" t="n"/>
      <c r="C59" s="8" t="n"/>
      <c r="D59" s="8" t="n"/>
      <c r="E59" s="8" t="n"/>
      <c r="F59" s="8" t="n"/>
      <c r="G59" s="9" t="n"/>
      <c r="H59" s="8">
        <f>SUM(monday!F59 - monday!E59)</f>
        <v/>
      </c>
      <c r="I59" s="10">
        <f>IF(monday!B59 ="ns day", monday!C59,IF(monday!C59 &lt;= 8 + reference!C3, 0, MAX(monday!C59 - 8, 0)))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64</v>
      </c>
      <c r="B60" s="8" t="n"/>
      <c r="C60" s="8" t="n"/>
      <c r="D60" s="8" t="n"/>
      <c r="E60" s="8" t="n"/>
      <c r="F60" s="8" t="n"/>
      <c r="G60" s="9" t="n"/>
      <c r="H60" s="8">
        <f>SUM(monday!F60 - monday!E60)</f>
        <v/>
      </c>
      <c r="I60" s="10">
        <f>IF(monday!B60 ="ns day", monday!C60,IF(monday!C60 &lt;= 8 + reference!C3, 0, MAX(monday!C60 - 8, 0)))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65</v>
      </c>
      <c r="B61" s="7" t="s"/>
      <c r="C61" s="8" t="n">
        <v>10.1</v>
      </c>
      <c r="D61" s="8" t="n">
        <v>18.07</v>
      </c>
      <c r="E61" s="8" t="s"/>
      <c r="F61" s="8" t="s"/>
      <c r="G61" s="9" t="s"/>
      <c r="H61" s="8">
        <f>SUM(monday!F61 - monday!E61)</f>
        <v/>
      </c>
      <c r="I61" s="10">
        <f>IF(monday!B61 ="ns day", monday!C61,IF(monday!C61 &lt;= 8+ reference!C3, 0, MAX(monday!C61 - 8, 0)))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66</v>
      </c>
      <c r="B62" s="7" t="s"/>
      <c r="C62" s="8" t="n">
        <v>10.63</v>
      </c>
      <c r="D62" s="8" t="n">
        <v>18.64</v>
      </c>
      <c r="E62" s="8" t="n">
        <v>16.83</v>
      </c>
      <c r="F62" s="8" t="n">
        <v>18.64</v>
      </c>
      <c r="G62" s="9" t="n">
        <v>2736</v>
      </c>
      <c r="H62" s="8">
        <f>SUM(monday!F62 - monday!E62)</f>
        <v/>
      </c>
      <c r="I62" s="10">
        <f>IF(monday!B62 ="ns day", monday!C62,IF(monday!C62 &lt;= 8+ reference!C3, 0, MAX(monday!C62 - 8, 0)))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67</v>
      </c>
      <c r="B63" s="7" t="s"/>
      <c r="C63" s="8" t="n">
        <v>10</v>
      </c>
      <c r="D63" s="8" t="n">
        <v>17.96</v>
      </c>
      <c r="E63" s="8" t="s"/>
      <c r="F63" s="8" t="s"/>
      <c r="G63" s="9" t="s"/>
      <c r="H63" s="8">
        <f>SUM(monday!F63 - monday!E63)</f>
        <v/>
      </c>
      <c r="I63" s="10">
        <f>IF(monday!B63 ="ns day", monday!C63,IF(monday!C63 &lt;= 8+ reference!C3, 0, MAX(monday!C63 - 8, 0)))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68</v>
      </c>
      <c r="B64" s="7" t="s"/>
      <c r="C64" s="8" t="n">
        <v>11.65</v>
      </c>
      <c r="D64" s="8" t="n">
        <v>19.49</v>
      </c>
      <c r="E64" s="7" t="s">
        <v>54</v>
      </c>
      <c r="F64" s="7" t="s">
        <v>54</v>
      </c>
      <c r="G64" s="7" t="s">
        <v>54</v>
      </c>
      <c r="H64" s="8">
        <f>SUM(monday!H66:monday!H65)</f>
        <v/>
      </c>
      <c r="I64" s="10">
        <f>IF(monday!B64 ="ns day", monday!C64,IF(monday!C64 &lt;= 8 + reference!C3, 0, MAX(monday!C64 - 8, 0)))</f>
        <v/>
      </c>
      <c r="J64" s="10">
        <f>monday!H64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E65" s="8" t="n">
        <v>10.75</v>
      </c>
      <c r="F65" s="8" t="n">
        <v>10.76</v>
      </c>
      <c r="G65" s="9" t="n">
        <v>2716</v>
      </c>
      <c r="H65" s="8">
        <f>SUM(monday!F65 - monday!E65)</f>
        <v/>
      </c>
    </row>
    <row r="66" spans="1:11">
      <c r="E66" s="8" t="n">
        <v>11.75</v>
      </c>
      <c r="F66" s="8" t="n">
        <v>12.75</v>
      </c>
      <c r="G66" s="9" t="n">
        <v>2716</v>
      </c>
      <c r="H66" s="8">
        <f>SUM(monday!F66 - monday!E66)</f>
        <v/>
      </c>
    </row>
    <row r="67" spans="1:11">
      <c r="A67" s="6" t="s">
        <v>69</v>
      </c>
      <c r="B67" s="7" t="s">
        <v>31</v>
      </c>
      <c r="C67" s="8" t="n">
        <v>13.24</v>
      </c>
      <c r="D67" s="8" t="n">
        <v>19.87</v>
      </c>
      <c r="E67" s="8" t="s"/>
      <c r="F67" s="8" t="s"/>
      <c r="G67" s="9" t="s"/>
      <c r="H67" s="8">
        <f>SUM(monday!F67 - monday!E67)</f>
        <v/>
      </c>
      <c r="I67" s="10">
        <f>IF(monday!B67 ="ns day", monday!C67,IF(monday!C67 &lt;= 8+ reference!C3, 0, MAX(monday!C67 - 8, 0)))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70</v>
      </c>
      <c r="B68" s="7" t="s"/>
      <c r="C68" s="8" t="n">
        <v>11.71</v>
      </c>
      <c r="D68" s="8" t="n">
        <v>20.01</v>
      </c>
      <c r="E68" s="8" t="s"/>
      <c r="F68" s="8" t="s"/>
      <c r="G68" s="9" t="s"/>
      <c r="H68" s="8">
        <f>SUM(monday!F68 - monday!E68)</f>
        <v/>
      </c>
      <c r="I68" s="10">
        <f>IF(monday!B68 ="ns day", monday!C68,IF(monday!C68 &lt;= 8+ reference!C3, 0, MAX(monday!C68 - 8, 0)))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71</v>
      </c>
      <c r="B69" s="7" t="s"/>
      <c r="C69" s="8" t="n">
        <v>10.54</v>
      </c>
      <c r="D69" s="8" t="n">
        <v>18.51</v>
      </c>
      <c r="E69" s="8" t="s"/>
      <c r="F69" s="8" t="s"/>
      <c r="G69" s="9" t="s"/>
      <c r="H69" s="8">
        <f>SUM(monday!F69 - monday!E69)</f>
        <v/>
      </c>
      <c r="I69" s="10">
        <f>IF(monday!B69 ="ns day", monday!C69,IF(monday!C69 &lt;= 8+ reference!C3, 0, MAX(monday!C69 - 8, 0)))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72</v>
      </c>
      <c r="B70" s="7" t="s"/>
      <c r="C70" s="8" t="n">
        <v>11.41</v>
      </c>
      <c r="D70" s="8" t="n">
        <v>19.82</v>
      </c>
      <c r="E70" s="8" t="n">
        <v>18.67</v>
      </c>
      <c r="F70" s="8" t="n">
        <v>19.63</v>
      </c>
      <c r="G70" s="9" t="n">
        <v>3257</v>
      </c>
      <c r="H70" s="8">
        <f>SUM(monday!F70 - monday!E70)</f>
        <v/>
      </c>
      <c r="I70" s="10">
        <f>IF(monday!B70 ="ns day", monday!C70,IF(monday!C70 &lt;= 8+ reference!C3, 0, MAX(monday!C70 - 8, 0)))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73</v>
      </c>
      <c r="B71" s="8" t="n"/>
      <c r="C71" s="8" t="n"/>
      <c r="D71" s="8" t="n"/>
      <c r="E71" s="8" t="n"/>
      <c r="F71" s="8" t="n"/>
      <c r="G71" s="9" t="n"/>
      <c r="H71" s="8">
        <f>SUM(monday!F71 - monday!E71)</f>
        <v/>
      </c>
      <c r="I71" s="10">
        <f>IF(monday!B71 ="ns day", monday!C71,IF(monday!C71 &lt;= 8 + reference!C3, 0, MAX(monday!C71 - 8, 0)))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74</v>
      </c>
      <c r="B72" s="8" t="n"/>
      <c r="C72" s="8" t="n"/>
      <c r="D72" s="8" t="n"/>
      <c r="E72" s="8" t="n"/>
      <c r="F72" s="8" t="n"/>
      <c r="G72" s="9" t="n"/>
      <c r="H72" s="8">
        <f>SUM(monday!F72 - monday!E72)</f>
        <v/>
      </c>
      <c r="I72" s="10">
        <f>IF(monday!B72 ="ns day", monday!C72,IF(monday!C72 &lt;= 8 + reference!C3, 0, MAX(monday!C72 - 8, 0)))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 spans="1:11">
      <c r="A73" s="6" t="s">
        <v>75</v>
      </c>
      <c r="B73" s="7" t="s"/>
      <c r="C73" s="8" t="n">
        <v>11.48</v>
      </c>
      <c r="D73" s="8" t="n">
        <v>0</v>
      </c>
      <c r="E73" s="8" t="n">
        <v>11.21</v>
      </c>
      <c r="F73" s="8" t="n">
        <v>13</v>
      </c>
      <c r="G73" s="9" t="n">
        <v>3535</v>
      </c>
      <c r="H73" s="8">
        <f>SUM(monday!F73 - monday!E73)</f>
        <v/>
      </c>
      <c r="I73" s="10">
        <f>IF(monday!B73 ="ns day", monday!C73,IF(monday!C73 &lt;= 8+ reference!C3, 0, MAX(monday!C73 - 8, 0)))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5" spans="1:11">
      <c r="H75" s="5" t="s">
        <v>76</v>
      </c>
      <c r="I75" s="10">
        <f>SUM(monday!I8:monday!I73)</f>
        <v/>
      </c>
    </row>
    <row r="77" spans="1:11">
      <c r="J77" s="5" t="s">
        <v>77</v>
      </c>
      <c r="K77" s="10">
        <f>SUM(monday!K8:monday!K73)</f>
        <v/>
      </c>
    </row>
    <row r="79" spans="1:11">
      <c r="A79" s="4" t="s">
        <v>78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12</v>
      </c>
      <c r="F80" s="5" t="s">
        <v>13</v>
      </c>
      <c r="G80" s="5" t="s">
        <v>14</v>
      </c>
      <c r="H80" s="5" t="s">
        <v>15</v>
      </c>
      <c r="I80" s="5" t="s">
        <v>16</v>
      </c>
      <c r="J80" s="5" t="s">
        <v>17</v>
      </c>
      <c r="K80" s="5" t="s">
        <v>18</v>
      </c>
    </row>
    <row r="81" spans="1:11">
      <c r="A81" s="6" t="n"/>
      <c r="B81" s="8" t="n"/>
      <c r="C81" s="8" t="n"/>
      <c r="D81" s="8" t="n"/>
      <c r="E81" s="8" t="n"/>
      <c r="F81" s="8" t="n"/>
      <c r="G81" s="9" t="n"/>
      <c r="H81" s="8">
        <f>SUM(monday!F81 - monday!E81)</f>
        <v/>
      </c>
      <c r="I81" s="10">
        <f>IF(monday!B81 ="ns day", monday!C81,IF(monday!C81 &lt;= 8 + reference!C3, 0, MAX(monday!C81 - 8, 0)))</f>
        <v/>
      </c>
      <c r="J81" s="10">
        <f>SUM(monday!F81 - monday!E81)</f>
        <v/>
      </c>
      <c r="K81" s="10">
        <f>IF(monday!B81="ns day",monday!C81, IF(monday!C81 &lt;= 8 + reference!C4, 0, MIN(MAX(monday!C81 - 8, 0),IF(monday!J81 &lt;= reference!C4,0, monday!J81))))</f>
        <v/>
      </c>
    </row>
    <row r="82" spans="1:11">
      <c r="A82" s="6" t="n"/>
      <c r="B82" s="8" t="n"/>
      <c r="C82" s="8" t="n"/>
      <c r="D82" s="8" t="n"/>
      <c r="E82" s="8" t="n"/>
      <c r="F82" s="8" t="n"/>
      <c r="G82" s="9" t="n"/>
      <c r="H82" s="8">
        <f>SUM(monday!F82 - monday!E82)</f>
        <v/>
      </c>
      <c r="I82" s="10">
        <f>IF(monday!B82 ="ns day", monday!C82,IF(monday!C82 &lt;= 8 + reference!C3, 0, MAX(monday!C82 - 8, 0)))</f>
        <v/>
      </c>
      <c r="J82" s="10">
        <f>SUM(monday!F82 - monday!E82)</f>
        <v/>
      </c>
      <c r="K82" s="10">
        <f>IF(monday!B82="ns day",monday!C82, IF(monday!C82 &lt;= 8 + reference!C4, 0, MIN(MAX(monday!C82 - 8, 0),IF(monday!J82 &lt;= reference!C4,0, monday!J82))))</f>
        <v/>
      </c>
    </row>
    <row r="83" spans="1:11">
      <c r="A83" s="6" t="n"/>
      <c r="B83" s="8" t="n"/>
      <c r="C83" s="8" t="n"/>
      <c r="D83" s="8" t="n"/>
      <c r="E83" s="8" t="n"/>
      <c r="F83" s="8" t="n"/>
      <c r="G83" s="9" t="n"/>
      <c r="H83" s="8">
        <f>SUM(monday!F83 - monday!E83)</f>
        <v/>
      </c>
      <c r="I83" s="10">
        <f>IF(monday!B83 ="ns day", monday!C83,IF(monday!C83 &lt;= 8 + reference!C3, 0, MAX(monday!C83 - 8, 0)))</f>
        <v/>
      </c>
      <c r="J83" s="10">
        <f>SUM(monday!F83 - monday!E83)</f>
        <v/>
      </c>
      <c r="K83" s="10">
        <f>IF(monday!B83="ns day",monday!C83, IF(monday!C83 &lt;= 8 + reference!C4, 0, MIN(MAX(monday!C83 - 8, 0),IF(monday!J83 &lt;= reference!C4,0, monday!J83))))</f>
        <v/>
      </c>
    </row>
    <row r="84" spans="1:11">
      <c r="A84" s="6" t="n"/>
      <c r="B84" s="8" t="n"/>
      <c r="C84" s="8" t="n"/>
      <c r="D84" s="8" t="n"/>
      <c r="E84" s="8" t="n"/>
      <c r="F84" s="8" t="n"/>
      <c r="G84" s="9" t="n"/>
      <c r="H84" s="8">
        <f>SUM(monday!F84 - monday!E84)</f>
        <v/>
      </c>
      <c r="I84" s="10">
        <f>IF(monday!B84 ="ns day", monday!C84,IF(monday!C84 &lt;= 8 + reference!C3, 0, MAX(monday!C84 - 8, 0)))</f>
        <v/>
      </c>
      <c r="J84" s="10">
        <f>SUM(monday!F84 - monday!E84)</f>
        <v/>
      </c>
      <c r="K84" s="10">
        <f>IF(monday!B84="ns day",monday!C84, IF(monday!C84 &lt;= 8 + reference!C4, 0, MIN(MAX(monday!C84 - 8, 0),IF(monday!J84 &lt;= reference!C4,0, monday!J84))))</f>
        <v/>
      </c>
    </row>
    <row r="85" spans="1:11">
      <c r="A85" s="6" t="n"/>
      <c r="B85" s="8" t="n"/>
      <c r="C85" s="8" t="n"/>
      <c r="D85" s="8" t="n"/>
      <c r="E85" s="8" t="n"/>
      <c r="F85" s="8" t="n"/>
      <c r="G85" s="9" t="n"/>
      <c r="H85" s="8">
        <f>SUM(monday!F85 - monday!E85)</f>
        <v/>
      </c>
      <c r="I85" s="10">
        <f>IF(monday!B85 ="ns day", monday!C85,IF(monday!C85 &lt;= 8 + reference!C3, 0, MAX(monday!C85 - 8, 0)))</f>
        <v/>
      </c>
      <c r="J85" s="10">
        <f>SUM(monday!F85 - monday!E85)</f>
        <v/>
      </c>
      <c r="K85" s="10">
        <f>IF(monday!B85="ns day",monday!C85, IF(monday!C85 &lt;= 8 + reference!C4, 0, MIN(MAX(monday!C85 - 8, 0),IF(monday!J85 &lt;= reference!C4,0, monday!J85))))</f>
        <v/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SUM(monday!F86 - monday!E86)</f>
        <v/>
      </c>
      <c r="I86" s="10">
        <f>IF(monday!B86 ="ns day", monday!C86,IF(monday!C86 &lt;= 8 + reference!C3, 0, MAX(monday!C86 - 8, 0)))</f>
        <v/>
      </c>
      <c r="J86" s="10">
        <f>SUM(monday!F86 - monday!E86)</f>
        <v/>
      </c>
      <c r="K86" s="10">
        <f>IF(monday!B86="ns day",monday!C86, IF(monday!C86 &lt;= 8 + reference!C4, 0, MIN(MAX(monday!C86 - 8, 0),IF(monday!J86 &lt;= reference!C4,0, monday!J86))))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SUM(monday!F87 - monday!E87)</f>
        <v/>
      </c>
      <c r="I87" s="10">
        <f>IF(monday!B87 ="ns day", monday!C87,IF(monday!C87 &lt;= 8 + reference!C3, 0, MAX(monday!C87 - 8, 0)))</f>
        <v/>
      </c>
      <c r="J87" s="10">
        <f>SUM(monday!F87 - monday!E87)</f>
        <v/>
      </c>
      <c r="K87" s="10">
        <f>IF(monday!B87="ns day",monday!C87, IF(monday!C87 &lt;= 8 + reference!C4, 0, MIN(MAX(monday!C87 - 8, 0),IF(monday!J87 &lt;= reference!C4,0, monday!J87))))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SUM(monday!F88 - monday!E88)</f>
        <v/>
      </c>
      <c r="I88" s="10">
        <f>IF(monday!B88 ="ns day", monday!C88,IF(monday!C88 &lt;= 8 + reference!C3, 0, MAX(monday!C88 - 8, 0)))</f>
        <v/>
      </c>
      <c r="J88" s="10">
        <f>SUM(monday!F88 - monday!E88)</f>
        <v/>
      </c>
      <c r="K88" s="10">
        <f>IF(monday!B88="ns day",monday!C88, IF(monday!C88 &lt;= 8 + reference!C4, 0, MIN(MAX(monday!C88 - 8, 0),IF(monday!J88 &lt;= reference!C4,0, monday!J88))))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SUM(monday!F89 - monday!E89)</f>
        <v/>
      </c>
      <c r="I89" s="10">
        <f>IF(monday!B89 ="ns day", monday!C89,IF(monday!C89 &lt;= 8 + reference!C3, 0, MAX(monday!C89 - 8, 0)))</f>
        <v/>
      </c>
      <c r="J89" s="10">
        <f>SUM(monday!F89 - monday!E89)</f>
        <v/>
      </c>
      <c r="K89" s="10">
        <f>IF(monday!B89="ns day",monday!C89, IF(monday!C89 &lt;= 8 + reference!C4, 0, MIN(MAX(monday!C89 - 8, 0),IF(monday!J89 &lt;= reference!C4,0, monday!J89))))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SUM(monday!F90 - monday!E90)</f>
        <v/>
      </c>
      <c r="I90" s="10">
        <f>IF(monday!B90 ="ns day", monday!C90,IF(monday!C90 &lt;= 8 + reference!C3, 0, MAX(monday!C90 - 8, 0)))</f>
        <v/>
      </c>
      <c r="J90" s="10">
        <f>SUM(monday!F90 - monday!E90)</f>
        <v/>
      </c>
      <c r="K90" s="10">
        <f>IF(monday!B90="ns day",monday!C90, IF(monday!C90 &lt;= 8 + reference!C4, 0, MIN(MAX(monday!C90 - 8, 0),IF(monday!J90 &lt;= reference!C4,0, monday!J90))))</f>
        <v/>
      </c>
    </row>
    <row r="91" spans="1:11">
      <c r="A91" s="6" t="n"/>
      <c r="B91" s="8" t="n"/>
      <c r="C91" s="8" t="n"/>
      <c r="D91" s="8" t="n"/>
      <c r="E91" s="8" t="n"/>
      <c r="F91" s="8" t="n"/>
      <c r="G91" s="9" t="n"/>
      <c r="H91" s="8">
        <f>SUM(monday!F91 - monday!E91)</f>
        <v/>
      </c>
      <c r="I91" s="10">
        <f>IF(monday!B91 ="ns day", monday!C91,IF(monday!C91 &lt;= 8 + reference!C3, 0, MAX(monday!C91 - 8, 0)))</f>
        <v/>
      </c>
      <c r="J91" s="10">
        <f>SUM(monday!F91 - monday!E91)</f>
        <v/>
      </c>
      <c r="K91" s="10">
        <f>IF(monday!B91="ns day",monday!C91, IF(monday!C91 &lt;= 8 + reference!C4, 0, MIN(MAX(monday!C91 - 8, 0),IF(monday!J91 &lt;= reference!C4,0, monday!J91))))</f>
        <v/>
      </c>
    </row>
    <row r="92" spans="1:11">
      <c r="A92" s="6" t="n"/>
      <c r="B92" s="8" t="n"/>
      <c r="C92" s="8" t="n"/>
      <c r="D92" s="8" t="n"/>
      <c r="E92" s="8" t="n"/>
      <c r="F92" s="8" t="n"/>
      <c r="G92" s="9" t="n"/>
      <c r="H92" s="8">
        <f>SUM(monday!F92 - monday!E92)</f>
        <v/>
      </c>
      <c r="I92" s="10">
        <f>IF(monday!B92 ="ns day", monday!C92,IF(monday!C92 &lt;= 8 + reference!C3, 0, MAX(monday!C92 - 8, 0)))</f>
        <v/>
      </c>
      <c r="J92" s="10">
        <f>SUM(monday!F92 - monday!E92)</f>
        <v/>
      </c>
      <c r="K92" s="10">
        <f>IF(monday!B92="ns day",monday!C92, IF(monday!C92 &lt;= 8 + reference!C4, 0, MIN(MAX(monday!C92 - 8, 0),IF(monday!J92 &lt;= reference!C4,0, monday!J92))))</f>
        <v/>
      </c>
    </row>
    <row r="93" spans="1:11">
      <c r="A93" s="6" t="n"/>
      <c r="B93" s="8" t="n"/>
      <c r="C93" s="8" t="n"/>
      <c r="D93" s="8" t="n"/>
      <c r="E93" s="8" t="n"/>
      <c r="F93" s="8" t="n"/>
      <c r="G93" s="9" t="n"/>
      <c r="H93" s="8">
        <f>SUM(monday!F93 - monday!E93)</f>
        <v/>
      </c>
      <c r="I93" s="10">
        <f>IF(monday!B93 ="ns day", monday!C93,IF(monday!C93 &lt;= 8 + reference!C3, 0, MAX(monday!C93 - 8, 0)))</f>
        <v/>
      </c>
      <c r="J93" s="10">
        <f>SUM(monday!F93 - monday!E93)</f>
        <v/>
      </c>
      <c r="K93" s="10">
        <f>IF(monday!B93="ns day",monday!C93, IF(monday!C93 &lt;= 8 + reference!C4, 0, MIN(MAX(monday!C93 - 8, 0),IF(monday!J93 &lt;= reference!C4,0, monday!J93))))</f>
        <v/>
      </c>
    </row>
    <row r="94" spans="1:11">
      <c r="A94" s="6" t="n"/>
      <c r="B94" s="8" t="n"/>
      <c r="C94" s="8" t="n"/>
      <c r="D94" s="8" t="n"/>
      <c r="E94" s="8" t="n"/>
      <c r="F94" s="8" t="n"/>
      <c r="G94" s="9" t="n"/>
      <c r="H94" s="8">
        <f>SUM(monday!F94 - monday!E94)</f>
        <v/>
      </c>
      <c r="I94" s="10">
        <f>IF(monday!B94 ="ns day", monday!C94,IF(monday!C94 &lt;= 8 + reference!C3, 0, MAX(monday!C94 - 8, 0)))</f>
        <v/>
      </c>
      <c r="J94" s="10">
        <f>SUM(monday!F94 - monday!E94)</f>
        <v/>
      </c>
      <c r="K94" s="10">
        <f>IF(monday!B94="ns day",monday!C94, IF(monday!C94 &lt;= 8 + reference!C4, 0, MIN(MAX(monday!C94 - 8, 0),IF(monday!J94 &lt;= reference!C4,0, monday!J94))))</f>
        <v/>
      </c>
    </row>
    <row r="95" spans="1:11">
      <c r="A95" s="6" t="n"/>
      <c r="B95" s="8" t="n"/>
      <c r="C95" s="8" t="n"/>
      <c r="D95" s="8" t="n"/>
      <c r="E95" s="8" t="n"/>
      <c r="F95" s="8" t="n"/>
      <c r="G95" s="9" t="n"/>
      <c r="H95" s="8">
        <f>SUM(monday!F95 - monday!E95)</f>
        <v/>
      </c>
      <c r="I95" s="10">
        <f>IF(monday!B95 ="ns day", monday!C95,IF(monday!C95 &lt;= 8 + reference!C3, 0, MAX(monday!C95 - 8, 0)))</f>
        <v/>
      </c>
      <c r="J95" s="10">
        <f>SUM(monday!F95 - monday!E95)</f>
        <v/>
      </c>
      <c r="K95" s="10">
        <f>IF(monday!B95="ns day",monday!C95, IF(monday!C95 &lt;= 8 + reference!C4, 0, MIN(MAX(monday!C95 - 8, 0),IF(monday!J95 &lt;= reference!C4,0, monday!J95))))</f>
        <v/>
      </c>
    </row>
    <row r="96" spans="1:11">
      <c r="A96" s="6" t="n"/>
      <c r="B96" s="8" t="n"/>
      <c r="C96" s="8" t="n"/>
      <c r="D96" s="8" t="n"/>
      <c r="E96" s="8" t="n"/>
      <c r="F96" s="8" t="n"/>
      <c r="G96" s="9" t="n"/>
      <c r="H96" s="8">
        <f>SUM(monday!F96 - monday!E96)</f>
        <v/>
      </c>
      <c r="I96" s="10">
        <f>IF(monday!B96 ="ns day", monday!C96,IF(monday!C96 &lt;= 8 + reference!C3, 0, MAX(monday!C96 - 8, 0)))</f>
        <v/>
      </c>
      <c r="J96" s="10">
        <f>SUM(monday!F96 - monday!E96)</f>
        <v/>
      </c>
      <c r="K96" s="10">
        <f>IF(monday!B96="ns day",monday!C96, IF(monday!C96 &lt;= 8 + reference!C4, 0, MIN(MAX(monday!C96 - 8, 0),IF(monday!J96 &lt;= reference!C4,0, monday!J96))))</f>
        <v/>
      </c>
    </row>
    <row r="97" spans="1:11">
      <c r="A97" s="6" t="n"/>
      <c r="B97" s="8" t="n"/>
      <c r="C97" s="8" t="n"/>
      <c r="D97" s="8" t="n"/>
      <c r="E97" s="8" t="n"/>
      <c r="F97" s="8" t="n"/>
      <c r="G97" s="9" t="n"/>
      <c r="H97" s="8">
        <f>SUM(monday!F97 - monday!E97)</f>
        <v/>
      </c>
      <c r="I97" s="10">
        <f>IF(monday!B97 ="ns day", monday!C97,IF(monday!C97 &lt;= 8 + reference!C3, 0, MAX(monday!C97 - 8, 0)))</f>
        <v/>
      </c>
      <c r="J97" s="10">
        <f>SUM(monday!F97 - monday!E97)</f>
        <v/>
      </c>
      <c r="K97" s="10">
        <f>IF(monday!B97="ns day",monday!C97, IF(monday!C97 &lt;= 8 + reference!C4, 0, MIN(MAX(monday!C97 - 8, 0),IF(monday!J97 &lt;= reference!C4,0, monday!J97))))</f>
        <v/>
      </c>
    </row>
    <row r="98" spans="1:11">
      <c r="A98" s="6" t="n"/>
      <c r="B98" s="8" t="n"/>
      <c r="C98" s="8" t="n"/>
      <c r="D98" s="8" t="n"/>
      <c r="E98" s="8" t="n"/>
      <c r="F98" s="8" t="n"/>
      <c r="G98" s="9" t="n"/>
      <c r="H98" s="8">
        <f>SUM(monday!F98 - monday!E98)</f>
        <v/>
      </c>
      <c r="I98" s="10">
        <f>IF(monday!B98 ="ns day", monday!C98,IF(monday!C98 &lt;= 8 + reference!C3, 0, MAX(monday!C98 - 8, 0)))</f>
        <v/>
      </c>
      <c r="J98" s="10">
        <f>SUM(monday!F98 - monday!E98)</f>
        <v/>
      </c>
      <c r="K98" s="10">
        <f>IF(monday!B98="ns day",monday!C98, IF(monday!C98 &lt;= 8 + reference!C4, 0, MIN(MAX(monday!C98 - 8, 0),IF(monday!J98 &lt;= reference!C4,0, monday!J98))))</f>
        <v/>
      </c>
    </row>
    <row r="99" spans="1:11">
      <c r="A99" s="6" t="n"/>
      <c r="B99" s="8" t="n"/>
      <c r="C99" s="8" t="n"/>
      <c r="D99" s="8" t="n"/>
      <c r="E99" s="8" t="n"/>
      <c r="F99" s="8" t="n"/>
      <c r="G99" s="9" t="n"/>
      <c r="H99" s="8">
        <f>SUM(monday!F99 - monday!E99)</f>
        <v/>
      </c>
      <c r="I99" s="10">
        <f>IF(monday!B99 ="ns day", monday!C99,IF(monday!C99 &lt;= 8 + reference!C3, 0, MAX(monday!C99 - 8, 0)))</f>
        <v/>
      </c>
      <c r="J99" s="10">
        <f>SUM(monday!F99 - monday!E99)</f>
        <v/>
      </c>
      <c r="K99" s="10">
        <f>IF(monday!B99="ns day",monday!C99, IF(monday!C99 &lt;= 8 + reference!C4, 0, MIN(MAX(monday!C99 - 8, 0),IF(monday!J99 &lt;= reference!C4,0, monday!J99))))</f>
        <v/>
      </c>
    </row>
    <row r="100" spans="1:11">
      <c r="A100" s="6" t="n"/>
      <c r="B100" s="8" t="n"/>
      <c r="C100" s="8" t="n"/>
      <c r="D100" s="8" t="n"/>
      <c r="E100" s="8" t="n"/>
      <c r="F100" s="8" t="n"/>
      <c r="G100" s="9" t="n"/>
      <c r="H100" s="8">
        <f>SUM(monday!F100 - monday!E100)</f>
        <v/>
      </c>
      <c r="I100" s="10">
        <f>IF(monday!B100 ="ns day", monday!C100,IF(monday!C100 &lt;= 8 + reference!C3, 0, MAX(monday!C100 - 8, 0)))</f>
        <v/>
      </c>
      <c r="J100" s="10">
        <f>SUM(monday!F100 - monday!E100)</f>
        <v/>
      </c>
      <c r="K100" s="10">
        <f>IF(monday!B100="ns day",monday!C100, IF(monday!C100 &lt;= 8 + reference!C4, 0, MIN(MAX(monday!C100 - 8, 0),IF(monday!J100 &lt;= reference!C4,0, monday!J100))))</f>
        <v/>
      </c>
    </row>
    <row r="101" spans="1:11">
      <c r="A101" s="6" t="n"/>
      <c r="B101" s="8" t="n"/>
      <c r="C101" s="8" t="n"/>
      <c r="D101" s="8" t="n"/>
      <c r="E101" s="8" t="n"/>
      <c r="F101" s="8" t="n"/>
      <c r="G101" s="9" t="n"/>
      <c r="H101" s="8">
        <f>SUM(monday!F101 - monday!E101)</f>
        <v/>
      </c>
      <c r="I101" s="10">
        <f>IF(monday!B101 ="ns day", monday!C101,IF(monday!C101 &lt;= 8 + reference!C3, 0, MAX(monday!C101 - 8, 0)))</f>
        <v/>
      </c>
      <c r="J101" s="10">
        <f>SUM(monday!F101 - monday!E101)</f>
        <v/>
      </c>
      <c r="K101" s="10">
        <f>IF(monday!B101="ns day",monday!C101, IF(monday!C101 &lt;= 8 + reference!C4, 0, MIN(MAX(monday!C101 - 8, 0),IF(monday!J101 &lt;= reference!C4,0, monday!J101))))</f>
        <v/>
      </c>
    </row>
    <row r="102" spans="1:11">
      <c r="A102" s="6" t="n"/>
      <c r="B102" s="8" t="n"/>
      <c r="C102" s="8" t="n"/>
      <c r="D102" s="8" t="n"/>
      <c r="E102" s="8" t="n"/>
      <c r="F102" s="8" t="n"/>
      <c r="G102" s="9" t="n"/>
      <c r="H102" s="8">
        <f>SUM(monday!F102 - monday!E102)</f>
        <v/>
      </c>
      <c r="I102" s="10">
        <f>IF(monday!B102 ="ns day", monday!C102,IF(monday!C102 &lt;= 8 + reference!C3, 0, MAX(monday!C102 - 8, 0)))</f>
        <v/>
      </c>
      <c r="J102" s="10">
        <f>SUM(monday!F102 - monday!E102)</f>
        <v/>
      </c>
      <c r="K102" s="10">
        <f>IF(monday!B102="ns day",monday!C102, IF(monday!C102 &lt;= 8 + reference!C4, 0, MIN(MAX(monday!C102 - 8, 0),IF(monday!J102 &lt;= reference!C4,0, monday!J102))))</f>
        <v/>
      </c>
    </row>
    <row r="103" spans="1:11">
      <c r="A103" s="6" t="n"/>
      <c r="B103" s="8" t="n"/>
      <c r="C103" s="8" t="n"/>
      <c r="D103" s="8" t="n"/>
      <c r="E103" s="8" t="n"/>
      <c r="F103" s="8" t="n"/>
      <c r="G103" s="9" t="n"/>
      <c r="H103" s="8">
        <f>SUM(monday!F103 - monday!E103)</f>
        <v/>
      </c>
      <c r="I103" s="10">
        <f>IF(monday!B103 ="ns day", monday!C103,IF(monday!C103 &lt;= 8 + reference!C3, 0, MAX(monday!C103 - 8, 0)))</f>
        <v/>
      </c>
      <c r="J103" s="10">
        <f>SUM(monday!F103 - monday!E103)</f>
        <v/>
      </c>
      <c r="K103" s="10">
        <f>IF(monday!B103="ns day",monday!C103, IF(monday!C103 &lt;= 8 + reference!C4, 0, MIN(MAX(monday!C103 - 8, 0),IF(monday!J103 &lt;= reference!C4,0, monday!J103))))</f>
        <v/>
      </c>
    </row>
    <row r="104" spans="1:11">
      <c r="A104" s="6" t="n"/>
      <c r="B104" s="8" t="n"/>
      <c r="C104" s="8" t="n"/>
      <c r="D104" s="8" t="n"/>
      <c r="E104" s="8" t="n"/>
      <c r="F104" s="8" t="n"/>
      <c r="G104" s="9" t="n"/>
      <c r="H104" s="8">
        <f>SUM(monday!F104 - monday!E104)</f>
        <v/>
      </c>
      <c r="I104" s="10">
        <f>IF(monday!B104 ="ns day", monday!C104,IF(monday!C104 &lt;= 8 + reference!C3, 0, MAX(monday!C104 - 8, 0)))</f>
        <v/>
      </c>
      <c r="J104" s="10">
        <f>SUM(monday!F104 - monday!E104)</f>
        <v/>
      </c>
      <c r="K104" s="10">
        <f>IF(monday!B104="ns day",monday!C104, IF(monday!C104 &lt;= 8 + reference!C4, 0, MIN(MAX(monday!C104 - 8, 0),IF(monday!J104 &lt;= reference!C4,0, monday!J104))))</f>
        <v/>
      </c>
    </row>
    <row r="105" spans="1:11">
      <c r="A105" s="6" t="n"/>
      <c r="B105" s="8" t="n"/>
      <c r="C105" s="8" t="n"/>
      <c r="D105" s="8" t="n"/>
      <c r="E105" s="8" t="n"/>
      <c r="F105" s="8" t="n"/>
      <c r="G105" s="9" t="n"/>
      <c r="H105" s="8">
        <f>SUM(monday!F105 - monday!E105)</f>
        <v/>
      </c>
      <c r="I105" s="10">
        <f>IF(monday!B105 ="ns day", monday!C105,IF(monday!C105 &lt;= 8 + reference!C3, 0, MAX(monday!C105 - 8, 0)))</f>
        <v/>
      </c>
      <c r="J105" s="10">
        <f>SUM(monday!F105 - monday!E105)</f>
        <v/>
      </c>
      <c r="K105" s="10">
        <f>IF(monday!B105="ns day",monday!C105, IF(monday!C105 &lt;= 8 + reference!C4, 0, MIN(MAX(monday!C105 - 8, 0),IF(monday!J105 &lt;= reference!C4,0, monday!J105))))</f>
        <v/>
      </c>
    </row>
    <row r="107" spans="1:11">
      <c r="J107" s="5" t="s">
        <v>79</v>
      </c>
      <c r="K107" s="10">
        <f>SUM(monday!K81:monday!K105)</f>
        <v/>
      </c>
    </row>
    <row r="109" spans="1:11">
      <c r="J109" s="5" t="s">
        <v>80</v>
      </c>
      <c r="K109" s="10">
        <f>SUM(monday!K107 + monday!K77)</f>
        <v/>
      </c>
    </row>
    <row r="111" spans="1:11">
      <c r="A111" s="4" t="s">
        <v>81</v>
      </c>
    </row>
    <row r="112" spans="1:11">
      <c r="E112" s="5" t="s">
        <v>82</v>
      </c>
    </row>
    <row r="113" spans="1:11">
      <c r="A113" s="5" t="s">
        <v>8</v>
      </c>
      <c r="B113" s="5" t="s">
        <v>9</v>
      </c>
      <c r="C113" s="5" t="s">
        <v>10</v>
      </c>
      <c r="D113" s="5" t="s">
        <v>11</v>
      </c>
      <c r="E113" s="5" t="s">
        <v>83</v>
      </c>
      <c r="F113" s="5" t="s">
        <v>84</v>
      </c>
    </row>
    <row r="114" spans="1:11">
      <c r="A114" s="6" t="s"/>
      <c r="B114" s="8" t="n"/>
      <c r="C114" s="8" t="n"/>
      <c r="D114" s="8" t="n"/>
      <c r="E114" s="10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 spans="1:11">
      <c r="A115" s="6" t="s"/>
      <c r="B115" s="8" t="n"/>
      <c r="C115" s="8" t="n"/>
      <c r="D115" s="8" t="n"/>
      <c r="E115" s="10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 spans="1:11">
      <c r="A116" s="6" t="s"/>
      <c r="B116" s="8" t="n"/>
      <c r="C116" s="8" t="n"/>
      <c r="D116" s="8" t="n"/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 spans="1:11">
      <c r="A117" s="6" t="s"/>
      <c r="B117" s="8" t="n"/>
      <c r="C117" s="8" t="n"/>
      <c r="D117" s="8" t="n"/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 spans="1:11">
      <c r="A118" s="6" t="s"/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 spans="1:11">
      <c r="A120" s="6" t="s"/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40" spans="1:11">
      <c r="D140" s="5" t="s">
        <v>85</v>
      </c>
      <c r="E140" s="10">
        <f>SUM(monday!E114:monday!E138)</f>
        <v/>
      </c>
      <c r="F140" s="10">
        <f>SUM(monday!F114:monday!F138)</f>
        <v/>
      </c>
    </row>
    <row r="142" spans="1:11">
      <c r="A142" s="4" t="s">
        <v>86</v>
      </c>
    </row>
    <row r="143" spans="1:11">
      <c r="E143" s="5" t="s">
        <v>82</v>
      </c>
    </row>
    <row r="144" spans="1:11">
      <c r="A144" s="5" t="s">
        <v>8</v>
      </c>
      <c r="B144" s="5" t="s">
        <v>9</v>
      </c>
      <c r="C144" s="5" t="s">
        <v>10</v>
      </c>
      <c r="D144" s="5" t="s">
        <v>11</v>
      </c>
      <c r="E144" s="5" t="s">
        <v>83</v>
      </c>
      <c r="F144" s="5" t="s">
        <v>87</v>
      </c>
    </row>
    <row r="145" spans="1:11">
      <c r="A145" s="6" t="s">
        <v>88</v>
      </c>
      <c r="B145" s="8" t="n"/>
      <c r="C145" s="8" t="n"/>
      <c r="D145" s="8" t="n"/>
      <c r="E145" s="10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10">
        <f>IF(OR(monday!B145 = "light",monday!B145 = "excused", monday!B145 = "sch chg", monday!B145 = "annual", monday!B145 = "sick", monday!C145 &gt;= 11.5 - reference!C5), 0, IF(monday!B145 = "no call", 11.5, IF(monday!C145 = 0, 0, MAX(11.5 - monday!C145, 0))))</f>
        <v/>
      </c>
    </row>
    <row r="146" spans="1:11">
      <c r="A146" s="6" t="s">
        <v>89</v>
      </c>
      <c r="B146" s="7" t="s"/>
      <c r="C146" s="8" t="n">
        <v>12.3</v>
      </c>
      <c r="D146" s="8" t="n">
        <v>20.08</v>
      </c>
      <c r="E146" s="10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10">
        <f>IF(OR(monday!B146 = "light",monday!B146 = "excused", monday!B146 = "sch chg", monday!B146 = "annual", monday!B146 = "sick", monday!C146 &gt;= 11.5 - reference!C5), 0, IF(monday!B146 = "no call", 11.5, IF(monday!C146 = 0, 0, MAX(11.5 - monday!C146, 0))))</f>
        <v/>
      </c>
    </row>
    <row r="147" spans="1:11">
      <c r="A147" s="6" t="s">
        <v>90</v>
      </c>
      <c r="B147" s="8" t="n"/>
      <c r="C147" s="8" t="n"/>
      <c r="D147" s="8" t="n"/>
      <c r="E147" s="10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10">
        <f>IF(OR(monday!B147 = "light",monday!B147 = "excused", monday!B147 = "sch chg", monday!B147 = "annual", monday!B147 = "sick", monday!C147 &gt;= 11.5 - reference!C5), 0, IF(monday!B147 = "no call", 11.5, IF(monday!C147 = 0, 0, MAX(11.5 - monday!C147, 0))))</f>
        <v/>
      </c>
    </row>
    <row r="148" spans="1:11">
      <c r="A148" s="6" t="s">
        <v>91</v>
      </c>
      <c r="B148" s="7" t="s"/>
      <c r="C148" s="8" t="n">
        <v>10.58</v>
      </c>
      <c r="D148" s="8" t="n">
        <v>18.39</v>
      </c>
      <c r="E148" s="10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10">
        <f>IF(OR(monday!B148 = "light",monday!B148 = "excused", monday!B148 = "sch chg", monday!B148 = "annual", monday!B148 = "sick", monday!C148 &gt;= 11.5 - reference!C5), 0, IF(monday!B148 = "no call", 11.5, IF(monday!C148 = 0, 0, MAX(11.5 - monday!C148, 0))))</f>
        <v/>
      </c>
    </row>
    <row r="149" spans="1:11">
      <c r="A149" s="6" t="s">
        <v>92</v>
      </c>
      <c r="B149" s="7" t="s"/>
      <c r="C149" s="8" t="n">
        <v>13.05</v>
      </c>
      <c r="D149" s="8" t="n">
        <v>20.01</v>
      </c>
      <c r="E149" s="10">
        <f>IF(OR(monday!B149 = "light",monday!B149 = "excused", monday!B149 = "sch chg", monday!B149 = "annual", monday!B149 = "sick", monday!C149 &gt;= 10 - reference!C5), 0, IF(monday!B149 = "no call", 10, IF(monday!C149 = 0, 0, MAX(10 - monday!C149, 0))))</f>
        <v/>
      </c>
      <c r="F149" s="10">
        <f>IF(OR(monday!B149 = "light",monday!B149 = "excused", monday!B149 = "sch chg", monday!B149 = "annual", monday!B149 = "sick", monday!C149 &gt;= 11.5 - reference!C5), 0, IF(monday!B149 = "no call", 11.5, IF(monday!C149 = 0, 0, MAX(11.5 - monday!C149, 0))))</f>
        <v/>
      </c>
    </row>
    <row r="150" spans="1:11">
      <c r="A150" s="6" t="s">
        <v>93</v>
      </c>
      <c r="B150" s="8" t="n"/>
      <c r="C150" s="8" t="n"/>
      <c r="D150" s="8" t="n"/>
      <c r="E150" s="10">
        <f>IF(OR(monday!B150 = "light",monday!B150 = "excused", monday!B150 = "sch chg", monday!B150 = "annual", monday!B150 = "sick", monday!C150 &gt;= 10 - reference!C5), 0, IF(monday!B150 = "no call", 10, IF(monday!C150 = 0, 0, MAX(10 - monday!C150, 0))))</f>
        <v/>
      </c>
      <c r="F150" s="10">
        <f>IF(OR(monday!B150 = "light",monday!B150 = "excused", monday!B150 = "sch chg", monday!B150 = "annual", monday!B150 = "sick", monday!C150 &gt;= 11.5 - reference!C5), 0, IF(monday!B150 = "no call", 11.5, IF(monday!C150 = 0, 0, MAX(11.5 - monday!C150, 0))))</f>
        <v/>
      </c>
    </row>
    <row r="151" spans="1:11">
      <c r="A151" s="6" t="s">
        <v>94</v>
      </c>
      <c r="B151" s="7" t="s"/>
      <c r="C151" s="8" t="n">
        <v>12.03</v>
      </c>
      <c r="D151" s="8" t="n">
        <v>19.92</v>
      </c>
      <c r="E151" s="10">
        <f>IF(OR(monday!B151 = "light",monday!B151 = "excused", monday!B151 = "sch chg", monday!B151 = "annual", monday!B151 = "sick", monday!C151 &gt;= 10 - reference!C5), 0, IF(monday!B151 = "no call", 10, IF(monday!C151 = 0, 0, MAX(10 - monday!C151, 0))))</f>
        <v/>
      </c>
      <c r="F151" s="10">
        <f>IF(OR(monday!B151 = "light",monday!B151 = "excused", monday!B151 = "sch chg", monday!B151 = "annual", monday!B151 = "sick", monday!C151 &gt;= 11.5 - reference!C5), 0, IF(monday!B151 = "no call", 11.5, IF(monday!C151 = 0, 0, MAX(11.5 - monday!C151, 0))))</f>
        <v/>
      </c>
    </row>
    <row r="152" spans="1:11">
      <c r="A152" s="6" t="s">
        <v>95</v>
      </c>
      <c r="B152" s="7" t="s"/>
      <c r="C152" s="8" t="n">
        <v>12.06</v>
      </c>
      <c r="D152" s="8" t="n">
        <v>20.07</v>
      </c>
      <c r="E152" s="10">
        <f>IF(OR(monday!B152 = "light",monday!B152 = "excused", monday!B152 = "sch chg", monday!B152 = "annual", monday!B152 = "sick", monday!C152 &gt;= 10 - reference!C5), 0, IF(monday!B152 = "no call", 10, IF(monday!C152 = 0, 0, MAX(10 - monday!C152, 0))))</f>
        <v/>
      </c>
      <c r="F152" s="10">
        <f>IF(OR(monday!B152 = "light",monday!B152 = "excused", monday!B152 = "sch chg", monday!B152 = "annual", monday!B152 = "sick", monday!C152 &gt;= 11.5 - reference!C5), 0, IF(monday!B152 = "no call", 11.5, IF(monday!C152 = 0, 0, MAX(11.5 - monday!C152, 0))))</f>
        <v/>
      </c>
    </row>
    <row r="153" spans="1:11">
      <c r="A153" s="6" t="s">
        <v>96</v>
      </c>
      <c r="B153" s="7" t="s"/>
      <c r="C153" s="8" t="n">
        <v>8</v>
      </c>
      <c r="D153" s="8" t="n">
        <v>0</v>
      </c>
      <c r="E153" s="10">
        <f>IF(OR(monday!B153 = "light",monday!B153 = "excused", monday!B153 = "sch chg", monday!B153 = "annual", monday!B153 = "sick", monday!C153 &gt;= 10 - reference!C5), 0, IF(monday!B153 = "no call", 10, IF(monday!C153 = 0, 0, MAX(10 - monday!C153, 0))))</f>
        <v/>
      </c>
      <c r="F153" s="10">
        <f>IF(OR(monday!B153 = "light",monday!B153 = "excused", monday!B153 = "sch chg", monday!B153 = "annual", monday!B153 = "sick", monday!C153 &gt;= 11.5 - reference!C5), 0, IF(monday!B153 = "no call", 11.5, IF(monday!C153 = 0, 0, MAX(11.5 - monday!C153, 0))))</f>
        <v/>
      </c>
    </row>
    <row r="154" spans="1:11">
      <c r="A154" s="6" t="s">
        <v>97</v>
      </c>
      <c r="B154" s="7" t="s"/>
      <c r="C154" s="8" t="n">
        <v>12.66</v>
      </c>
      <c r="D154" s="8" t="n">
        <v>20.45</v>
      </c>
      <c r="E154" s="10">
        <f>IF(OR(monday!B154 = "light",monday!B154 = "excused", monday!B154 = "sch chg", monday!B154 = "annual", monday!B154 = "sick", monday!C154 &gt;= 10 - reference!C5), 0, IF(monday!B154 = "no call", 10, IF(monday!C154 = 0, 0, MAX(10 - monday!C154, 0))))</f>
        <v/>
      </c>
      <c r="F154" s="10">
        <f>IF(OR(monday!B154 = "light",monday!B154 = "excused", monday!B154 = "sch chg", monday!B154 = "annual", monday!B154 = "sick", monday!C154 &gt;= 11.5 - reference!C5), 0, IF(monday!B154 = "no call", 11.5, IF(monday!C154 = 0, 0, MAX(11.5 - monday!C154, 0))))</f>
        <v/>
      </c>
    </row>
    <row r="155" spans="1:11">
      <c r="A155" s="6" t="s">
        <v>98</v>
      </c>
      <c r="B155" s="7" t="s"/>
      <c r="C155" s="8" t="n">
        <v>8.24</v>
      </c>
      <c r="D155" s="8" t="n">
        <v>0</v>
      </c>
      <c r="E155" s="10">
        <f>IF(OR(monday!B155 = "light",monday!B155 = "excused", monday!B155 = "sch chg", monday!B155 = "annual", monday!B155 = "sick", monday!C155 &gt;= 10 - reference!C5), 0, IF(monday!B155 = "no call", 10, IF(monday!C155 = 0, 0, MAX(10 - monday!C155, 0))))</f>
        <v/>
      </c>
      <c r="F155" s="10">
        <f>IF(OR(monday!B155 = "light",monday!B155 = "excused", monday!B155 = "sch chg", monday!B155 = "annual", monday!B155 = "sick", monday!C155 &gt;= 11.5 - reference!C5), 0, IF(monday!B155 = "no call", 11.5, IF(monday!C155 = 0, 0, MAX(11.5 - monday!C155, 0))))</f>
        <v/>
      </c>
    </row>
    <row r="156" spans="1:11">
      <c r="A156" s="6" t="s"/>
      <c r="B156" s="8" t="n"/>
      <c r="C156" s="8" t="n"/>
      <c r="D156" s="8" t="n"/>
      <c r="E156" s="10">
        <f>IF(OR(monday!B156 = "light",monday!B156 = "excused", monday!B156 = "sch chg", monday!B156 = "annual", monday!B156 = "sick", monday!C156 &gt;= 10 - reference!C5), 0, IF(monday!B156 = "no call", 10, IF(monday!C156 = 0, 0, MAX(10 - monday!C156, 0))))</f>
        <v/>
      </c>
      <c r="F156" s="10">
        <f>IF(OR(monday!B156 = "light",monday!B156 = "excused", monday!B156 = "sch chg", monday!B156 = "annual", monday!B156 = "sick", monday!C156 &gt;= 12 - reference!C5), 0, IF(monday!B156 = "no call", 12, IF(monday!C156 = 0, 0, MAX(12 - monday!C156, 0))))</f>
        <v/>
      </c>
    </row>
    <row r="157" spans="1:11">
      <c r="A157" s="6" t="s"/>
      <c r="B157" s="8" t="n"/>
      <c r="C157" s="8" t="n"/>
      <c r="D157" s="8" t="n"/>
      <c r="E157" s="10">
        <f>IF(OR(monday!B157 = "light",monday!B157 = "excused", monday!B157 = "sch chg", monday!B157 = "annual", monday!B157 = "sick", monday!C157 &gt;= 10 - reference!C5), 0, IF(monday!B157 = "no call", 10, IF(monday!C157 = 0, 0, MAX(10 - monday!C157, 0))))</f>
        <v/>
      </c>
      <c r="F157" s="10">
        <f>IF(OR(monday!B157 = "light",monday!B157 = "excused", monday!B157 = "sch chg", monday!B157 = "annual", monday!B157 = "sick", monday!C157 &gt;= 12 - reference!C5), 0, IF(monday!B157 = "no call", 12, IF(monday!C157 = 0, 0, MAX(12 - monday!C157, 0))))</f>
        <v/>
      </c>
    </row>
    <row r="158" spans="1:11">
      <c r="A158" s="6" t="s"/>
      <c r="B158" s="8" t="n"/>
      <c r="C158" s="8" t="n"/>
      <c r="D158" s="8" t="n"/>
      <c r="E158" s="10">
        <f>IF(OR(monday!B158 = "light",monday!B158 = "excused", monday!B158 = "sch chg", monday!B158 = "annual", monday!B158 = "sick", monday!C158 &gt;= 10 - reference!C5), 0, IF(monday!B158 = "no call", 10, IF(monday!C158 = 0, 0, MAX(10 - monday!C158, 0))))</f>
        <v/>
      </c>
      <c r="F158" s="10">
        <f>IF(OR(monday!B158 = "light",monday!B158 = "excused", monday!B158 = "sch chg", monday!B158 = "annual", monday!B158 = "sick", monday!C158 &gt;= 12 - reference!C5), 0, IF(monday!B158 = "no call", 12, IF(monday!C158 = 0, 0, MAX(12 - monday!C158, 0))))</f>
        <v/>
      </c>
    </row>
    <row r="159" spans="1:11">
      <c r="A159" s="6" t="s"/>
      <c r="B159" s="8" t="n"/>
      <c r="C159" s="8" t="n"/>
      <c r="D159" s="8" t="n"/>
      <c r="E159" s="10">
        <f>IF(OR(monday!B159 = "light",monday!B159 = "excused", monday!B159 = "sch chg", monday!B159 = "annual", monday!B159 = "sick", monday!C159 &gt;= 10 - reference!C5), 0, IF(monday!B159 = "no call", 10, IF(monday!C159 = 0, 0, MAX(10 - monday!C159, 0))))</f>
        <v/>
      </c>
      <c r="F159" s="10">
        <f>IF(OR(monday!B159 = "light",monday!B159 = "excused", monday!B159 = "sch chg", monday!B159 = "annual", monday!B159 = "sick", monday!C159 &gt;= 12 - reference!C5), 0, IF(monday!B159 = "no call", 12, IF(monday!C159 = 0, 0, MAX(12 - monday!C159, 0))))</f>
        <v/>
      </c>
    </row>
    <row r="160" spans="1:11">
      <c r="A160" s="6" t="s"/>
      <c r="B160" s="8" t="n"/>
      <c r="C160" s="8" t="n"/>
      <c r="D160" s="8" t="n"/>
      <c r="E160" s="10">
        <f>IF(OR(monday!B160 = "light",monday!B160 = "excused", monday!B160 = "sch chg", monday!B160 = "annual", monday!B160 = "sick", monday!C160 &gt;= 10 - reference!C5), 0, IF(monday!B160 = "no call", 10, IF(monday!C160 = 0, 0, MAX(10 - monday!C160, 0))))</f>
        <v/>
      </c>
      <c r="F160" s="10">
        <f>IF(OR(monday!B160 = "light",monday!B160 = "excused", monday!B160 = "sch chg", monday!B160 = "annual", monday!B160 = "sick", monday!C160 &gt;= 12 - reference!C5), 0, IF(monday!B160 = "no call", 12, IF(monday!C160 = 0, 0, MAX(12 - monday!C160, 0))))</f>
        <v/>
      </c>
    </row>
    <row r="161" spans="1:11">
      <c r="A161" s="6" t="s"/>
      <c r="B161" s="8" t="n"/>
      <c r="C161" s="8" t="n"/>
      <c r="D161" s="8" t="n"/>
      <c r="E161" s="10">
        <f>IF(OR(monday!B161 = "light",monday!B161 = "excused", monday!B161 = "sch chg", monday!B161 = "annual", monday!B161 = "sick", monday!C161 &gt;= 10 - reference!C5), 0, IF(monday!B161 = "no call", 10, IF(monday!C161 = 0, 0, MAX(10 - monday!C161, 0))))</f>
        <v/>
      </c>
      <c r="F161" s="10">
        <f>IF(OR(monday!B161 = "light",monday!B161 = "excused", monday!B161 = "sch chg", monday!B161 = "annual", monday!B161 = "sick", monday!C161 &gt;= 12 - reference!C5), 0, IF(monday!B161 = "no call", 12, IF(monday!C161 = 0, 0, MAX(12 - monday!C161, 0))))</f>
        <v/>
      </c>
    </row>
    <row r="162" spans="1:11">
      <c r="A162" s="6" t="s"/>
      <c r="B162" s="8" t="n"/>
      <c r="C162" s="8" t="n"/>
      <c r="D162" s="8" t="n"/>
      <c r="E162" s="10">
        <f>IF(OR(monday!B162 = "light",monday!B162 = "excused", monday!B162 = "sch chg", monday!B162 = "annual", monday!B162 = "sick", monday!C162 &gt;= 10 - reference!C5), 0, IF(monday!B162 = "no call", 10, IF(monday!C162 = 0, 0, MAX(10 - monday!C162, 0))))</f>
        <v/>
      </c>
      <c r="F162" s="10">
        <f>IF(OR(monday!B162 = "light",monday!B162 = "excused", monday!B162 = "sch chg", monday!B162 = "annual", monday!B162 = "sick", monday!C162 &gt;= 12 - reference!C5), 0, IF(monday!B162 = "no call", 12, IF(monday!C162 = 0, 0, MAX(12 - monday!C162, 0))))</f>
        <v/>
      </c>
    </row>
    <row r="163" spans="1:11">
      <c r="A163" s="6" t="s"/>
      <c r="B163" s="8" t="n"/>
      <c r="C163" s="8" t="n"/>
      <c r="D163" s="8" t="n"/>
      <c r="E163" s="10">
        <f>IF(OR(monday!B163 = "light",monday!B163 = "excused", monday!B163 = "sch chg", monday!B163 = "annual", monday!B163 = "sick", monday!C163 &gt;= 10 - reference!C5), 0, IF(monday!B163 = "no call", 10, IF(monday!C163 = 0, 0, MAX(10 - monday!C163, 0))))</f>
        <v/>
      </c>
      <c r="F163" s="10">
        <f>IF(OR(monday!B163 = "light",monday!B163 = "excused", monday!B163 = "sch chg", monday!B163 = "annual", monday!B163 = "sick", monday!C163 &gt;= 12 - reference!C5), 0, IF(monday!B163 = "no call", 12, IF(monday!C163 = 0, 0, MAX(12 - monday!C163, 0))))</f>
        <v/>
      </c>
    </row>
    <row r="164" spans="1:11">
      <c r="A164" s="6" t="s"/>
      <c r="B164" s="8" t="n"/>
      <c r="C164" s="8" t="n"/>
      <c r="D164" s="8" t="n"/>
      <c r="E164" s="10">
        <f>IF(OR(monday!B164 = "light",monday!B164 = "excused", monday!B164 = "sch chg", monday!B164 = "annual", monday!B164 = "sick", monday!C164 &gt;= 10 - reference!C5), 0, IF(monday!B164 = "no call", 10, IF(monday!C164 = 0, 0, MAX(10 - monday!C164, 0))))</f>
        <v/>
      </c>
      <c r="F164" s="10">
        <f>IF(OR(monday!B164 = "light",monday!B164 = "excused", monday!B164 = "sch chg", monday!B164 = "annual", monday!B164 = "sick", monday!C164 &gt;= 12 - reference!C5), 0, IF(monday!B164 = "no call", 12, IF(monday!C164 = 0, 0, MAX(12 - monday!C164, 0))))</f>
        <v/>
      </c>
    </row>
    <row r="165" spans="1:11">
      <c r="A165" s="6" t="s"/>
      <c r="B165" s="8" t="n"/>
      <c r="C165" s="8" t="n"/>
      <c r="D165" s="8" t="n"/>
      <c r="E165" s="10">
        <f>IF(OR(monday!B165 = "light",monday!B165 = "excused", monday!B165 = "sch chg", monday!B165 = "annual", monday!B165 = "sick", monday!C165 &gt;= 10 - reference!C5), 0, IF(monday!B165 = "no call", 10, IF(monday!C165 = 0, 0, MAX(10 - monday!C165, 0))))</f>
        <v/>
      </c>
      <c r="F165" s="10">
        <f>IF(OR(monday!B165 = "light",monday!B165 = "excused", monday!B165 = "sch chg", monday!B165 = "annual", monday!B165 = "sick", monday!C165 &gt;= 12 - reference!C5), 0, IF(monday!B165 = "no call", 12, IF(monday!C165 = 0, 0, MAX(12 - monday!C165, 0))))</f>
        <v/>
      </c>
    </row>
    <row r="166" spans="1:11">
      <c r="A166" s="6" t="s"/>
      <c r="B166" s="8" t="n"/>
      <c r="C166" s="8" t="n"/>
      <c r="D166" s="8" t="n"/>
      <c r="E166" s="10">
        <f>IF(OR(monday!B166 = "light",monday!B166 = "excused", monday!B166 = "sch chg", monday!B166 = "annual", monday!B166 = "sick", monday!C166 &gt;= 10 - reference!C5), 0, IF(monday!B166 = "no call", 10, IF(monday!C166 = 0, 0, MAX(10 - monday!C166, 0))))</f>
        <v/>
      </c>
      <c r="F166" s="10">
        <f>IF(OR(monday!B166 = "light",monday!B166 = "excused", monday!B166 = "sch chg", monday!B166 = "annual", monday!B166 = "sick", monday!C166 &gt;= 12 - reference!C5), 0, IF(monday!B166 = "no call", 12, IF(monday!C166 = 0, 0, MAX(12 - monday!C166, 0))))</f>
        <v/>
      </c>
    </row>
    <row r="167" spans="1:11">
      <c r="A167" s="6" t="s"/>
      <c r="B167" s="8" t="n"/>
      <c r="C167" s="8" t="n"/>
      <c r="D167" s="8" t="n"/>
      <c r="E167" s="10">
        <f>IF(OR(monday!B167 = "light",monday!B167 = "excused", monday!B167 = "sch chg", monday!B167 = "annual", monday!B167 = "sick", monday!C167 &gt;= 10 - reference!C5), 0, IF(monday!B167 = "no call", 10, IF(monday!C167 = 0, 0, MAX(10 - monday!C167, 0))))</f>
        <v/>
      </c>
      <c r="F167" s="10">
        <f>IF(OR(monday!B167 = "light",monday!B167 = "excused", monday!B167 = "sch chg", monday!B167 = "annual", monday!B167 = "sick", monday!C167 &gt;= 12 - reference!C5), 0, IF(monday!B167 = "no call", 12, IF(monday!C167 = 0, 0, MAX(12 - monday!C167, 0))))</f>
        <v/>
      </c>
    </row>
    <row r="168" spans="1:11">
      <c r="A168" s="6" t="s"/>
      <c r="B168" s="8" t="n"/>
      <c r="C168" s="8" t="n"/>
      <c r="D168" s="8" t="n"/>
      <c r="E168" s="10">
        <f>IF(OR(monday!B168 = "light",monday!B168 = "excused", monday!B168 = "sch chg", monday!B168 = "annual", monday!B168 = "sick", monday!C168 &gt;= 10 - reference!C5), 0, IF(monday!B168 = "no call", 10, IF(monday!C168 = 0, 0, MAX(10 - monday!C168, 0))))</f>
        <v/>
      </c>
      <c r="F168" s="10">
        <f>IF(OR(monday!B168 = "light",monday!B168 = "excused", monday!B168 = "sch chg", monday!B168 = "annual", monday!B168 = "sick", monday!C168 &gt;= 12 - reference!C5), 0, IF(monday!B168 = "no call", 12, IF(monday!C168 = 0, 0, MAX(12 - monday!C168, 0))))</f>
        <v/>
      </c>
    </row>
    <row r="169" spans="1:11">
      <c r="A169" s="6" t="s"/>
      <c r="B169" s="8" t="n"/>
      <c r="C169" s="8" t="n"/>
      <c r="D169" s="8" t="n"/>
      <c r="E169" s="10">
        <f>IF(OR(monday!B169 = "light",monday!B169 = "excused", monday!B169 = "sch chg", monday!B169 = "annual", monday!B169 = "sick", monday!C169 &gt;= 10 - reference!C5), 0, IF(monday!B169 = "no call", 10, IF(monday!C169 = 0, 0, MAX(10 - monday!C169, 0))))</f>
        <v/>
      </c>
      <c r="F169" s="10">
        <f>IF(OR(monday!B169 = "light",monday!B169 = "excused", monday!B169 = "sch chg", monday!B169 = "annual", monday!B169 = "sick", monday!C169 &gt;= 12 - reference!C5), 0, IF(monday!B169 = "no call", 12, IF(monday!C169 = 0, 0, MAX(12 - monday!C169, 0))))</f>
        <v/>
      </c>
    </row>
    <row r="171" spans="1:11">
      <c r="D171" s="5" t="s">
        <v>99</v>
      </c>
      <c r="E171" s="10">
        <f>SUM(monday!E145:monday!E169)</f>
        <v/>
      </c>
      <c r="F171" s="10">
        <f>SUM(monday!F145:monday!F169)</f>
        <v/>
      </c>
    </row>
    <row r="173" spans="1:11">
      <c r="D173" s="5" t="s">
        <v>100</v>
      </c>
      <c r="E173" s="10">
        <f>SUM(monday!E140 + monday!E171)</f>
        <v/>
      </c>
      <c r="F173" s="10">
        <f>SUM(monday!F140 + monday!F171)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78" man="1" max="16383" min="0"/>
    <brk id="110" man="1" max="16383" min="0"/>
    <brk id="141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6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10.69</v>
      </c>
      <c r="D8" s="8" t="n">
        <v>18.7</v>
      </c>
      <c r="E8" s="8" t="n">
        <v>11</v>
      </c>
      <c r="F8" s="8" t="n">
        <v>12.25</v>
      </c>
      <c r="G8" s="9" t="n">
        <v>2716</v>
      </c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7" t="s"/>
      <c r="C9" s="8" t="n">
        <v>8</v>
      </c>
      <c r="D9" s="8" t="n">
        <v>16.34</v>
      </c>
      <c r="E9" s="8" t="s"/>
      <c r="F9" s="8" t="s"/>
      <c r="G9" s="9" t="s"/>
      <c r="H9" s="8">
        <f>SUM(tuesday!F9 - tuesday!E9)</f>
        <v/>
      </c>
      <c r="I9" s="10">
        <f>IF(tuesday!B9 ="ns day", tuesday!C9,IF(tuesday!C9 &lt;= 8+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s"/>
      <c r="C10" s="8" t="n">
        <v>10.37</v>
      </c>
      <c r="D10" s="8" t="n">
        <v>18.81</v>
      </c>
      <c r="E10" s="8" t="n">
        <v>17.5</v>
      </c>
      <c r="F10" s="8" t="n">
        <v>18.5</v>
      </c>
      <c r="G10" s="9" t="n">
        <v>3652</v>
      </c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s"/>
      <c r="C11" s="8" t="n">
        <v>10.38</v>
      </c>
      <c r="D11" s="8" t="n">
        <v>18.83</v>
      </c>
      <c r="E11" s="8" t="n">
        <v>8</v>
      </c>
      <c r="F11" s="8" t="n">
        <v>18.88</v>
      </c>
      <c r="G11" s="9" t="n">
        <v>3652</v>
      </c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7" t="s"/>
      <c r="C12" s="8" t="n">
        <v>9.01</v>
      </c>
      <c r="D12" s="8" t="n">
        <v>16.91</v>
      </c>
      <c r="E12" s="8" t="n">
        <v>15.5</v>
      </c>
      <c r="F12" s="8" t="n">
        <v>16.5</v>
      </c>
      <c r="G12" s="9" t="n">
        <v>3535</v>
      </c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7" t="s"/>
      <c r="C13" s="8" t="n">
        <v>9.359999999999999</v>
      </c>
      <c r="D13" s="8" t="n">
        <v>17.84</v>
      </c>
      <c r="E13" s="8" t="s"/>
      <c r="F13" s="8" t="s"/>
      <c r="G13" s="9" t="s"/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7" t="s"/>
      <c r="C14" s="8" t="n">
        <v>10.67</v>
      </c>
      <c r="D14" s="8" t="n">
        <v>18.58</v>
      </c>
      <c r="E14" s="8" t="s"/>
      <c r="F14" s="8" t="s"/>
      <c r="G14" s="9" t="s"/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SUM(tuesday!F15 - tuesday!E15)</f>
        <v/>
      </c>
      <c r="I15" s="10">
        <f>IF(tuesday!B15 ="ns day", tuesday!C15,IF(tuesday!C15 &lt;= 8 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7" t="s"/>
      <c r="C16" s="8" t="n">
        <v>8.58</v>
      </c>
      <c r="D16" s="8" t="n">
        <v>17</v>
      </c>
      <c r="E16" s="8" t="s"/>
      <c r="F16" s="8" t="s"/>
      <c r="G16" s="9" t="s"/>
      <c r="H16" s="8">
        <f>SUM(tuesday!F16 - tuesday!E16)</f>
        <v/>
      </c>
      <c r="I16" s="10">
        <f>IF(tuesday!B16 ="ns day", tuesday!C16,IF(tuesday!C16 &lt;= 8+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7" t="s"/>
      <c r="C17" s="8" t="n">
        <v>11</v>
      </c>
      <c r="D17" s="8" t="n">
        <v>18.96</v>
      </c>
      <c r="E17" s="8" t="n">
        <v>10.95</v>
      </c>
      <c r="F17" s="8" t="n">
        <v>11.95</v>
      </c>
      <c r="G17" s="9" t="n">
        <v>3656</v>
      </c>
      <c r="H17" s="8">
        <f>SUM(tuesday!F17 - tuesday!E17)</f>
        <v/>
      </c>
      <c r="I17" s="10">
        <f>IF(tuesday!B17 ="ns day", tuesday!C17,IF(tuesday!C17 &lt;= 8+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7" t="s"/>
      <c r="C18" s="8" t="n">
        <v>10.62</v>
      </c>
      <c r="D18" s="8" t="n">
        <v>18.93</v>
      </c>
      <c r="E18" s="8" t="n">
        <v>18.17</v>
      </c>
      <c r="F18" s="8" t="n">
        <v>18.93</v>
      </c>
      <c r="G18" s="9" t="n">
        <v>2701</v>
      </c>
      <c r="H18" s="8">
        <f>SUM(tuesday!F18 - tuesday!E18)</f>
        <v/>
      </c>
      <c r="I18" s="10">
        <f>IF(tuesday!B18 ="ns day", tuesday!C18,IF(tuesday!C18 &lt;= 8+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30</v>
      </c>
      <c r="B19" s="7" t="s"/>
      <c r="C19" s="8" t="n">
        <v>8</v>
      </c>
      <c r="D19" s="8" t="n">
        <v>16.03</v>
      </c>
      <c r="E19" s="8" t="s"/>
      <c r="F19" s="8" t="s"/>
      <c r="G19" s="9" t="s"/>
      <c r="H19" s="8">
        <f>SUM(tuesday!F19 - tuesday!E19)</f>
        <v/>
      </c>
      <c r="I19" s="10">
        <f>IF(tuesday!B19 ="ns day", tuesday!C19,IF(tuesday!C19 &lt;= 8+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32</v>
      </c>
      <c r="B20" s="7" t="s"/>
      <c r="C20" s="8" t="n">
        <v>5.96</v>
      </c>
      <c r="D20" s="8" t="n">
        <v>0</v>
      </c>
      <c r="E20" s="8" t="s"/>
      <c r="F20" s="8" t="s"/>
      <c r="G20" s="9" t="s"/>
      <c r="H20" s="8">
        <f>SUM(tuesday!F20 - tuesday!E20)</f>
        <v/>
      </c>
      <c r="I20" s="10">
        <f>IF(tuesday!B20 ="ns day", tuesday!C20,IF(tuesday!C20 &lt;= 8+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33</v>
      </c>
      <c r="B21" s="8" t="n"/>
      <c r="C21" s="8" t="n"/>
      <c r="D21" s="8" t="n"/>
      <c r="E21" s="8" t="n"/>
      <c r="F21" s="8" t="n"/>
      <c r="G21" s="9" t="n"/>
      <c r="H21" s="8">
        <f>SUM(tuesday!F21 - tuesday!E21)</f>
        <v/>
      </c>
      <c r="I21" s="10">
        <f>IF(tuesday!B21 ="ns day", tuesday!C21,IF(tuesday!C21 &lt;= 8 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34</v>
      </c>
      <c r="B22" s="8" t="n"/>
      <c r="C22" s="8" t="n"/>
      <c r="D22" s="8" t="n"/>
      <c r="E22" s="8" t="n"/>
      <c r="F22" s="8" t="n"/>
      <c r="G22" s="9" t="n"/>
      <c r="H22" s="8">
        <f>SUM(tuesday!F22 - tuesday!E22)</f>
        <v/>
      </c>
      <c r="I22" s="10">
        <f>IF(tuesday!B22 ="ns day", tuesday!C22,IF(tuesday!C22 &lt;= 8 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35</v>
      </c>
      <c r="B23" s="7" t="s"/>
      <c r="C23" s="8" t="n">
        <v>8.880000000000001</v>
      </c>
      <c r="D23" s="8" t="n">
        <v>16.88</v>
      </c>
      <c r="E23" s="8" t="s"/>
      <c r="F23" s="8" t="s"/>
      <c r="G23" s="9" t="s"/>
      <c r="H23" s="8">
        <f>SUM(tuesday!F23 - tuesday!E23)</f>
        <v/>
      </c>
      <c r="I23" s="10">
        <f>IF(tuesday!B23 ="ns day", tuesday!C23,IF(tuesday!C23 &lt;= 8+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>
        <v>36</v>
      </c>
      <c r="B24" s="7" t="s"/>
      <c r="C24" s="8" t="n">
        <v>12.55</v>
      </c>
      <c r="D24" s="8" t="n">
        <v>19.42</v>
      </c>
      <c r="E24" s="8" t="s"/>
      <c r="F24" s="8" t="s"/>
      <c r="G24" s="9" t="s"/>
      <c r="H24" s="8">
        <f>SUM(tuesday!F24 - tuesday!E24)</f>
        <v/>
      </c>
      <c r="I24" s="10">
        <f>IF(tuesday!B24 ="ns day", tuesday!C24,IF(tuesday!C24 &lt;= 8+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>
        <v>37</v>
      </c>
      <c r="B25" s="7" t="s"/>
      <c r="C25" s="8" t="n">
        <v>10.76</v>
      </c>
      <c r="D25" s="8" t="n">
        <v>18.63</v>
      </c>
      <c r="E25" s="8" t="n">
        <v>17</v>
      </c>
      <c r="F25" s="8" t="n">
        <v>18.63</v>
      </c>
      <c r="G25" s="9" t="n">
        <v>3205</v>
      </c>
      <c r="H25" s="8">
        <f>SUM(tuesday!F25 - tuesday!E25)</f>
        <v/>
      </c>
      <c r="I25" s="10">
        <f>IF(tuesday!B25 ="ns day", tuesday!C25,IF(tuesday!C25 &lt;= 8+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>
        <v>38</v>
      </c>
      <c r="B26" s="7" t="s"/>
      <c r="C26" s="8" t="n">
        <v>11.02</v>
      </c>
      <c r="D26" s="8" t="n">
        <v>18.76</v>
      </c>
      <c r="E26" s="8" t="s"/>
      <c r="F26" s="8" t="s"/>
      <c r="G26" s="9" t="s"/>
      <c r="H26" s="8">
        <f>SUM(tuesday!F26 - tuesday!E26)</f>
        <v/>
      </c>
      <c r="I26" s="10">
        <f>IF(tuesday!B26 ="ns day", tuesday!C26,IF(tuesday!C26 &lt;= 8+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>
        <v>39</v>
      </c>
      <c r="B27" s="7" t="s"/>
      <c r="C27" s="8" t="n">
        <v>8</v>
      </c>
      <c r="D27" s="8" t="n">
        <v>15.91</v>
      </c>
      <c r="E27" s="8" t="s"/>
      <c r="F27" s="8" t="s"/>
      <c r="G27" s="9" t="s"/>
      <c r="H27" s="8">
        <f>SUM(tuesday!F27 - tuesday!E27)</f>
        <v/>
      </c>
      <c r="I27" s="10">
        <f>IF(tuesday!B27 ="ns day", tuesday!C27,IF(tuesday!C27 &lt;= 8+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>
        <v>40</v>
      </c>
      <c r="B28" s="7" t="s"/>
      <c r="C28" s="8" t="n">
        <v>10.09</v>
      </c>
      <c r="D28" s="8" t="n">
        <v>17.85</v>
      </c>
      <c r="E28" s="8" t="s"/>
      <c r="F28" s="8" t="s"/>
      <c r="G28" s="9" t="s"/>
      <c r="H28" s="8">
        <f>SUM(tuesday!F28 - tuesday!E28)</f>
        <v/>
      </c>
      <c r="I28" s="10">
        <f>IF(tuesday!B28 ="ns day", tuesday!C28,IF(tuesday!C28 &lt;= 8+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>
        <v>41</v>
      </c>
      <c r="B29" s="7" t="s"/>
      <c r="C29" s="8" t="n">
        <v>10.53</v>
      </c>
      <c r="D29" s="8" t="n">
        <v>18.76</v>
      </c>
      <c r="E29" s="8" t="s"/>
      <c r="F29" s="8" t="s"/>
      <c r="G29" s="9" t="s"/>
      <c r="H29" s="8">
        <f>SUM(tuesday!F29 - tuesday!E29)</f>
        <v/>
      </c>
      <c r="I29" s="10">
        <f>IF(tuesday!B29 ="ns day", tuesday!C29,IF(tuesday!C29 &lt;= 8+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>
        <v>42</v>
      </c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>
        <v>43</v>
      </c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>
        <v>44</v>
      </c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3" spans="1:11">
      <c r="A33" s="6" t="s">
        <v>45</v>
      </c>
      <c r="B33" s="7" t="s"/>
      <c r="C33" s="8" t="n">
        <v>6.34</v>
      </c>
      <c r="D33" s="8" t="n">
        <v>14.28</v>
      </c>
      <c r="E33" s="8" t="s"/>
      <c r="F33" s="8" t="s"/>
      <c r="G33" s="9" t="s"/>
      <c r="H33" s="8">
        <f>SUM(tuesday!F33 - tuesday!E33)</f>
        <v/>
      </c>
      <c r="I33" s="10">
        <f>IF(tuesday!B33 ="ns day", tuesday!C33,IF(tuesday!C33 &lt;= 8+ reference!C3, 0, MAX(tuesday!C33 - 8, 0)))</f>
        <v/>
      </c>
      <c r="J33" s="10">
        <f>SUM(tuesday!F33 - tuesday!E33)</f>
        <v/>
      </c>
      <c r="K33" s="10">
        <f>IF(tuesday!B33="ns day",tuesday!C33, IF(tuesday!C33 &lt;= 8 + reference!C4, 0, MIN(MAX(tuesday!C33 - 8, 0),IF(tuesday!J33 &lt;= reference!C4,0, tuesday!J33))))</f>
        <v/>
      </c>
    </row>
    <row r="34" spans="1:11">
      <c r="A34" s="6" t="s">
        <v>46</v>
      </c>
      <c r="B34" s="8" t="n"/>
      <c r="C34" s="8" t="n"/>
      <c r="D34" s="8" t="n"/>
      <c r="E34" s="8" t="n"/>
      <c r="F34" s="8" t="n"/>
      <c r="G34" s="9" t="n"/>
      <c r="H34" s="8">
        <f>SUM(tuesday!F34 - tuesday!E34)</f>
        <v/>
      </c>
      <c r="I34" s="10">
        <f>IF(tuesday!B34 ="ns day", tuesday!C34,IF(tuesday!C34 &lt;= 8 + reference!C3, 0, MAX(tuesday!C34 - 8, 0)))</f>
        <v/>
      </c>
      <c r="J34" s="10">
        <f>SUM(tuesday!F34 - tuesday!E34)</f>
        <v/>
      </c>
      <c r="K34" s="10">
        <f>IF(tuesday!B34="ns day",tuesday!C34, IF(tuesday!C34 &lt;= 8 + reference!C4, 0, MIN(MAX(tuesday!C34 - 8, 0),IF(tuesday!J34 &lt;= reference!C4,0, tuesday!J34))))</f>
        <v/>
      </c>
    </row>
    <row r="35" spans="1:11">
      <c r="A35" s="6" t="s">
        <v>47</v>
      </c>
      <c r="B35" s="7" t="s"/>
      <c r="C35" s="8" t="n">
        <v>9.6</v>
      </c>
      <c r="D35" s="8" t="n">
        <v>17.8</v>
      </c>
      <c r="E35" s="8" t="s"/>
      <c r="F35" s="8" t="s"/>
      <c r="G35" s="9" t="s"/>
      <c r="H35" s="8">
        <f>SUM(tuesday!F35 - tuesday!E35)</f>
        <v/>
      </c>
      <c r="I35" s="10">
        <f>IF(tuesday!B35 ="ns day", tuesday!C35,IF(tuesday!C35 &lt;= 8+ reference!C3, 0, MAX(tuesday!C35 - 8, 0)))</f>
        <v/>
      </c>
      <c r="J35" s="10">
        <f>SUM(tuesday!F35 - tuesday!E35)</f>
        <v/>
      </c>
      <c r="K35" s="10">
        <f>IF(tuesday!B35="ns day",tuesday!C35, IF(tuesday!C35 &lt;= 8 + reference!C4, 0, MIN(MAX(tuesday!C35 - 8, 0),IF(tuesday!J35 &lt;= reference!C4,0, tuesday!J35))))</f>
        <v/>
      </c>
    </row>
    <row r="36" spans="1:11">
      <c r="A36" s="6" t="s">
        <v>48</v>
      </c>
      <c r="B36" s="7" t="s">
        <v>31</v>
      </c>
      <c r="C36" s="8" t="n">
        <v>11.72</v>
      </c>
      <c r="D36" s="8" t="n">
        <v>19.03</v>
      </c>
      <c r="E36" s="7" t="s">
        <v>54</v>
      </c>
      <c r="F36" s="7" t="s">
        <v>54</v>
      </c>
      <c r="G36" s="7" t="s">
        <v>54</v>
      </c>
      <c r="H36" s="8">
        <f>SUM(tuesday!H38:tuesday!H37)</f>
        <v/>
      </c>
      <c r="I36" s="10">
        <f>IF(tuesday!B36 ="ns day", tuesday!C36,IF(tuesday!C36 &lt;= 8 + reference!C3, 0, MAX(tuesday!C36 - 8, 0)))</f>
        <v/>
      </c>
      <c r="J36" s="10">
        <f>tuesday!H36</f>
        <v/>
      </c>
      <c r="K36" s="10">
        <f>IF(tuesday!B36="ns day",tuesday!C36, IF(tuesday!C36 &lt;= 8 + reference!C4, 0, MIN(MAX(tuesday!C36 - 8, 0),IF(tuesday!J36 &lt;= reference!C4,0, tuesday!J36))))</f>
        <v/>
      </c>
    </row>
    <row r="37" spans="1:11">
      <c r="E37" s="8" t="n">
        <v>7.15</v>
      </c>
      <c r="F37" s="8" t="n">
        <v>9.5</v>
      </c>
      <c r="G37" s="9" t="n">
        <v>2702</v>
      </c>
      <c r="H37" s="8">
        <f>SUM(tuesday!F37 - tuesday!E37)</f>
        <v/>
      </c>
    </row>
    <row r="38" spans="1:11">
      <c r="E38" s="8" t="n">
        <v>17</v>
      </c>
      <c r="F38" s="8" t="n">
        <v>19.03</v>
      </c>
      <c r="G38" s="9" t="n">
        <v>3656</v>
      </c>
      <c r="H38" s="8">
        <f>SUM(tuesday!F38 - tuesday!E38)</f>
        <v/>
      </c>
    </row>
    <row r="39" spans="1:11">
      <c r="A39" s="6" t="s">
        <v>49</v>
      </c>
      <c r="B39" s="7" t="s">
        <v>31</v>
      </c>
      <c r="C39" s="8" t="n">
        <v>9.83</v>
      </c>
      <c r="D39" s="8" t="n">
        <v>17.71</v>
      </c>
      <c r="E39" s="8" t="n">
        <v>15.4</v>
      </c>
      <c r="F39" s="8" t="n">
        <v>17.71</v>
      </c>
      <c r="G39" s="9" t="n">
        <v>2727</v>
      </c>
      <c r="H39" s="8">
        <f>SUM(tuesday!F39 - tuesday!E39)</f>
        <v/>
      </c>
      <c r="I39" s="10">
        <f>IF(tuesday!B39 ="ns day", tuesday!C39,IF(tuesday!C39 &lt;= 8+ reference!C3, 0, MAX(tuesday!C39 - 8, 0)))</f>
        <v/>
      </c>
      <c r="J39" s="10">
        <f>SUM(tuesday!F39 - tuesday!E39)</f>
        <v/>
      </c>
      <c r="K39" s="10">
        <f>IF(tuesday!B39="ns day",tuesday!C39, IF(tuesday!C39 &lt;= 8 + reference!C4, 0, MIN(MAX(tuesday!C39 - 8, 0),IF(tuesday!J39 &lt;= reference!C4,0, tuesday!J39))))</f>
        <v/>
      </c>
    </row>
    <row r="40" spans="1:11">
      <c r="A40" s="6" t="s">
        <v>50</v>
      </c>
      <c r="B40" s="8" t="n"/>
      <c r="C40" s="8" t="n"/>
      <c r="D40" s="8" t="n"/>
      <c r="E40" s="8" t="n"/>
      <c r="F40" s="8" t="n"/>
      <c r="G40" s="9" t="n"/>
      <c r="H40" s="8">
        <f>SUM(tuesday!F40 - tuesday!E40)</f>
        <v/>
      </c>
      <c r="I40" s="10">
        <f>IF(tuesday!B40 ="ns day", tuesday!C40,IF(tuesday!C40 &lt;= 8 + reference!C3, 0, MAX(tuesday!C40 - 8, 0)))</f>
        <v/>
      </c>
      <c r="J40" s="10">
        <f>SUM(tuesday!F40 - tuesday!E40)</f>
        <v/>
      </c>
      <c r="K40" s="10">
        <f>IF(tuesday!B40="ns day",tuesday!C40, IF(tuesday!C40 &lt;= 8 + reference!C4, 0, MIN(MAX(tuesday!C40 - 8, 0),IF(tuesday!J40 &lt;= reference!C4,0, tuesday!J40))))</f>
        <v/>
      </c>
    </row>
    <row r="41" spans="1:11">
      <c r="A41" s="6" t="s">
        <v>51</v>
      </c>
      <c r="B41" s="7" t="s"/>
      <c r="C41" s="8" t="n">
        <v>8.15</v>
      </c>
      <c r="D41" s="8" t="n">
        <v>16.59</v>
      </c>
      <c r="E41" s="8" t="s"/>
      <c r="F41" s="8" t="s"/>
      <c r="G41" s="9" t="s"/>
      <c r="H41" s="8">
        <f>SUM(tuesday!F41 - tuesday!E41)</f>
        <v/>
      </c>
      <c r="I41" s="10">
        <f>IF(tuesday!B41 ="ns day", tuesday!C41,IF(tuesday!C41 &lt;= 8+ reference!C3, 0, MAX(tuesday!C41 - 8, 0)))</f>
        <v/>
      </c>
      <c r="J41" s="10">
        <f>SUM(tuesday!F41 - tuesday!E41)</f>
        <v/>
      </c>
      <c r="K41" s="10">
        <f>IF(tuesday!B41="ns day",tuesday!C41, IF(tuesday!C41 &lt;= 8 + reference!C4, 0, MIN(MAX(tuesday!C41 - 8, 0),IF(tuesday!J41 &lt;= reference!C4,0, tuesday!J41))))</f>
        <v/>
      </c>
    </row>
    <row r="42" spans="1:11">
      <c r="A42" s="6" t="s">
        <v>52</v>
      </c>
      <c r="B42" s="7" t="s"/>
      <c r="C42" s="8" t="n">
        <v>8.66</v>
      </c>
      <c r="D42" s="8" t="n">
        <v>17.08</v>
      </c>
      <c r="E42" s="8" t="s"/>
      <c r="F42" s="8" t="s"/>
      <c r="G42" s="9" t="s"/>
      <c r="H42" s="8">
        <f>SUM(tuesday!F42 - tuesday!E42)</f>
        <v/>
      </c>
      <c r="I42" s="10">
        <f>IF(tuesday!B42 ="ns day", tuesday!C42,IF(tuesday!C42 &lt;= 8+ reference!C3, 0, MAX(tuesday!C42 - 8, 0)))</f>
        <v/>
      </c>
      <c r="J42" s="10">
        <f>SUM(tuesday!F42 - tuesday!E42)</f>
        <v/>
      </c>
      <c r="K42" s="10">
        <f>IF(tuesday!B42="ns day",tuesday!C42, IF(tuesday!C42 &lt;= 8 + reference!C4, 0, MIN(MAX(tuesday!C42 - 8, 0),IF(tuesday!J42 &lt;= reference!C4,0, tuesday!J42))))</f>
        <v/>
      </c>
    </row>
    <row r="43" spans="1:11">
      <c r="A43" s="6" t="s">
        <v>53</v>
      </c>
      <c r="B43" s="7" t="s"/>
      <c r="C43" s="8" t="n">
        <v>12.23</v>
      </c>
      <c r="D43" s="8" t="n">
        <v>18.96</v>
      </c>
      <c r="E43" s="8" t="n">
        <v>17.68</v>
      </c>
      <c r="F43" s="8" t="n">
        <v>18.96</v>
      </c>
      <c r="G43" s="9" t="n">
        <v>3207</v>
      </c>
      <c r="H43" s="8">
        <f>SUM(tuesday!F43 - tuesday!E43)</f>
        <v/>
      </c>
      <c r="I43" s="10">
        <f>IF(tuesday!B43 ="ns day", tuesday!C43,IF(tuesday!C43 &lt;= 8+ reference!C3, 0, MAX(tuesday!C43 - 8, 0)))</f>
        <v/>
      </c>
      <c r="J43" s="10">
        <f>SUM(tuesday!F43 - tuesday!E43)</f>
        <v/>
      </c>
      <c r="K43" s="10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55</v>
      </c>
      <c r="B44" s="7" t="s"/>
      <c r="C44" s="8" t="n">
        <v>12.5</v>
      </c>
      <c r="D44" s="8" t="n">
        <v>19.42</v>
      </c>
      <c r="E44" s="8" t="n">
        <v>17.15</v>
      </c>
      <c r="F44" s="8" t="n">
        <v>19.42</v>
      </c>
      <c r="G44" s="9" t="n">
        <v>2701</v>
      </c>
      <c r="H44" s="8">
        <f>SUM(tuesday!F44 - tuesday!E44)</f>
        <v/>
      </c>
      <c r="I44" s="10">
        <f>IF(tuesday!B44 ="ns day", tuesday!C44,IF(tuesday!C44 &lt;= 8+ reference!C3, 0, MAX(tuesday!C44 - 8, 0)))</f>
        <v/>
      </c>
      <c r="J44" s="10">
        <f>SUM(tuesday!F44 - tuesday!E44)</f>
        <v/>
      </c>
      <c r="K44" s="10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56</v>
      </c>
      <c r="B45" s="7" t="s"/>
      <c r="C45" s="8" t="n">
        <v>10</v>
      </c>
      <c r="D45" s="8" t="n">
        <v>17.8</v>
      </c>
      <c r="E45" s="8" t="n">
        <v>16.11</v>
      </c>
      <c r="F45" s="8" t="n">
        <v>17.8</v>
      </c>
      <c r="G45" s="9" t="n">
        <v>3535</v>
      </c>
      <c r="H45" s="8">
        <f>SUM(tuesday!F45 - tuesday!E45)</f>
        <v/>
      </c>
      <c r="I45" s="10">
        <f>IF(tuesday!B45 ="ns day", tuesday!C45,IF(tuesday!C45 &lt;= 8+ reference!C3, 0, MAX(tuesday!C45 - 8, 0)))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57</v>
      </c>
      <c r="B46" s="7" t="s"/>
      <c r="C46" s="8" t="n">
        <v>11.18</v>
      </c>
      <c r="D46" s="8" t="n">
        <v>19.23</v>
      </c>
      <c r="E46" s="8" t="s"/>
      <c r="F46" s="8" t="s"/>
      <c r="G46" s="9" t="s"/>
      <c r="H46" s="8">
        <f>SUM(tuesday!F46 - tuesday!E46)</f>
        <v/>
      </c>
      <c r="I46" s="10">
        <f>IF(tuesday!B46 ="ns day", tuesday!C46,IF(tuesday!C46 &lt;= 8+ reference!C3, 0, MAX(tuesday!C46 - 8, 0)))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58</v>
      </c>
      <c r="B47" s="8" t="n"/>
      <c r="C47" s="8" t="n"/>
      <c r="D47" s="8" t="n"/>
      <c r="E47" s="8" t="n"/>
      <c r="F47" s="8" t="n"/>
      <c r="G47" s="9" t="n"/>
      <c r="H47" s="8">
        <f>SUM(tuesday!F47 - tuesday!E47)</f>
        <v/>
      </c>
      <c r="I47" s="10">
        <f>IF(tuesday!B47 ="ns day", tuesday!C47,IF(tuesday!C47 &lt;= 8 + reference!C3, 0, MAX(tuesday!C47 - 8, 0)))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59</v>
      </c>
      <c r="B48" s="7" t="s"/>
      <c r="C48" s="8" t="n">
        <v>10.06</v>
      </c>
      <c r="D48" s="8" t="n">
        <v>17.96</v>
      </c>
      <c r="E48" s="8" t="s"/>
      <c r="F48" s="8" t="s"/>
      <c r="G48" s="9" t="s"/>
      <c r="H48" s="8">
        <f>SUM(tuesday!F48 - tuesday!E48)</f>
        <v/>
      </c>
      <c r="I48" s="10">
        <f>IF(tuesday!B48 ="ns day", tuesday!C48,IF(tuesday!C48 &lt;= 8+ reference!C3, 0, MAX(tuesday!C48 - 8, 0)))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60</v>
      </c>
      <c r="B49" s="7" t="s"/>
      <c r="C49" s="8" t="n">
        <v>9.27</v>
      </c>
      <c r="D49" s="8" t="n">
        <v>17.64</v>
      </c>
      <c r="E49" s="8" t="n">
        <v>8.07</v>
      </c>
      <c r="F49" s="8" t="n">
        <v>9.869999999999999</v>
      </c>
      <c r="G49" s="9" t="n">
        <v>0</v>
      </c>
      <c r="H49" s="8">
        <f>SUM(tuesday!F49 - tuesday!E49)</f>
        <v/>
      </c>
      <c r="I49" s="10">
        <f>IF(tuesday!B49 ="ns day", tuesday!C49,IF(tuesday!C49 &lt;= 8+ reference!C3, 0, MAX(tuesday!C49 - 8, 0)))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61</v>
      </c>
      <c r="B50" s="8" t="n"/>
      <c r="C50" s="8" t="n"/>
      <c r="D50" s="8" t="n"/>
      <c r="E50" s="8" t="n"/>
      <c r="F50" s="8" t="n"/>
      <c r="G50" s="9" t="n"/>
      <c r="H50" s="8">
        <f>SUM(tuesday!F50 - tuesday!E50)</f>
        <v/>
      </c>
      <c r="I50" s="10">
        <f>IF(tuesday!B50 ="ns day", tuesday!C50,IF(tuesday!C50 &lt;= 8 + reference!C3, 0, MAX(tuesday!C50 - 8, 0)))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62</v>
      </c>
      <c r="B51" s="7" t="s"/>
      <c r="C51" s="8" t="n">
        <v>11.94</v>
      </c>
      <c r="D51" s="8" t="n">
        <v>9.970000000000001</v>
      </c>
      <c r="E51" s="7" t="s">
        <v>54</v>
      </c>
      <c r="F51" s="7" t="s">
        <v>54</v>
      </c>
      <c r="G51" s="7" t="s">
        <v>54</v>
      </c>
      <c r="H51" s="8">
        <f>SUM(tuesday!H53:tuesday!H52)</f>
        <v/>
      </c>
      <c r="I51" s="10">
        <f>IF(tuesday!B51 ="ns day", tuesday!C51,IF(tuesday!C51 &lt;= 8 + reference!C3, 0, MAX(tuesday!C51 - 8, 0)))</f>
        <v/>
      </c>
      <c r="J51" s="10">
        <f>tuesday!H51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E52" s="8" t="n">
        <v>9.970000000000001</v>
      </c>
      <c r="F52" s="8" t="n">
        <v>10.1</v>
      </c>
      <c r="G52" s="9" t="n">
        <v>3218</v>
      </c>
      <c r="H52" s="8">
        <f>SUM(tuesday!F52 - tuesday!E52)</f>
        <v/>
      </c>
    </row>
    <row r="53" spans="1:11">
      <c r="E53" s="8" t="n">
        <v>12</v>
      </c>
      <c r="F53" s="8" t="n">
        <v>19.62</v>
      </c>
      <c r="G53" s="9" t="n">
        <v>3218</v>
      </c>
      <c r="H53" s="8">
        <f>SUM(tuesday!F53 - tuesday!E53)</f>
        <v/>
      </c>
    </row>
    <row r="54" spans="1:11">
      <c r="A54" s="6" t="s">
        <v>63</v>
      </c>
      <c r="B54" s="7" t="s">
        <v>31</v>
      </c>
      <c r="C54" s="8" t="n">
        <v>10.26</v>
      </c>
      <c r="D54" s="8" t="n">
        <v>18.22</v>
      </c>
      <c r="E54" s="8" t="n">
        <v>10.71</v>
      </c>
      <c r="F54" s="8" t="n">
        <v>18.29</v>
      </c>
      <c r="G54" s="9" t="n">
        <v>3257</v>
      </c>
      <c r="H54" s="8">
        <f>SUM(tuesday!F54 - tuesday!E54)</f>
        <v/>
      </c>
      <c r="I54" s="10">
        <f>IF(tuesday!B54 ="ns day", tuesday!C54,IF(tuesday!C54 &lt;= 8+ reference!C3, 0, MAX(tuesday!C54 - 8, 0)))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64</v>
      </c>
      <c r="B55" s="8" t="n"/>
      <c r="C55" s="8" t="n"/>
      <c r="D55" s="8" t="n"/>
      <c r="E55" s="8" t="n"/>
      <c r="F55" s="8" t="n"/>
      <c r="G55" s="9" t="n"/>
      <c r="H55" s="8">
        <f>SUM(tuesday!F55 - tuesday!E55)</f>
        <v/>
      </c>
      <c r="I55" s="10">
        <f>IF(tuesday!B55 ="ns day", tuesday!C55,IF(tuesday!C55 &lt;= 8 + reference!C3, 0, MAX(tuesday!C55 - 8, 0)))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65</v>
      </c>
      <c r="B56" s="7" t="s">
        <v>31</v>
      </c>
      <c r="C56" s="8" t="n">
        <v>9.4</v>
      </c>
      <c r="D56" s="8" t="n">
        <v>17.36</v>
      </c>
      <c r="E56" s="8" t="s"/>
      <c r="F56" s="8" t="s"/>
      <c r="G56" s="9" t="s"/>
      <c r="H56" s="8">
        <f>SUM(tuesday!F56 - tuesday!E56)</f>
        <v/>
      </c>
      <c r="I56" s="10">
        <f>IF(tuesday!B56 ="ns day", tuesday!C56,IF(tuesday!C56 &lt;= 8+ reference!C3, 0, MAX(tuesday!C56 - 8, 0)))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66</v>
      </c>
      <c r="B57" s="7" t="s"/>
      <c r="C57" s="8" t="n">
        <v>9.52</v>
      </c>
      <c r="D57" s="8" t="n">
        <v>17.5</v>
      </c>
      <c r="E57" s="8" t="s"/>
      <c r="F57" s="8" t="s"/>
      <c r="G57" s="9" t="s"/>
      <c r="H57" s="8">
        <f>SUM(tuesday!F57 - tuesday!E57)</f>
        <v/>
      </c>
      <c r="I57" s="10">
        <f>IF(tuesday!B57 ="ns day", tuesday!C57,IF(tuesday!C57 &lt;= 8+ reference!C3, 0, MAX(tuesday!C57 - 8, 0)))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67</v>
      </c>
      <c r="B58" s="7" t="s"/>
      <c r="C58" s="8" t="n">
        <v>10.01</v>
      </c>
      <c r="D58" s="8" t="n">
        <v>18</v>
      </c>
      <c r="E58" s="8" t="n">
        <v>16.75</v>
      </c>
      <c r="F58" s="8" t="n">
        <v>17.75</v>
      </c>
      <c r="G58" s="9" t="n">
        <v>3535</v>
      </c>
      <c r="H58" s="8">
        <f>SUM(tuesday!F58 - tuesday!E58)</f>
        <v/>
      </c>
      <c r="I58" s="10">
        <f>IF(tuesday!B58 ="ns day", tuesday!C58,IF(tuesday!C58 &lt;= 8+ reference!C3, 0, MAX(tuesday!C58 - 8, 0)))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68</v>
      </c>
      <c r="B59" s="7" t="s">
        <v>31</v>
      </c>
      <c r="C59" s="8" t="n">
        <v>11.26</v>
      </c>
      <c r="D59" s="8" t="n">
        <v>18.95</v>
      </c>
      <c r="E59" s="8" t="n">
        <v>15.7</v>
      </c>
      <c r="F59" s="8" t="n">
        <v>18.7</v>
      </c>
      <c r="G59" s="9" t="n">
        <v>2736</v>
      </c>
      <c r="H59" s="8">
        <f>SUM(tuesday!F59 - tuesday!E59)</f>
        <v/>
      </c>
      <c r="I59" s="10">
        <f>IF(tuesday!B59 ="ns day", tuesday!C59,IF(tuesday!C59 &lt;= 8+ reference!C3, 0, MAX(tuesday!C59 - 8, 0)))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69</v>
      </c>
      <c r="B60" s="7" t="s"/>
      <c r="C60" s="8" t="n">
        <v>12.39</v>
      </c>
      <c r="D60" s="8" t="n">
        <v>18.91</v>
      </c>
      <c r="E60" s="8" t="s"/>
      <c r="F60" s="8" t="s"/>
      <c r="G60" s="9" t="s"/>
      <c r="H60" s="8">
        <f>SUM(tuesday!F60 - tuesday!E60)</f>
        <v/>
      </c>
      <c r="I60" s="10">
        <f>IF(tuesday!B60 ="ns day", tuesday!C60,IF(tuesday!C60 &lt;= 8+ reference!C3, 0, MAX(tuesday!C60 - 8, 0)))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70</v>
      </c>
      <c r="B61" s="7" t="s"/>
      <c r="C61" s="8" t="n">
        <v>9.66</v>
      </c>
      <c r="D61" s="8" t="n">
        <v>17.91</v>
      </c>
      <c r="E61" s="8" t="s"/>
      <c r="F61" s="8" t="s"/>
      <c r="G61" s="9" t="s"/>
      <c r="H61" s="8">
        <f>SUM(tuesday!F61 - tuesday!E61)</f>
        <v/>
      </c>
      <c r="I61" s="10">
        <f>IF(tuesday!B61 ="ns day", tuesday!C61,IF(tuesday!C61 &lt;= 8+ reference!C3, 0, MAX(tuesday!C61 - 8, 0)))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71</v>
      </c>
      <c r="B62" s="7" t="s"/>
      <c r="C62" s="8" t="n">
        <v>9.92</v>
      </c>
      <c r="D62" s="8" t="n">
        <v>18.41</v>
      </c>
      <c r="E62" s="8" t="s"/>
      <c r="F62" s="8" t="s"/>
      <c r="G62" s="9" t="s"/>
      <c r="H62" s="8">
        <f>SUM(tuesday!F62 - tuesday!E62)</f>
        <v/>
      </c>
      <c r="I62" s="10">
        <f>IF(tuesday!B62 ="ns day", tuesday!C62,IF(tuesday!C62 &lt;= 8+ reference!C3, 0, MAX(tuesday!C62 - 8, 0)))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72</v>
      </c>
      <c r="B63" s="7" t="s">
        <v>31</v>
      </c>
      <c r="C63" s="8" t="n">
        <v>10.59</v>
      </c>
      <c r="D63" s="8" t="n">
        <v>18.98</v>
      </c>
      <c r="E63" s="8" t="n">
        <v>18.12</v>
      </c>
      <c r="F63" s="8" t="n">
        <v>18.98</v>
      </c>
      <c r="G63" s="9" t="n">
        <v>2727</v>
      </c>
      <c r="H63" s="8">
        <f>SUM(tuesday!F63 - tuesday!E63)</f>
        <v/>
      </c>
      <c r="I63" s="10">
        <f>IF(tuesday!B63 ="ns day", tuesday!C63,IF(tuesday!C63 &lt;= 8+ reference!C3, 0, MAX(tuesday!C63 - 8, 0)))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73</v>
      </c>
      <c r="B64" s="8" t="n"/>
      <c r="C64" s="8" t="n"/>
      <c r="D64" s="8" t="n"/>
      <c r="E64" s="8" t="n"/>
      <c r="F64" s="8" t="n"/>
      <c r="G64" s="9" t="n"/>
      <c r="H64" s="8">
        <f>SUM(tuesday!F64 - tuesday!E64)</f>
        <v/>
      </c>
      <c r="I64" s="10">
        <f>IF(tuesday!B64 ="ns day", tuesday!C64,IF(tuesday!C64 &lt;= 8 + reference!C3, 0, MAX(tuesday!C64 - 8, 0)))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74</v>
      </c>
      <c r="B65" s="7" t="s"/>
      <c r="C65" s="8" t="n">
        <v>9.279999999999999</v>
      </c>
      <c r="D65" s="8" t="n">
        <v>17.72</v>
      </c>
      <c r="E65" s="8" t="s"/>
      <c r="F65" s="8" t="s"/>
      <c r="G65" s="9" t="s"/>
      <c r="H65" s="8">
        <f>SUM(tuesday!F65 - tuesday!E65)</f>
        <v/>
      </c>
      <c r="I65" s="10">
        <f>IF(tuesday!B65 ="ns day", tuesday!C65,IF(tuesday!C65 &lt;= 8+ reference!C3, 0, MAX(tuesday!C65 - 8, 0)))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75</v>
      </c>
      <c r="B66" s="7" t="s"/>
      <c r="C66" s="8" t="n">
        <v>9.5</v>
      </c>
      <c r="D66" s="8" t="n">
        <v>17.32</v>
      </c>
      <c r="E66" s="8" t="s"/>
      <c r="F66" s="8" t="s"/>
      <c r="G66" s="9" t="s"/>
      <c r="H66" s="8">
        <f>SUM(tuesday!F66 - tuesday!E66)</f>
        <v/>
      </c>
      <c r="I66" s="10">
        <f>IF(tuesday!B66 ="ns day", tuesday!C66,IF(tuesday!C66 &lt;= 8+ reference!C3, 0, MAX(tuesday!C66 - 8, 0)))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8" spans="1:11">
      <c r="H68" s="5" t="s">
        <v>76</v>
      </c>
      <c r="I68" s="10">
        <f>SUM(tuesday!I8:tuesday!I66)</f>
        <v/>
      </c>
    </row>
    <row r="70" spans="1:11">
      <c r="J70" s="5" t="s">
        <v>77</v>
      </c>
      <c r="K70" s="10">
        <f>SUM(tuesday!K8:tuesday!K66)</f>
        <v/>
      </c>
    </row>
    <row r="72" spans="1:11">
      <c r="A72" s="4" t="s">
        <v>78</v>
      </c>
    </row>
    <row r="73" spans="1:11">
      <c r="A73" s="5" t="s">
        <v>8</v>
      </c>
      <c r="B73" s="5" t="s">
        <v>9</v>
      </c>
      <c r="C73" s="5" t="s">
        <v>10</v>
      </c>
      <c r="D73" s="5" t="s">
        <v>11</v>
      </c>
      <c r="E73" s="5" t="s">
        <v>12</v>
      </c>
      <c r="F73" s="5" t="s">
        <v>13</v>
      </c>
      <c r="G73" s="5" t="s">
        <v>14</v>
      </c>
      <c r="H73" s="5" t="s">
        <v>15</v>
      </c>
      <c r="I73" s="5" t="s">
        <v>16</v>
      </c>
      <c r="J73" s="5" t="s">
        <v>17</v>
      </c>
      <c r="K73" s="5" t="s">
        <v>18</v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SUM(tuesday!F74 - tuesday!E74)</f>
        <v/>
      </c>
      <c r="I74" s="10">
        <f>IF(tuesday!B74 ="ns day", tuesday!C74,IF(tuesday!C74 &lt;= 8 + reference!C3, 0, MAX(tuesday!C74 - 8, 0)))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5" spans="1:11">
      <c r="A75" s="6" t="n"/>
      <c r="B75" s="8" t="n"/>
      <c r="C75" s="8" t="n"/>
      <c r="D75" s="8" t="n"/>
      <c r="E75" s="8" t="n"/>
      <c r="F75" s="8" t="n"/>
      <c r="G75" s="9" t="n"/>
      <c r="H75" s="8">
        <f>SUM(tuesday!F75 - tuesday!E75)</f>
        <v/>
      </c>
      <c r="I75" s="10">
        <f>IF(tuesday!B75 ="ns day", tuesday!C75,IF(tuesday!C75 &lt;= 8 + reference!C3, 0, MAX(tuesday!C75 - 8, 0)))</f>
        <v/>
      </c>
      <c r="J75" s="10">
        <f>SUM(tuesday!F75 - tuesday!E75)</f>
        <v/>
      </c>
      <c r="K75" s="10">
        <f>IF(tuesday!B75="ns day",tuesday!C75, IF(tuesday!C75 &lt;= 8 + reference!C4, 0, MIN(MAX(tuesday!C75 - 8, 0),IF(tuesday!J75 &lt;= reference!C4,0, tuesday!J75))))</f>
        <v/>
      </c>
    </row>
    <row r="76" spans="1:11">
      <c r="A76" s="6" t="n"/>
      <c r="B76" s="8" t="n"/>
      <c r="C76" s="8" t="n"/>
      <c r="D76" s="8" t="n"/>
      <c r="E76" s="8" t="n"/>
      <c r="F76" s="8" t="n"/>
      <c r="G76" s="9" t="n"/>
      <c r="H76" s="8">
        <f>SUM(tuesday!F76 - tuesday!E76)</f>
        <v/>
      </c>
      <c r="I76" s="10">
        <f>IF(tuesday!B76 ="ns day", tuesday!C76,IF(tuesday!C76 &lt;= 8 + reference!C3, 0, MAX(tuesday!C76 - 8, 0)))</f>
        <v/>
      </c>
      <c r="J76" s="10">
        <f>SUM(tuesday!F76 - tuesday!E76)</f>
        <v/>
      </c>
      <c r="K76" s="10">
        <f>IF(tuesday!B76="ns day",tuesday!C76, IF(tuesday!C76 &lt;= 8 + reference!C4, 0, MIN(MAX(tuesday!C76 - 8, 0),IF(tuesday!J76 &lt;= reference!C4,0, tuesday!J76))))</f>
        <v/>
      </c>
    </row>
    <row r="77" spans="1:11">
      <c r="A77" s="6" t="n"/>
      <c r="B77" s="8" t="n"/>
      <c r="C77" s="8" t="n"/>
      <c r="D77" s="8" t="n"/>
      <c r="E77" s="8" t="n"/>
      <c r="F77" s="8" t="n"/>
      <c r="G77" s="9" t="n"/>
      <c r="H77" s="8">
        <f>SUM(tuesday!F77 - tuesday!E77)</f>
        <v/>
      </c>
      <c r="I77" s="10">
        <f>IF(tuesday!B77 ="ns day", tuesday!C77,IF(tuesday!C77 &lt;= 8 + reference!C3, 0, MAX(tuesday!C77 - 8, 0)))</f>
        <v/>
      </c>
      <c r="J77" s="10">
        <f>SUM(tuesday!F77 - tuesday!E77)</f>
        <v/>
      </c>
      <c r="K77" s="10">
        <f>IF(tuesday!B77="ns day",tuesday!C77, IF(tuesday!C77 &lt;= 8 + reference!C4, 0, MIN(MAX(tuesday!C77 - 8, 0),IF(tuesday!J77 &lt;= reference!C4,0, tuesday!J77))))</f>
        <v/>
      </c>
    </row>
    <row r="78" spans="1:11">
      <c r="A78" s="6" t="n"/>
      <c r="B78" s="8" t="n"/>
      <c r="C78" s="8" t="n"/>
      <c r="D78" s="8" t="n"/>
      <c r="E78" s="8" t="n"/>
      <c r="F78" s="8" t="n"/>
      <c r="G78" s="9" t="n"/>
      <c r="H78" s="8">
        <f>SUM(tuesday!F78 - tuesday!E78)</f>
        <v/>
      </c>
      <c r="I78" s="10">
        <f>IF(tuesday!B78 ="ns day", tuesday!C78,IF(tuesday!C78 &lt;= 8 + reference!C3, 0, MAX(tuesday!C78 - 8, 0)))</f>
        <v/>
      </c>
      <c r="J78" s="10">
        <f>SUM(tuesday!F78 - tuesday!E78)</f>
        <v/>
      </c>
      <c r="K78" s="10">
        <f>IF(tuesday!B78="ns day",tuesday!C78, IF(tuesday!C78 &lt;= 8 + reference!C4, 0, MIN(MAX(tuesday!C78 - 8, 0),IF(tuesday!J78 &lt;= reference!C4,0, tuesday!J78))))</f>
        <v/>
      </c>
    </row>
    <row r="79" spans="1:11">
      <c r="A79" s="6" t="n"/>
      <c r="B79" s="8" t="n"/>
      <c r="C79" s="8" t="n"/>
      <c r="D79" s="8" t="n"/>
      <c r="E79" s="8" t="n"/>
      <c r="F79" s="8" t="n"/>
      <c r="G79" s="9" t="n"/>
      <c r="H79" s="8">
        <f>SUM(tuesday!F79 - tuesday!E79)</f>
        <v/>
      </c>
      <c r="I79" s="10">
        <f>IF(tuesday!B79 ="ns day", tuesday!C79,IF(tuesday!C79 &lt;= 8 + reference!C3, 0, MAX(tuesday!C79 - 8, 0)))</f>
        <v/>
      </c>
      <c r="J79" s="10">
        <f>SUM(tuesday!F79 - tuesday!E79)</f>
        <v/>
      </c>
      <c r="K79" s="10">
        <f>IF(tuesday!B79="ns day",tuesday!C79, IF(tuesday!C79 &lt;= 8 + reference!C4, 0, MIN(MAX(tuesday!C79 - 8, 0),IF(tuesday!J79 &lt;= reference!C4,0, tuesday!J79))))</f>
        <v/>
      </c>
    </row>
    <row r="80" spans="1:11">
      <c r="A80" s="6" t="n"/>
      <c r="B80" s="8" t="n"/>
      <c r="C80" s="8" t="n"/>
      <c r="D80" s="8" t="n"/>
      <c r="E80" s="8" t="n"/>
      <c r="F80" s="8" t="n"/>
      <c r="G80" s="9" t="n"/>
      <c r="H80" s="8">
        <f>SUM(tuesday!F80 - tuesday!E80)</f>
        <v/>
      </c>
      <c r="I80" s="10">
        <f>IF(tuesday!B80 ="ns day", tuesday!C80,IF(tuesday!C80 &lt;= 8 + reference!C3, 0, MAX(tuesday!C80 - 8, 0)))</f>
        <v/>
      </c>
      <c r="J80" s="10">
        <f>SUM(tuesday!F80 - tuesday!E80)</f>
        <v/>
      </c>
      <c r="K80" s="10">
        <f>IF(tuesday!B80="ns day",tuesday!C80, IF(tuesday!C80 &lt;= 8 + reference!C4, 0, MIN(MAX(tuesday!C80 - 8, 0),IF(tuesday!J80 &lt;= reference!C4,0, tuesday!J80))))</f>
        <v/>
      </c>
    </row>
    <row r="81" spans="1:11">
      <c r="A81" s="6" t="n"/>
      <c r="B81" s="8" t="n"/>
      <c r="C81" s="8" t="n"/>
      <c r="D81" s="8" t="n"/>
      <c r="E81" s="8" t="n"/>
      <c r="F81" s="8" t="n"/>
      <c r="G81" s="9" t="n"/>
      <c r="H81" s="8">
        <f>SUM(tuesday!F81 - tuesday!E81)</f>
        <v/>
      </c>
      <c r="I81" s="10">
        <f>IF(tuesday!B81 ="ns day", tuesday!C81,IF(tuesday!C81 &lt;= 8 + reference!C3, 0, MAX(tuesday!C81 - 8, 0)))</f>
        <v/>
      </c>
      <c r="J81" s="10">
        <f>SUM(tuesday!F81 - tuesday!E81)</f>
        <v/>
      </c>
      <c r="K81" s="10">
        <f>IF(tuesday!B81="ns day",tuesday!C81, IF(tuesday!C81 &lt;= 8 + reference!C4, 0, MIN(MAX(tuesday!C81 - 8, 0),IF(tuesday!J81 &lt;= reference!C4,0, tuesday!J81))))</f>
        <v/>
      </c>
    </row>
    <row r="82" spans="1:11">
      <c r="A82" s="6" t="n"/>
      <c r="B82" s="8" t="n"/>
      <c r="C82" s="8" t="n"/>
      <c r="D82" s="8" t="n"/>
      <c r="E82" s="8" t="n"/>
      <c r="F82" s="8" t="n"/>
      <c r="G82" s="9" t="n"/>
      <c r="H82" s="8">
        <f>SUM(tuesday!F82 - tuesday!E82)</f>
        <v/>
      </c>
      <c r="I82" s="10">
        <f>IF(tuesday!B82 ="ns day", tuesday!C82,IF(tuesday!C82 &lt;= 8 + reference!C3, 0, MAX(tuesday!C82 - 8, 0)))</f>
        <v/>
      </c>
      <c r="J82" s="10">
        <f>SUM(tuesday!F82 - tuesday!E82)</f>
        <v/>
      </c>
      <c r="K82" s="10">
        <f>IF(tuesday!B82="ns day",tuesday!C82, IF(tuesday!C82 &lt;= 8 + reference!C4, 0, MIN(MAX(tuesday!C82 - 8, 0),IF(tuesday!J82 &lt;= reference!C4,0, tuesday!J82))))</f>
        <v/>
      </c>
    </row>
    <row r="83" spans="1:11">
      <c r="A83" s="6" t="n"/>
      <c r="B83" s="8" t="n"/>
      <c r="C83" s="8" t="n"/>
      <c r="D83" s="8" t="n"/>
      <c r="E83" s="8" t="n"/>
      <c r="F83" s="8" t="n"/>
      <c r="G83" s="9" t="n"/>
      <c r="H83" s="8">
        <f>SUM(tuesday!F83 - tuesday!E83)</f>
        <v/>
      </c>
      <c r="I83" s="10">
        <f>IF(tuesday!B83 ="ns day", tuesday!C83,IF(tuesday!C83 &lt;= 8 + reference!C3, 0, MAX(tuesday!C83 - 8, 0)))</f>
        <v/>
      </c>
      <c r="J83" s="10">
        <f>SUM(tuesday!F83 - tuesday!E83)</f>
        <v/>
      </c>
      <c r="K83" s="10">
        <f>IF(tuesday!B83="ns day",tuesday!C83, IF(tuesday!C83 &lt;= 8 + reference!C4, 0, MIN(MAX(tuesday!C83 - 8, 0),IF(tuesday!J83 &lt;= reference!C4,0, tuesday!J83))))</f>
        <v/>
      </c>
    </row>
    <row r="84" spans="1:11">
      <c r="A84" s="6" t="n"/>
      <c r="B84" s="8" t="n"/>
      <c r="C84" s="8" t="n"/>
      <c r="D84" s="8" t="n"/>
      <c r="E84" s="8" t="n"/>
      <c r="F84" s="8" t="n"/>
      <c r="G84" s="9" t="n"/>
      <c r="H84" s="8">
        <f>SUM(tuesday!F84 - tuesday!E84)</f>
        <v/>
      </c>
      <c r="I84" s="10">
        <f>IF(tuesday!B84 ="ns day", tuesday!C84,IF(tuesday!C84 &lt;= 8 + reference!C3, 0, MAX(tuesday!C84 - 8, 0)))</f>
        <v/>
      </c>
      <c r="J84" s="10">
        <f>SUM(tuesday!F84 - tuesday!E84)</f>
        <v/>
      </c>
      <c r="K84" s="10">
        <f>IF(tuesday!B84="ns day",tuesday!C84, IF(tuesday!C84 &lt;= 8 + reference!C4, 0, MIN(MAX(tuesday!C84 - 8, 0),IF(tuesday!J84 &lt;= reference!C4,0, tuesday!J84))))</f>
        <v/>
      </c>
    </row>
    <row r="85" spans="1:11">
      <c r="A85" s="6" t="n"/>
      <c r="B85" s="8" t="n"/>
      <c r="C85" s="8" t="n"/>
      <c r="D85" s="8" t="n"/>
      <c r="E85" s="8" t="n"/>
      <c r="F85" s="8" t="n"/>
      <c r="G85" s="9" t="n"/>
      <c r="H85" s="8">
        <f>SUM(tuesday!F85 - tuesday!E85)</f>
        <v/>
      </c>
      <c r="I85" s="10">
        <f>IF(tuesday!B85 ="ns day", tuesday!C85,IF(tuesday!C85 &lt;= 8 + reference!C3, 0, MAX(tuesday!C85 - 8, 0)))</f>
        <v/>
      </c>
      <c r="J85" s="10">
        <f>SUM(tuesday!F85 - tuesday!E85)</f>
        <v/>
      </c>
      <c r="K85" s="10">
        <f>IF(tuesday!B85="ns day",tuesday!C85, IF(tuesday!C85 &lt;= 8 + reference!C4, 0, MIN(MAX(tuesday!C85 - 8, 0),IF(tuesday!J85 &lt;= reference!C4,0, tuesday!J85))))</f>
        <v/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SUM(tuesday!F86 - tuesday!E86)</f>
        <v/>
      </c>
      <c r="I86" s="10">
        <f>IF(tuesday!B86 ="ns day", tuesday!C86,IF(tuesday!C86 &lt;= 8 + reference!C3, 0, MAX(tuesday!C86 - 8, 0)))</f>
        <v/>
      </c>
      <c r="J86" s="10">
        <f>SUM(tuesday!F86 - tuesday!E86)</f>
        <v/>
      </c>
      <c r="K86" s="10">
        <f>IF(tuesday!B86="ns day",tuesday!C86, IF(tuesday!C86 &lt;= 8 + reference!C4, 0, MIN(MAX(tuesday!C86 - 8, 0),IF(tuesday!J86 &lt;= reference!C4,0, tuesday!J86))))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SUM(tuesday!F87 - tuesday!E87)</f>
        <v/>
      </c>
      <c r="I87" s="10">
        <f>IF(tuesday!B87 ="ns day", tuesday!C87,IF(tuesday!C87 &lt;= 8 + reference!C3, 0, MAX(tuesday!C87 - 8, 0)))</f>
        <v/>
      </c>
      <c r="J87" s="10">
        <f>SUM(tuesday!F87 - tuesday!E87)</f>
        <v/>
      </c>
      <c r="K87" s="10">
        <f>IF(tuesday!B87="ns day",tuesday!C87, IF(tuesday!C87 &lt;= 8 + reference!C4, 0, MIN(MAX(tuesday!C87 - 8, 0),IF(tuesday!J87 &lt;= reference!C4,0, tuesday!J87))))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SUM(tuesday!F88 - tuesday!E88)</f>
        <v/>
      </c>
      <c r="I88" s="10">
        <f>IF(tuesday!B88 ="ns day", tuesday!C88,IF(tuesday!C88 &lt;= 8 + reference!C3, 0, MAX(tuesday!C88 - 8, 0)))</f>
        <v/>
      </c>
      <c r="J88" s="10">
        <f>SUM(tuesday!F88 - tuesday!E88)</f>
        <v/>
      </c>
      <c r="K88" s="10">
        <f>IF(tuesday!B88="ns day",tuesday!C88, IF(tuesday!C88 &lt;= 8 + reference!C4, 0, MIN(MAX(tuesday!C88 - 8, 0),IF(tuesday!J88 &lt;= reference!C4,0, tuesday!J88))))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SUM(tuesday!F89 - tuesday!E89)</f>
        <v/>
      </c>
      <c r="I89" s="10">
        <f>IF(tuesday!B89 ="ns day", tuesday!C89,IF(tuesday!C89 &lt;= 8 + reference!C3, 0, MAX(tuesday!C89 - 8, 0)))</f>
        <v/>
      </c>
      <c r="J89" s="10">
        <f>SUM(tuesday!F89 - tuesday!E89)</f>
        <v/>
      </c>
      <c r="K89" s="10">
        <f>IF(tuesday!B89="ns day",tuesday!C89, IF(tuesday!C89 &lt;= 8 + reference!C4, 0, MIN(MAX(tuesday!C89 - 8, 0),IF(tuesday!J89 &lt;= reference!C4,0, tuesday!J89))))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SUM(tuesday!F90 - tuesday!E90)</f>
        <v/>
      </c>
      <c r="I90" s="10">
        <f>IF(tuesday!B90 ="ns day", tuesday!C90,IF(tuesday!C90 &lt;= 8 + reference!C3, 0, MAX(tuesday!C90 - 8, 0)))</f>
        <v/>
      </c>
      <c r="J90" s="10">
        <f>SUM(tuesday!F90 - tuesday!E90)</f>
        <v/>
      </c>
      <c r="K90" s="10">
        <f>IF(tuesday!B90="ns day",tuesday!C90, IF(tuesday!C90 &lt;= 8 + reference!C4, 0, MIN(MAX(tuesday!C90 - 8, 0),IF(tuesday!J90 &lt;= reference!C4,0, tuesday!J90))))</f>
        <v/>
      </c>
    </row>
    <row r="91" spans="1:11">
      <c r="A91" s="6" t="n"/>
      <c r="B91" s="8" t="n"/>
      <c r="C91" s="8" t="n"/>
      <c r="D91" s="8" t="n"/>
      <c r="E91" s="8" t="n"/>
      <c r="F91" s="8" t="n"/>
      <c r="G91" s="9" t="n"/>
      <c r="H91" s="8">
        <f>SUM(tuesday!F91 - tuesday!E91)</f>
        <v/>
      </c>
      <c r="I91" s="10">
        <f>IF(tuesday!B91 ="ns day", tuesday!C91,IF(tuesday!C91 &lt;= 8 + reference!C3, 0, MAX(tuesday!C91 - 8, 0)))</f>
        <v/>
      </c>
      <c r="J91" s="10">
        <f>SUM(tuesday!F91 - tuesday!E91)</f>
        <v/>
      </c>
      <c r="K91" s="10">
        <f>IF(tuesday!B91="ns day",tuesday!C91, IF(tuesday!C91 &lt;= 8 + reference!C4, 0, MIN(MAX(tuesday!C91 - 8, 0),IF(tuesday!J91 &lt;= reference!C4,0, tuesday!J91))))</f>
        <v/>
      </c>
    </row>
    <row r="92" spans="1:11">
      <c r="A92" s="6" t="n"/>
      <c r="B92" s="8" t="n"/>
      <c r="C92" s="8" t="n"/>
      <c r="D92" s="8" t="n"/>
      <c r="E92" s="8" t="n"/>
      <c r="F92" s="8" t="n"/>
      <c r="G92" s="9" t="n"/>
      <c r="H92" s="8">
        <f>SUM(tuesday!F92 - tuesday!E92)</f>
        <v/>
      </c>
      <c r="I92" s="10">
        <f>IF(tuesday!B92 ="ns day", tuesday!C92,IF(tuesday!C92 &lt;= 8 + reference!C3, 0, MAX(tuesday!C92 - 8, 0)))</f>
        <v/>
      </c>
      <c r="J92" s="10">
        <f>SUM(tuesday!F92 - tuesday!E92)</f>
        <v/>
      </c>
      <c r="K92" s="10">
        <f>IF(tuesday!B92="ns day",tuesday!C92, IF(tuesday!C92 &lt;= 8 + reference!C4, 0, MIN(MAX(tuesday!C92 - 8, 0),IF(tuesday!J92 &lt;= reference!C4,0, tuesday!J92))))</f>
        <v/>
      </c>
    </row>
    <row r="93" spans="1:11">
      <c r="A93" s="6" t="n"/>
      <c r="B93" s="8" t="n"/>
      <c r="C93" s="8" t="n"/>
      <c r="D93" s="8" t="n"/>
      <c r="E93" s="8" t="n"/>
      <c r="F93" s="8" t="n"/>
      <c r="G93" s="9" t="n"/>
      <c r="H93" s="8">
        <f>SUM(tuesday!F93 - tuesday!E93)</f>
        <v/>
      </c>
      <c r="I93" s="10">
        <f>IF(tuesday!B93 ="ns day", tuesday!C93,IF(tuesday!C93 &lt;= 8 + reference!C3, 0, MAX(tuesday!C93 - 8, 0)))</f>
        <v/>
      </c>
      <c r="J93" s="10">
        <f>SUM(tuesday!F93 - tuesday!E93)</f>
        <v/>
      </c>
      <c r="K93" s="10">
        <f>IF(tuesday!B93="ns day",tuesday!C93, IF(tuesday!C93 &lt;= 8 + reference!C4, 0, MIN(MAX(tuesday!C93 - 8, 0),IF(tuesday!J93 &lt;= reference!C4,0, tuesday!J93))))</f>
        <v/>
      </c>
    </row>
    <row r="94" spans="1:11">
      <c r="A94" s="6" t="n"/>
      <c r="B94" s="8" t="n"/>
      <c r="C94" s="8" t="n"/>
      <c r="D94" s="8" t="n"/>
      <c r="E94" s="8" t="n"/>
      <c r="F94" s="8" t="n"/>
      <c r="G94" s="9" t="n"/>
      <c r="H94" s="8">
        <f>SUM(tuesday!F94 - tuesday!E94)</f>
        <v/>
      </c>
      <c r="I94" s="10">
        <f>IF(tuesday!B94 ="ns day", tuesday!C94,IF(tuesday!C94 &lt;= 8 + reference!C3, 0, MAX(tuesday!C94 - 8, 0)))</f>
        <v/>
      </c>
      <c r="J94" s="10">
        <f>SUM(tuesday!F94 - tuesday!E94)</f>
        <v/>
      </c>
      <c r="K94" s="10">
        <f>IF(tuesday!B94="ns day",tuesday!C94, IF(tuesday!C94 &lt;= 8 + reference!C4, 0, MIN(MAX(tuesday!C94 - 8, 0),IF(tuesday!J94 &lt;= reference!C4,0, tuesday!J94))))</f>
        <v/>
      </c>
    </row>
    <row r="95" spans="1:11">
      <c r="A95" s="6" t="n"/>
      <c r="B95" s="8" t="n"/>
      <c r="C95" s="8" t="n"/>
      <c r="D95" s="8" t="n"/>
      <c r="E95" s="8" t="n"/>
      <c r="F95" s="8" t="n"/>
      <c r="G95" s="9" t="n"/>
      <c r="H95" s="8">
        <f>SUM(tuesday!F95 - tuesday!E95)</f>
        <v/>
      </c>
      <c r="I95" s="10">
        <f>IF(tuesday!B95 ="ns day", tuesday!C95,IF(tuesday!C95 &lt;= 8 + reference!C3, 0, MAX(tuesday!C95 - 8, 0)))</f>
        <v/>
      </c>
      <c r="J95" s="10">
        <f>SUM(tuesday!F95 - tuesday!E95)</f>
        <v/>
      </c>
      <c r="K95" s="10">
        <f>IF(tuesday!B95="ns day",tuesday!C95, IF(tuesday!C95 &lt;= 8 + reference!C4, 0, MIN(MAX(tuesday!C95 - 8, 0),IF(tuesday!J95 &lt;= reference!C4,0, tuesday!J95))))</f>
        <v/>
      </c>
    </row>
    <row r="96" spans="1:11">
      <c r="A96" s="6" t="n"/>
      <c r="B96" s="8" t="n"/>
      <c r="C96" s="8" t="n"/>
      <c r="D96" s="8" t="n"/>
      <c r="E96" s="8" t="n"/>
      <c r="F96" s="8" t="n"/>
      <c r="G96" s="9" t="n"/>
      <c r="H96" s="8">
        <f>SUM(tuesday!F96 - tuesday!E96)</f>
        <v/>
      </c>
      <c r="I96" s="10">
        <f>IF(tuesday!B96 ="ns day", tuesday!C96,IF(tuesday!C96 &lt;= 8 + reference!C3, 0, MAX(tuesday!C96 - 8, 0)))</f>
        <v/>
      </c>
      <c r="J96" s="10">
        <f>SUM(tuesday!F96 - tuesday!E96)</f>
        <v/>
      </c>
      <c r="K96" s="10">
        <f>IF(tuesday!B96="ns day",tuesday!C96, IF(tuesday!C96 &lt;= 8 + reference!C4, 0, MIN(MAX(tuesday!C96 - 8, 0),IF(tuesday!J96 &lt;= reference!C4,0, tuesday!J96))))</f>
        <v/>
      </c>
    </row>
    <row r="97" spans="1:11">
      <c r="A97" s="6" t="n"/>
      <c r="B97" s="8" t="n"/>
      <c r="C97" s="8" t="n"/>
      <c r="D97" s="8" t="n"/>
      <c r="E97" s="8" t="n"/>
      <c r="F97" s="8" t="n"/>
      <c r="G97" s="9" t="n"/>
      <c r="H97" s="8">
        <f>SUM(tuesday!F97 - tuesday!E97)</f>
        <v/>
      </c>
      <c r="I97" s="10">
        <f>IF(tuesday!B97 ="ns day", tuesday!C97,IF(tuesday!C97 &lt;= 8 + reference!C3, 0, MAX(tuesday!C97 - 8, 0)))</f>
        <v/>
      </c>
      <c r="J97" s="10">
        <f>SUM(tuesday!F97 - tuesday!E97)</f>
        <v/>
      </c>
      <c r="K97" s="10">
        <f>IF(tuesday!B97="ns day",tuesday!C97, IF(tuesday!C97 &lt;= 8 + reference!C4, 0, MIN(MAX(tuesday!C97 - 8, 0),IF(tuesday!J97 &lt;= reference!C4,0, tuesday!J97))))</f>
        <v/>
      </c>
    </row>
    <row r="98" spans="1:11">
      <c r="A98" s="6" t="n"/>
      <c r="B98" s="8" t="n"/>
      <c r="C98" s="8" t="n"/>
      <c r="D98" s="8" t="n"/>
      <c r="E98" s="8" t="n"/>
      <c r="F98" s="8" t="n"/>
      <c r="G98" s="9" t="n"/>
      <c r="H98" s="8">
        <f>SUM(tuesday!F98 - tuesday!E98)</f>
        <v/>
      </c>
      <c r="I98" s="10">
        <f>IF(tuesday!B98 ="ns day", tuesday!C98,IF(tuesday!C98 &lt;= 8 + reference!C3, 0, MAX(tuesday!C98 - 8, 0)))</f>
        <v/>
      </c>
      <c r="J98" s="10">
        <f>SUM(tuesday!F98 - tuesday!E98)</f>
        <v/>
      </c>
      <c r="K98" s="10">
        <f>IF(tuesday!B98="ns day",tuesday!C98, IF(tuesday!C98 &lt;= 8 + reference!C4, 0, MIN(MAX(tuesday!C98 - 8, 0),IF(tuesday!J98 &lt;= reference!C4,0, tuesday!J98))))</f>
        <v/>
      </c>
    </row>
    <row r="100" spans="1:11">
      <c r="J100" s="5" t="s">
        <v>79</v>
      </c>
      <c r="K100" s="10">
        <f>SUM(tuesday!K74:tuesday!K98)</f>
        <v/>
      </c>
    </row>
    <row r="102" spans="1:11">
      <c r="J102" s="5" t="s">
        <v>80</v>
      </c>
      <c r="K102" s="10">
        <f>SUM(tuesday!K100 + tuesday!K70)</f>
        <v/>
      </c>
    </row>
    <row r="104" spans="1:11">
      <c r="A104" s="4" t="s">
        <v>81</v>
      </c>
    </row>
    <row r="105" spans="1:11">
      <c r="E105" s="5" t="s">
        <v>82</v>
      </c>
    </row>
    <row r="106" spans="1:11">
      <c r="A106" s="5" t="s">
        <v>8</v>
      </c>
      <c r="B106" s="5" t="s">
        <v>9</v>
      </c>
      <c r="C106" s="5" t="s">
        <v>10</v>
      </c>
      <c r="D106" s="5" t="s">
        <v>11</v>
      </c>
      <c r="E106" s="5" t="s">
        <v>83</v>
      </c>
      <c r="F106" s="5" t="s">
        <v>84</v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 spans="1:11">
      <c r="A113" s="6" t="s"/>
      <c r="B113" s="8" t="n"/>
      <c r="C113" s="8" t="n"/>
      <c r="D113" s="8" t="n"/>
      <c r="E113" s="10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 spans="1:11">
      <c r="A114" s="6" t="s"/>
      <c r="B114" s="8" t="n"/>
      <c r="C114" s="8" t="n"/>
      <c r="D114" s="8" t="n"/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 spans="1:11">
      <c r="A115" s="6" t="s"/>
      <c r="B115" s="8" t="n"/>
      <c r="C115" s="8" t="n"/>
      <c r="D115" s="8" t="n"/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6" spans="1:11">
      <c r="A116" s="6" t="s"/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 spans="1:11">
      <c r="A117" s="6" t="s"/>
      <c r="B117" s="8" t="n"/>
      <c r="C117" s="8" t="n"/>
      <c r="D117" s="8" t="n"/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 spans="1:11">
      <c r="A118" s="6" t="s"/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 spans="1:11">
      <c r="A119" s="6" t="s"/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3" spans="1:11">
      <c r="D133" s="5" t="s">
        <v>85</v>
      </c>
      <c r="E133" s="10">
        <f>SUM(tuesday!E107:tuesday!E131)</f>
        <v/>
      </c>
      <c r="F133" s="10">
        <f>SUM(tuesday!F107:tuesday!F131)</f>
        <v/>
      </c>
    </row>
    <row r="135" spans="1:11">
      <c r="A135" s="4" t="s">
        <v>86</v>
      </c>
    </row>
    <row r="136" spans="1:11">
      <c r="E136" s="5" t="s">
        <v>82</v>
      </c>
    </row>
    <row r="137" spans="1:11">
      <c r="A137" s="5" t="s">
        <v>8</v>
      </c>
      <c r="B137" s="5" t="s">
        <v>9</v>
      </c>
      <c r="C137" s="5" t="s">
        <v>10</v>
      </c>
      <c r="D137" s="5" t="s">
        <v>11</v>
      </c>
      <c r="E137" s="5" t="s">
        <v>83</v>
      </c>
      <c r="F137" s="5" t="s">
        <v>87</v>
      </c>
    </row>
    <row r="138" spans="1:11">
      <c r="A138" s="6" t="s">
        <v>88</v>
      </c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11.5 - reference!C5), 0, IF(tuesday!B138 = "no call", 11.5, IF(tuesday!C138 = 0, 0, MAX(11.5 - tuesday!C138, 0))))</f>
        <v/>
      </c>
    </row>
    <row r="139" spans="1:11">
      <c r="A139" s="6" t="s">
        <v>89</v>
      </c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11.5 - reference!C5), 0, IF(tuesday!B139 = "no call", 11.5, IF(tuesday!C139 = 0, 0, MAX(11.5 - tuesday!C139, 0))))</f>
        <v/>
      </c>
    </row>
    <row r="140" spans="1:11">
      <c r="A140" s="6" t="s">
        <v>90</v>
      </c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11.5 - reference!C5), 0, IF(tuesday!B140 = "no call", 11.5, IF(tuesday!C140 = 0, 0, MAX(11.5 - tuesday!C140, 0))))</f>
        <v/>
      </c>
    </row>
    <row r="141" spans="1:11">
      <c r="A141" s="6" t="s">
        <v>91</v>
      </c>
      <c r="B141" s="7" t="s"/>
      <c r="C141" s="8" t="n">
        <v>10</v>
      </c>
      <c r="D141" s="8" t="n">
        <v>17.78</v>
      </c>
      <c r="E141" s="10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10">
        <f>IF(OR(tuesday!B141 = "light",tuesday!B141 = "excused", tuesday!B141 = "sch chg", tuesday!B141 = "annual", tuesday!B141 = "sick", tuesday!C141 &gt;= 11.5 - reference!C5), 0, IF(tuesday!B141 = "no call", 11.5, IF(tuesday!C141 = 0, 0, MAX(11.5 - tuesday!C141, 0))))</f>
        <v/>
      </c>
    </row>
    <row r="142" spans="1:11">
      <c r="A142" s="6" t="s">
        <v>92</v>
      </c>
      <c r="B142" s="7" t="s"/>
      <c r="C142" s="8" t="n">
        <v>11.26</v>
      </c>
      <c r="D142" s="8" t="n">
        <v>18.93</v>
      </c>
      <c r="E142" s="10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10">
        <f>IF(OR(tuesday!B142 = "light",tuesday!B142 = "excused", tuesday!B142 = "sch chg", tuesday!B142 = "annual", tuesday!B142 = "sick", tuesday!C142 &gt;= 11.5 - reference!C5), 0, IF(tuesday!B142 = "no call", 11.5, IF(tuesday!C142 = 0, 0, MAX(11.5 - tuesday!C142, 0))))</f>
        <v/>
      </c>
    </row>
    <row r="143" spans="1:11">
      <c r="A143" s="6" t="s">
        <v>93</v>
      </c>
      <c r="B143" s="8" t="n"/>
      <c r="C143" s="8" t="n"/>
      <c r="D143" s="8" t="n"/>
      <c r="E143" s="10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10">
        <f>IF(OR(tuesday!B143 = "light",tuesday!B143 = "excused", tuesday!B143 = "sch chg", tuesday!B143 = "annual", tuesday!B143 = "sick", tuesday!C143 &gt;= 11.5 - reference!C5), 0, IF(tuesday!B143 = "no call", 11.5, IF(tuesday!C143 = 0, 0, MAX(11.5 - tuesday!C143, 0))))</f>
        <v/>
      </c>
    </row>
    <row r="144" spans="1:11">
      <c r="A144" s="6" t="s">
        <v>94</v>
      </c>
      <c r="B144" s="7" t="s"/>
      <c r="C144" s="8" t="n">
        <v>11.17</v>
      </c>
      <c r="D144" s="8" t="n">
        <v>18.83</v>
      </c>
      <c r="E144" s="10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10">
        <f>IF(OR(tuesday!B144 = "light",tuesday!B144 = "excused", tuesday!B144 = "sch chg", tuesday!B144 = "annual", tuesday!B144 = "sick", tuesday!C144 &gt;= 11.5 - reference!C5), 0, IF(tuesday!B144 = "no call", 11.5, IF(tuesday!C144 = 0, 0, MAX(11.5 - tuesday!C144, 0))))</f>
        <v/>
      </c>
    </row>
    <row r="145" spans="1:11">
      <c r="A145" s="6" t="s">
        <v>95</v>
      </c>
      <c r="B145" s="7" t="s"/>
      <c r="C145" s="8" t="n">
        <v>10.32</v>
      </c>
      <c r="D145" s="8" t="n">
        <v>8.380000000000001</v>
      </c>
      <c r="E145" s="10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10">
        <f>IF(OR(tuesday!B145 = "light",tuesday!B145 = "excused", tuesday!B145 = "sch chg", tuesday!B145 = "annual", tuesday!B145 = "sick", tuesday!C145 &gt;= 11.5 - reference!C5), 0, IF(tuesday!B145 = "no call", 11.5, IF(tuesday!C145 = 0, 0, MAX(11.5 - tuesday!C145, 0))))</f>
        <v/>
      </c>
    </row>
    <row r="146" spans="1:11">
      <c r="A146" s="6" t="s">
        <v>96</v>
      </c>
      <c r="B146" s="7" t="s"/>
      <c r="C146" s="8" t="n">
        <v>6.45</v>
      </c>
      <c r="D146" s="8" t="n">
        <v>0</v>
      </c>
      <c r="E146" s="10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10">
        <f>IF(OR(tuesday!B146 = "light",tuesday!B146 = "excused", tuesday!B146 = "sch chg", tuesday!B146 = "annual", tuesday!B146 = "sick", tuesday!C146 &gt;= 11.5 - reference!C5), 0, IF(tuesday!B146 = "no call", 11.5, IF(tuesday!C146 = 0, 0, MAX(11.5 - tuesday!C146, 0))))</f>
        <v/>
      </c>
    </row>
    <row r="147" spans="1:11">
      <c r="A147" s="6" t="s">
        <v>97</v>
      </c>
      <c r="B147" s="7" t="s"/>
      <c r="C147" s="8" t="n">
        <v>11.22</v>
      </c>
      <c r="D147" s="8" t="n">
        <v>19.1</v>
      </c>
      <c r="E147" s="10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10">
        <f>IF(OR(tuesday!B147 = "light",tuesday!B147 = "excused", tuesday!B147 = "sch chg", tuesday!B147 = "annual", tuesday!B147 = "sick", tuesday!C147 &gt;= 11.5 - reference!C5), 0, IF(tuesday!B147 = "no call", 11.5, IF(tuesday!C147 = 0, 0, MAX(11.5 - tuesday!C147, 0))))</f>
        <v/>
      </c>
    </row>
    <row r="148" spans="1:11">
      <c r="A148" s="6" t="s">
        <v>98</v>
      </c>
      <c r="B148" s="7" t="s"/>
      <c r="C148" s="8" t="n">
        <v>8.779999999999999</v>
      </c>
      <c r="D148" s="8" t="n">
        <v>19</v>
      </c>
      <c r="E148" s="10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10">
        <f>IF(OR(tuesday!B148 = "light",tuesday!B148 = "excused", tuesday!B148 = "sch chg", tuesday!B148 = "annual", tuesday!B148 = "sick", tuesday!C148 &gt;= 11.5 - reference!C5), 0, IF(tuesday!B148 = "no call", 11.5, IF(tuesday!C148 = 0, 0, MAX(11.5 - tuesday!C148, 0))))</f>
        <v/>
      </c>
    </row>
    <row r="149" spans="1:11">
      <c r="A149" s="6" t="s"/>
      <c r="B149" s="8" t="n"/>
      <c r="C149" s="8" t="n"/>
      <c r="D149" s="8" t="n"/>
      <c r="E149" s="10">
        <f>IF(OR(tuesday!B149 = "light",tuesday!B149 = "excused", tuesday!B149 = "sch chg", tuesday!B149 = "annual", tuesday!B149 = "sick", tuesday!C149 &gt;= 10 - reference!C5), 0, IF(tuesday!B149 = "no call", 10, IF(tuesday!C149 = 0, 0, MAX(10 - tuesday!C149, 0))))</f>
        <v/>
      </c>
      <c r="F149" s="10">
        <f>IF(OR(tuesday!B149 = "light",tuesday!B149 = "excused", tuesday!B149 = "sch chg", tuesday!B149 = "annual", tuesday!B149 = "sick", tuesday!C149 &gt;= 12 - reference!C5), 0, IF(tuesday!B149 = "no call", 12, IF(tuesday!C149 = 0, 0, MAX(12 - tuesday!C149, 0))))</f>
        <v/>
      </c>
    </row>
    <row r="150" spans="1:11">
      <c r="A150" s="6" t="s"/>
      <c r="B150" s="8" t="n"/>
      <c r="C150" s="8" t="n"/>
      <c r="D150" s="8" t="n"/>
      <c r="E150" s="10">
        <f>IF(OR(tuesday!B150 = "light",tuesday!B150 = "excused", tuesday!B150 = "sch chg", tuesday!B150 = "annual", tuesday!B150 = "sick", tuesday!C150 &gt;= 10 - reference!C5), 0, IF(tuesday!B150 = "no call", 10, IF(tuesday!C150 = 0, 0, MAX(10 - tuesday!C150, 0))))</f>
        <v/>
      </c>
      <c r="F150" s="10">
        <f>IF(OR(tuesday!B150 = "light",tuesday!B150 = "excused", tuesday!B150 = "sch chg", tuesday!B150 = "annual", tuesday!B150 = "sick", tuesday!C150 &gt;= 12 - reference!C5), 0, IF(tuesday!B150 = "no call", 12, IF(tuesday!C150 = 0, 0, MAX(12 - tuesday!C150, 0))))</f>
        <v/>
      </c>
    </row>
    <row r="151" spans="1:11">
      <c r="A151" s="6" t="s"/>
      <c r="B151" s="8" t="n"/>
      <c r="C151" s="8" t="n"/>
      <c r="D151" s="8" t="n"/>
      <c r="E151" s="10">
        <f>IF(OR(tuesday!B151 = "light",tuesday!B151 = "excused", tuesday!B151 = "sch chg", tuesday!B151 = "annual", tuesday!B151 = "sick", tuesday!C151 &gt;= 10 - reference!C5), 0, IF(tuesday!B151 = "no call", 10, IF(tuesday!C151 = 0, 0, MAX(10 - tuesday!C151, 0))))</f>
        <v/>
      </c>
      <c r="F151" s="10">
        <f>IF(OR(tuesday!B151 = "light",tuesday!B151 = "excused", tuesday!B151 = "sch chg", tuesday!B151 = "annual", tuesday!B151 = "sick", tuesday!C151 &gt;= 12 - reference!C5), 0, IF(tuesday!B151 = "no call", 12, IF(tuesday!C151 = 0, 0, MAX(12 - tuesday!C151, 0))))</f>
        <v/>
      </c>
    </row>
    <row r="152" spans="1:11">
      <c r="A152" s="6" t="s"/>
      <c r="B152" s="8" t="n"/>
      <c r="C152" s="8" t="n"/>
      <c r="D152" s="8" t="n"/>
      <c r="E152" s="10">
        <f>IF(OR(tuesday!B152 = "light",tuesday!B152 = "excused", tuesday!B152 = "sch chg", tuesday!B152 = "annual", tuesday!B152 = "sick", tuesday!C152 &gt;= 10 - reference!C5), 0, IF(tuesday!B152 = "no call", 10, IF(tuesday!C152 = 0, 0, MAX(10 - tuesday!C152, 0))))</f>
        <v/>
      </c>
      <c r="F152" s="10">
        <f>IF(OR(tuesday!B152 = "light",tuesday!B152 = "excused", tuesday!B152 = "sch chg", tuesday!B152 = "annual", tuesday!B152 = "sick", tuesday!C152 &gt;= 12 - reference!C5), 0, IF(tuesday!B152 = "no call", 12, IF(tuesday!C152 = 0, 0, MAX(12 - tuesday!C152, 0))))</f>
        <v/>
      </c>
    </row>
    <row r="153" spans="1:11">
      <c r="A153" s="6" t="s"/>
      <c r="B153" s="8" t="n"/>
      <c r="C153" s="8" t="n"/>
      <c r="D153" s="8" t="n"/>
      <c r="E153" s="10">
        <f>IF(OR(tuesday!B153 = "light",tuesday!B153 = "excused", tuesday!B153 = "sch chg", tuesday!B153 = "annual", tuesday!B153 = "sick", tuesday!C153 &gt;= 10 - reference!C5), 0, IF(tuesday!B153 = "no call", 10, IF(tuesday!C153 = 0, 0, MAX(10 - tuesday!C153, 0))))</f>
        <v/>
      </c>
      <c r="F153" s="10">
        <f>IF(OR(tuesday!B153 = "light",tuesday!B153 = "excused", tuesday!B153 = "sch chg", tuesday!B153 = "annual", tuesday!B153 = "sick", tuesday!C153 &gt;= 12 - reference!C5), 0, IF(tuesday!B153 = "no call", 12, IF(tuesday!C153 = 0, 0, MAX(12 - tuesday!C153, 0))))</f>
        <v/>
      </c>
    </row>
    <row r="154" spans="1:11">
      <c r="A154" s="6" t="s"/>
      <c r="B154" s="8" t="n"/>
      <c r="C154" s="8" t="n"/>
      <c r="D154" s="8" t="n"/>
      <c r="E154" s="10">
        <f>IF(OR(tuesday!B154 = "light",tuesday!B154 = "excused", tuesday!B154 = "sch chg", tuesday!B154 = "annual", tuesday!B154 = "sick", tuesday!C154 &gt;= 10 - reference!C5), 0, IF(tuesday!B154 = "no call", 10, IF(tuesday!C154 = 0, 0, MAX(10 - tuesday!C154, 0))))</f>
        <v/>
      </c>
      <c r="F154" s="10">
        <f>IF(OR(tuesday!B154 = "light",tuesday!B154 = "excused", tuesday!B154 = "sch chg", tuesday!B154 = "annual", tuesday!B154 = "sick", tuesday!C154 &gt;= 12 - reference!C5), 0, IF(tuesday!B154 = "no call", 12, IF(tuesday!C154 = 0, 0, MAX(12 - tuesday!C154, 0))))</f>
        <v/>
      </c>
    </row>
    <row r="155" spans="1:11">
      <c r="A155" s="6" t="s"/>
      <c r="B155" s="8" t="n"/>
      <c r="C155" s="8" t="n"/>
      <c r="D155" s="8" t="n"/>
      <c r="E155" s="10">
        <f>IF(OR(tuesday!B155 = "light",tuesday!B155 = "excused", tuesday!B155 = "sch chg", tuesday!B155 = "annual", tuesday!B155 = "sick", tuesday!C155 &gt;= 10 - reference!C5), 0, IF(tuesday!B155 = "no call", 10, IF(tuesday!C155 = 0, 0, MAX(10 - tuesday!C155, 0))))</f>
        <v/>
      </c>
      <c r="F155" s="10">
        <f>IF(OR(tuesday!B155 = "light",tuesday!B155 = "excused", tuesday!B155 = "sch chg", tuesday!B155 = "annual", tuesday!B155 = "sick", tuesday!C155 &gt;= 12 - reference!C5), 0, IF(tuesday!B155 = "no call", 12, IF(tuesday!C155 = 0, 0, MAX(12 - tuesday!C155, 0))))</f>
        <v/>
      </c>
    </row>
    <row r="156" spans="1:11">
      <c r="A156" s="6" t="s"/>
      <c r="B156" s="8" t="n"/>
      <c r="C156" s="8" t="n"/>
      <c r="D156" s="8" t="n"/>
      <c r="E156" s="10">
        <f>IF(OR(tuesday!B156 = "light",tuesday!B156 = "excused", tuesday!B156 = "sch chg", tuesday!B156 = "annual", tuesday!B156 = "sick", tuesday!C156 &gt;= 10 - reference!C5), 0, IF(tuesday!B156 = "no call", 10, IF(tuesday!C156 = 0, 0, MAX(10 - tuesday!C156, 0))))</f>
        <v/>
      </c>
      <c r="F156" s="10">
        <f>IF(OR(tuesday!B156 = "light",tuesday!B156 = "excused", tuesday!B156 = "sch chg", tuesday!B156 = "annual", tuesday!B156 = "sick", tuesday!C156 &gt;= 12 - reference!C5), 0, IF(tuesday!B156 = "no call", 12, IF(tuesday!C156 = 0, 0, MAX(12 - tuesday!C156, 0))))</f>
        <v/>
      </c>
    </row>
    <row r="157" spans="1:11">
      <c r="A157" s="6" t="s"/>
      <c r="B157" s="8" t="n"/>
      <c r="C157" s="8" t="n"/>
      <c r="D157" s="8" t="n"/>
      <c r="E157" s="10">
        <f>IF(OR(tuesday!B157 = "light",tuesday!B157 = "excused", tuesday!B157 = "sch chg", tuesday!B157 = "annual", tuesday!B157 = "sick", tuesday!C157 &gt;= 10 - reference!C5), 0, IF(tuesday!B157 = "no call", 10, IF(tuesday!C157 = 0, 0, MAX(10 - tuesday!C157, 0))))</f>
        <v/>
      </c>
      <c r="F157" s="10">
        <f>IF(OR(tuesday!B157 = "light",tuesday!B157 = "excused", tuesday!B157 = "sch chg", tuesday!B157 = "annual", tuesday!B157 = "sick", tuesday!C157 &gt;= 12 - reference!C5), 0, IF(tuesday!B157 = "no call", 12, IF(tuesday!C157 = 0, 0, MAX(12 - tuesday!C157, 0))))</f>
        <v/>
      </c>
    </row>
    <row r="158" spans="1:11">
      <c r="A158" s="6" t="s"/>
      <c r="B158" s="8" t="n"/>
      <c r="C158" s="8" t="n"/>
      <c r="D158" s="8" t="n"/>
      <c r="E158" s="10">
        <f>IF(OR(tuesday!B158 = "light",tuesday!B158 = "excused", tuesday!B158 = "sch chg", tuesday!B158 = "annual", tuesday!B158 = "sick", tuesday!C158 &gt;= 10 - reference!C5), 0, IF(tuesday!B158 = "no call", 10, IF(tuesday!C158 = 0, 0, MAX(10 - tuesday!C158, 0))))</f>
        <v/>
      </c>
      <c r="F158" s="10">
        <f>IF(OR(tuesday!B158 = "light",tuesday!B158 = "excused", tuesday!B158 = "sch chg", tuesday!B158 = "annual", tuesday!B158 = "sick", tuesday!C158 &gt;= 12 - reference!C5), 0, IF(tuesday!B158 = "no call", 12, IF(tuesday!C158 = 0, 0, MAX(12 - tuesday!C158, 0))))</f>
        <v/>
      </c>
    </row>
    <row r="159" spans="1:11">
      <c r="A159" s="6" t="s"/>
      <c r="B159" s="8" t="n"/>
      <c r="C159" s="8" t="n"/>
      <c r="D159" s="8" t="n"/>
      <c r="E159" s="10">
        <f>IF(OR(tuesday!B159 = "light",tuesday!B159 = "excused", tuesday!B159 = "sch chg", tuesday!B159 = "annual", tuesday!B159 = "sick", tuesday!C159 &gt;= 10 - reference!C5), 0, IF(tuesday!B159 = "no call", 10, IF(tuesday!C159 = 0, 0, MAX(10 - tuesday!C159, 0))))</f>
        <v/>
      </c>
      <c r="F159" s="10">
        <f>IF(OR(tuesday!B159 = "light",tuesday!B159 = "excused", tuesday!B159 = "sch chg", tuesday!B159 = "annual", tuesday!B159 = "sick", tuesday!C159 &gt;= 12 - reference!C5), 0, IF(tuesday!B159 = "no call", 12, IF(tuesday!C159 = 0, 0, MAX(12 - tuesday!C159, 0))))</f>
        <v/>
      </c>
    </row>
    <row r="160" spans="1:11">
      <c r="A160" s="6" t="s"/>
      <c r="B160" s="8" t="n"/>
      <c r="C160" s="8" t="n"/>
      <c r="D160" s="8" t="n"/>
      <c r="E160" s="10">
        <f>IF(OR(tuesday!B160 = "light",tuesday!B160 = "excused", tuesday!B160 = "sch chg", tuesday!B160 = "annual", tuesday!B160 = "sick", tuesday!C160 &gt;= 10 - reference!C5), 0, IF(tuesday!B160 = "no call", 10, IF(tuesday!C160 = 0, 0, MAX(10 - tuesday!C160, 0))))</f>
        <v/>
      </c>
      <c r="F160" s="10">
        <f>IF(OR(tuesday!B160 = "light",tuesday!B160 = "excused", tuesday!B160 = "sch chg", tuesday!B160 = "annual", tuesday!B160 = "sick", tuesday!C160 &gt;= 12 - reference!C5), 0, IF(tuesday!B160 = "no call", 12, IF(tuesday!C160 = 0, 0, MAX(12 - tuesday!C160, 0))))</f>
        <v/>
      </c>
    </row>
    <row r="161" spans="1:11">
      <c r="A161" s="6" t="s"/>
      <c r="B161" s="8" t="n"/>
      <c r="C161" s="8" t="n"/>
      <c r="D161" s="8" t="n"/>
      <c r="E161" s="10">
        <f>IF(OR(tuesday!B161 = "light",tuesday!B161 = "excused", tuesday!B161 = "sch chg", tuesday!B161 = "annual", tuesday!B161 = "sick", tuesday!C161 &gt;= 10 - reference!C5), 0, IF(tuesday!B161 = "no call", 10, IF(tuesday!C161 = 0, 0, MAX(10 - tuesday!C161, 0))))</f>
        <v/>
      </c>
      <c r="F161" s="10">
        <f>IF(OR(tuesday!B161 = "light",tuesday!B161 = "excused", tuesday!B161 = "sch chg", tuesday!B161 = "annual", tuesday!B161 = "sick", tuesday!C161 &gt;= 12 - reference!C5), 0, IF(tuesday!B161 = "no call", 12, IF(tuesday!C161 = 0, 0, MAX(12 - tuesday!C161, 0))))</f>
        <v/>
      </c>
    </row>
    <row r="162" spans="1:11">
      <c r="A162" s="6" t="s"/>
      <c r="B162" s="8" t="n"/>
      <c r="C162" s="8" t="n"/>
      <c r="D162" s="8" t="n"/>
      <c r="E162" s="10">
        <f>IF(OR(tuesday!B162 = "light",tuesday!B162 = "excused", tuesday!B162 = "sch chg", tuesday!B162 = "annual", tuesday!B162 = "sick", tuesday!C162 &gt;= 10 - reference!C5), 0, IF(tuesday!B162 = "no call", 10, IF(tuesday!C162 = 0, 0, MAX(10 - tuesday!C162, 0))))</f>
        <v/>
      </c>
      <c r="F162" s="10">
        <f>IF(OR(tuesday!B162 = "light",tuesday!B162 = "excused", tuesday!B162 = "sch chg", tuesday!B162 = "annual", tuesday!B162 = "sick", tuesday!C162 &gt;= 12 - reference!C5), 0, IF(tuesday!B162 = "no call", 12, IF(tuesday!C162 = 0, 0, MAX(12 - tuesday!C162, 0))))</f>
        <v/>
      </c>
    </row>
    <row r="164" spans="1:11">
      <c r="D164" s="5" t="s">
        <v>99</v>
      </c>
      <c r="E164" s="10">
        <f>SUM(tuesday!E138:tuesday!E162)</f>
        <v/>
      </c>
      <c r="F164" s="10">
        <f>SUM(tuesday!F138:tuesday!F162)</f>
        <v/>
      </c>
    </row>
    <row r="166" spans="1:11">
      <c r="D166" s="5" t="s">
        <v>100</v>
      </c>
      <c r="E166" s="10">
        <f>SUM(tuesday!E133 + tuesday!E164)</f>
        <v/>
      </c>
      <c r="F166" s="10">
        <f>SUM(tuesday!F133 + tuesday!F164)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71" man="1" max="16383" min="0"/>
    <brk id="103" man="1" max="16383" min="0"/>
    <brk id="134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7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10.55</v>
      </c>
      <c r="D8" s="8" t="n">
        <v>19.16</v>
      </c>
      <c r="E8" s="7" t="s">
        <v>54</v>
      </c>
      <c r="F8" s="7" t="s">
        <v>54</v>
      </c>
      <c r="G8" s="7" t="s">
        <v>54</v>
      </c>
      <c r="H8" s="8">
        <f>SUM(wednesday!H10:wednesday!H9)</f>
        <v/>
      </c>
      <c r="I8" s="10">
        <f>IF(wednesday!B8 ="ns day", wednesday!C8,IF(wednesday!C8 &lt;= 8 + reference!C3, 0, MAX(wednesday!C8 - 8, 0)))</f>
        <v/>
      </c>
      <c r="J8" s="10">
        <f>wednesday!H8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E9" s="8" t="n">
        <v>10.75</v>
      </c>
      <c r="F9" s="8" t="n">
        <v>12.05</v>
      </c>
      <c r="G9" s="9" t="n">
        <v>2716</v>
      </c>
      <c r="H9" s="8">
        <f>SUM(wednesday!F9 - wednesday!E9)</f>
        <v/>
      </c>
    </row>
    <row r="10" spans="1:11">
      <c r="E10" s="8" t="n">
        <v>18.19</v>
      </c>
      <c r="F10" s="8" t="n">
        <v>19.1</v>
      </c>
      <c r="G10" s="9" t="n">
        <v>3257</v>
      </c>
      <c r="H10" s="8">
        <f>SUM(wednesday!F10 - wednesday!E10)</f>
        <v/>
      </c>
    </row>
    <row r="11" spans="1:11">
      <c r="A11" s="6" t="s">
        <v>20</v>
      </c>
      <c r="B11" s="7" t="s"/>
      <c r="C11" s="8" t="n">
        <v>10.91</v>
      </c>
      <c r="D11" s="8" t="n">
        <v>19.4</v>
      </c>
      <c r="E11" s="8" t="n">
        <v>9.19</v>
      </c>
      <c r="F11" s="8" t="n">
        <v>9.25</v>
      </c>
      <c r="G11" s="9" t="n">
        <v>3214</v>
      </c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21</v>
      </c>
      <c r="B12" s="8" t="n"/>
      <c r="C12" s="8" t="n"/>
      <c r="D12" s="8" t="n"/>
      <c r="E12" s="8" t="n"/>
      <c r="F12" s="8" t="n"/>
      <c r="G12" s="9" t="n"/>
      <c r="H12" s="8">
        <f>SUM(wednesday!F12 - wednesday!E12)</f>
        <v/>
      </c>
      <c r="I12" s="10">
        <f>IF(wednesday!B12 ="ns day", wednesday!C12,IF(wednesday!C12 &lt;= 8 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22</v>
      </c>
      <c r="B13" s="8" t="n"/>
      <c r="C13" s="8" t="n"/>
      <c r="D13" s="8" t="n"/>
      <c r="E13" s="8" t="n"/>
      <c r="F13" s="8" t="n"/>
      <c r="G13" s="9" t="n"/>
      <c r="H13" s="8">
        <f>SUM(wednesday!F13 - wednesday!E13)</f>
        <v/>
      </c>
      <c r="I13" s="10">
        <f>IF(wednesday!B13 ="ns day", wednesday!C13,IF(wednesday!C13 &lt;= 8 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23</v>
      </c>
      <c r="B14" s="7" t="s">
        <v>31</v>
      </c>
      <c r="C14" s="8" t="n">
        <v>7.92</v>
      </c>
      <c r="D14" s="8" t="n">
        <v>15.81</v>
      </c>
      <c r="E14" s="8" t="s"/>
      <c r="F14" s="8" t="s"/>
      <c r="G14" s="9" t="s"/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24</v>
      </c>
      <c r="B15" s="7" t="s"/>
      <c r="C15" s="8" t="n">
        <v>9.4</v>
      </c>
      <c r="D15" s="8" t="n">
        <v>17.84</v>
      </c>
      <c r="E15" s="8" t="s"/>
      <c r="F15" s="8" t="s"/>
      <c r="G15" s="9" t="s"/>
      <c r="H15" s="8">
        <f>SUM(wednesday!F15 - wednesday!E15)</f>
        <v/>
      </c>
      <c r="I15" s="10">
        <f>IF(wednesday!B15 ="ns day", wednesday!C15,IF(wednesday!C15 &lt;= 8+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25</v>
      </c>
      <c r="B16" s="8" t="n"/>
      <c r="C16" s="8" t="n"/>
      <c r="D16" s="8" t="n"/>
      <c r="E16" s="8" t="n"/>
      <c r="F16" s="8" t="n"/>
      <c r="G16" s="9" t="n"/>
      <c r="H16" s="8">
        <f>SUM(wednesday!F16 - wednesday!E16)</f>
        <v/>
      </c>
      <c r="I16" s="10">
        <f>IF(wednesday!B16 ="ns day", wednesday!C16,IF(wednesday!C16 &lt;= 8 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26</v>
      </c>
      <c r="B17" s="8" t="n"/>
      <c r="C17" s="8" t="n"/>
      <c r="D17" s="8" t="n"/>
      <c r="E17" s="8" t="n"/>
      <c r="F17" s="8" t="n"/>
      <c r="G17" s="9" t="n"/>
      <c r="H17" s="8">
        <f>SUM(wednesday!F17 - wednesday!E17)</f>
        <v/>
      </c>
      <c r="I17" s="10">
        <f>IF(wednesday!B17 ="ns day", wednesday!C17,IF(wednesday!C17 &lt;= 8 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27</v>
      </c>
      <c r="B18" s="7" t="s"/>
      <c r="C18" s="8" t="n">
        <v>9.050000000000001</v>
      </c>
      <c r="D18" s="8" t="n">
        <v>17.46</v>
      </c>
      <c r="E18" s="8" t="s"/>
      <c r="F18" s="8" t="s"/>
      <c r="G18" s="9" t="s"/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28</v>
      </c>
      <c r="B19" s="7" t="s"/>
      <c r="C19" s="8" t="n">
        <v>11.99</v>
      </c>
      <c r="D19" s="8" t="n">
        <v>19.95</v>
      </c>
      <c r="E19" s="8" t="n">
        <v>11.17</v>
      </c>
      <c r="F19" s="8" t="n">
        <v>13.67</v>
      </c>
      <c r="G19" s="9" t="n">
        <v>2702</v>
      </c>
      <c r="H19" s="8">
        <f>SUM(wednesday!F19 - wednesday!E19)</f>
        <v/>
      </c>
      <c r="I19" s="10">
        <f>IF(wednesday!B19 ="ns day", wednesday!C19,IF(wednesday!C19 &lt;= 8+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29</v>
      </c>
      <c r="B20" s="7" t="s">
        <v>31</v>
      </c>
      <c r="C20" s="8" t="n">
        <v>10.88</v>
      </c>
      <c r="D20" s="8" t="n">
        <v>19.33</v>
      </c>
      <c r="E20" s="8" t="n">
        <v>14</v>
      </c>
      <c r="F20" s="8" t="n">
        <v>16.2</v>
      </c>
      <c r="G20" s="9" t="n">
        <v>2701</v>
      </c>
      <c r="H20" s="8">
        <f>SUM(wednesday!F20 - wednesday!E20)</f>
        <v/>
      </c>
      <c r="I20" s="10">
        <f>IF(wednesday!B20 ="ns day", wednesday!C20,IF(wednesday!C20 &lt;= 8+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30</v>
      </c>
      <c r="B21" s="7" t="s"/>
      <c r="C21" s="8" t="n">
        <v>11.95</v>
      </c>
      <c r="D21" s="8" t="n">
        <v>19.76</v>
      </c>
      <c r="E21" s="8" t="n">
        <v>17.25</v>
      </c>
      <c r="F21" s="8" t="n">
        <v>19.66</v>
      </c>
      <c r="G21" s="9" t="n">
        <v>2701</v>
      </c>
      <c r="H21" s="8">
        <f>SUM(wednesday!F21 - wednesday!E21)</f>
        <v/>
      </c>
      <c r="I21" s="10">
        <f>IF(wednesday!B21 ="ns day", wednesday!C21,IF(wednesday!C21 &lt;= 8+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32</v>
      </c>
      <c r="B22" s="7" t="s"/>
      <c r="C22" s="8" t="n">
        <v>9.23</v>
      </c>
      <c r="D22" s="8" t="n">
        <v>17.16</v>
      </c>
      <c r="E22" s="8" t="n">
        <v>13.1</v>
      </c>
      <c r="F22" s="8" t="n">
        <v>15.12</v>
      </c>
      <c r="G22" s="9" t="n">
        <v>3259</v>
      </c>
      <c r="H22" s="8">
        <f>SUM(wednesday!F22 - wednesday!E22)</f>
        <v/>
      </c>
      <c r="I22" s="10">
        <f>IF(wednesday!B22 ="ns day", wednesday!C22,IF(wednesday!C22 &lt;= 8+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33</v>
      </c>
      <c r="B23" s="7" t="s"/>
      <c r="C23" s="8" t="n">
        <v>13.13</v>
      </c>
      <c r="D23" s="8" t="n">
        <v>20.99</v>
      </c>
      <c r="E23" s="7" t="s">
        <v>54</v>
      </c>
      <c r="F23" s="7" t="s">
        <v>54</v>
      </c>
      <c r="G23" s="7" t="s">
        <v>54</v>
      </c>
      <c r="H23" s="8">
        <f>SUM(wednesday!H25:wednesday!H24)</f>
        <v/>
      </c>
      <c r="I23" s="10">
        <f>IF(wednesday!B23 ="ns day", wednesday!C23,IF(wednesday!C23 &lt;= 8 + reference!C3, 0, MAX(wednesday!C23 - 8, 0)))</f>
        <v/>
      </c>
      <c r="J23" s="10">
        <f>wednesday!H23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E24" s="8" t="n">
        <v>13.5</v>
      </c>
      <c r="F24" s="8" t="n">
        <v>14.75</v>
      </c>
      <c r="G24" s="9" t="n">
        <v>3212</v>
      </c>
      <c r="H24" s="8">
        <f>SUM(wednesday!F24 - wednesday!E24)</f>
        <v/>
      </c>
    </row>
    <row r="25" spans="1:11">
      <c r="E25" s="8" t="n">
        <v>20.5</v>
      </c>
      <c r="F25" s="8" t="n">
        <v>20.99</v>
      </c>
      <c r="G25" s="9" t="n">
        <v>3259</v>
      </c>
      <c r="H25" s="8">
        <f>SUM(wednesday!F25 - wednesday!E25)</f>
        <v/>
      </c>
    </row>
    <row r="26" spans="1:11">
      <c r="A26" s="6" t="s">
        <v>34</v>
      </c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>
        <v>35</v>
      </c>
      <c r="B27" s="7" t="s"/>
      <c r="C27" s="8" t="n">
        <v>8.56</v>
      </c>
      <c r="D27" s="8" t="n">
        <v>16.56</v>
      </c>
      <c r="E27" s="8" t="n">
        <v>8.75</v>
      </c>
      <c r="F27" s="8" t="n">
        <v>10.5</v>
      </c>
      <c r="G27" s="9" t="n">
        <v>2701</v>
      </c>
      <c r="H27" s="8">
        <f>SUM(wednesday!F27 - wednesday!E27)</f>
        <v/>
      </c>
      <c r="I27" s="10">
        <f>IF(wednesday!B27 ="ns day", wednesday!C27,IF(wednesday!C27 &lt;= 8+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>
        <v>36</v>
      </c>
      <c r="B28" s="7" t="s">
        <v>31</v>
      </c>
      <c r="C28" s="8" t="n">
        <v>12.55</v>
      </c>
      <c r="D28" s="8" t="n">
        <v>19.38</v>
      </c>
      <c r="E28" s="8" t="s"/>
      <c r="F28" s="8" t="s"/>
      <c r="G28" s="9" t="s"/>
      <c r="H28" s="8">
        <f>SUM(wednesday!F28 - wednesday!E28)</f>
        <v/>
      </c>
      <c r="I28" s="10">
        <f>IF(wednesday!B28 ="ns day", wednesday!C28,IF(wednesday!C28 &lt;= 8+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>
        <v>37</v>
      </c>
      <c r="B29" s="7" t="s"/>
      <c r="C29" s="8" t="n">
        <v>11.98</v>
      </c>
      <c r="D29" s="8" t="n">
        <v>19.79</v>
      </c>
      <c r="E29" s="8" t="n">
        <v>17.5</v>
      </c>
      <c r="F29" s="8" t="n">
        <v>19.79</v>
      </c>
      <c r="G29" s="9" t="n">
        <v>2736</v>
      </c>
      <c r="H29" s="8">
        <f>SUM(wednesday!F29 - wednesday!E29)</f>
        <v/>
      </c>
      <c r="I29" s="10">
        <f>IF(wednesday!B29 ="ns day", wednesday!C29,IF(wednesday!C29 &lt;= 8+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>
        <v>38</v>
      </c>
      <c r="B30" s="7" t="s"/>
      <c r="C30" s="8" t="n">
        <v>11.36</v>
      </c>
      <c r="D30" s="8" t="n">
        <v>19.23</v>
      </c>
      <c r="E30" s="8" t="s"/>
      <c r="F30" s="8" t="s"/>
      <c r="G30" s="9" t="s"/>
      <c r="H30" s="8">
        <f>SUM(wednesday!F30 - wednesday!E30)</f>
        <v/>
      </c>
      <c r="I30" s="10">
        <f>IF(wednesday!B30 ="ns day", wednesday!C30,IF(wednesday!C30 &lt;= 8+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>
        <v>39</v>
      </c>
      <c r="B31" s="7" t="s"/>
      <c r="C31" s="8" t="n">
        <v>8</v>
      </c>
      <c r="D31" s="8" t="n">
        <v>15.87</v>
      </c>
      <c r="E31" s="8" t="s"/>
      <c r="F31" s="8" t="s"/>
      <c r="G31" s="9" t="s"/>
      <c r="H31" s="8">
        <f>SUM(wednesday!F31 - wednesday!E31)</f>
        <v/>
      </c>
      <c r="I31" s="10">
        <f>IF(wednesday!B31 ="ns day", wednesday!C31,IF(wednesday!C31 &lt;= 8+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>
        <v>40</v>
      </c>
      <c r="B32" s="7" t="s"/>
      <c r="C32" s="8" t="n">
        <v>12.9</v>
      </c>
      <c r="D32" s="8" t="n">
        <v>20.59</v>
      </c>
      <c r="E32" s="8" t="n">
        <v>18</v>
      </c>
      <c r="F32" s="8" t="n">
        <v>20.5</v>
      </c>
      <c r="G32" s="9" t="n">
        <v>3252</v>
      </c>
      <c r="H32" s="8">
        <f>SUM(wednesday!F32 - wednesday!E32)</f>
        <v/>
      </c>
      <c r="I32" s="10">
        <f>IF(wednesday!B32 ="ns day", wednesday!C32,IF(wednesday!C32 &lt;= 8+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>
        <v>41</v>
      </c>
      <c r="B33" s="7" t="s"/>
      <c r="C33" s="8" t="n">
        <v>11.74</v>
      </c>
      <c r="D33" s="8" t="n">
        <v>19.83</v>
      </c>
      <c r="E33" s="8" t="s"/>
      <c r="F33" s="8" t="s"/>
      <c r="G33" s="9" t="s"/>
      <c r="H33" s="8">
        <f>SUM(wednesday!F33 - wednesday!E33)</f>
        <v/>
      </c>
      <c r="I33" s="10">
        <f>IF(wednesday!B33 ="ns day", wednesday!C33,IF(wednesday!C33 &lt;= 8+ reference!C3, 0, MAX(wednesday!C33 - 8, 0)))</f>
        <v/>
      </c>
      <c r="J33" s="10">
        <f>SUM(wednesday!F33 - wednesday!E33)</f>
        <v/>
      </c>
      <c r="K33" s="10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>
        <v>42</v>
      </c>
      <c r="B34" s="8" t="n"/>
      <c r="C34" s="8" t="n"/>
      <c r="D34" s="8" t="n"/>
      <c r="E34" s="8" t="n"/>
      <c r="F34" s="8" t="n"/>
      <c r="G34" s="9" t="n"/>
      <c r="H34" s="8">
        <f>SUM(wednesday!F34 - wednesday!E34)</f>
        <v/>
      </c>
      <c r="I34" s="10">
        <f>IF(wednesday!B34 ="ns day", wednesday!C34,IF(wednesday!C34 &lt;= 8 + reference!C3, 0, MAX(wednesday!C34 - 8, 0)))</f>
        <v/>
      </c>
      <c r="J34" s="10">
        <f>SUM(wednesday!F34 - wednesday!E34)</f>
        <v/>
      </c>
      <c r="K34" s="10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>
        <v>43</v>
      </c>
      <c r="B35" s="8" t="n"/>
      <c r="C35" s="8" t="n"/>
      <c r="D35" s="8" t="n"/>
      <c r="E35" s="8" t="n"/>
      <c r="F35" s="8" t="n"/>
      <c r="G35" s="9" t="n"/>
      <c r="H35" s="8">
        <f>SUM(wednesday!F35 - wednesday!E35)</f>
        <v/>
      </c>
      <c r="I35" s="10">
        <f>IF(wednesday!B35 ="ns day", wednesday!C35,IF(wednesday!C35 &lt;= 8 + reference!C3, 0, MAX(wednesday!C35 - 8, 0)))</f>
        <v/>
      </c>
      <c r="J35" s="10">
        <f>SUM(wednesday!F35 - wednesday!E35)</f>
        <v/>
      </c>
      <c r="K35" s="10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>
        <v>44</v>
      </c>
      <c r="B36" s="8" t="n"/>
      <c r="C36" s="8" t="n"/>
      <c r="D36" s="8" t="n"/>
      <c r="E36" s="8" t="n"/>
      <c r="F36" s="8" t="n"/>
      <c r="G36" s="9" t="n"/>
      <c r="H36" s="8">
        <f>SUM(wednesday!F36 - wednesday!E36)</f>
        <v/>
      </c>
      <c r="I36" s="10">
        <f>IF(wednesday!B36 ="ns day", wednesday!C36,IF(wednesday!C36 &lt;= 8 + reference!C3, 0, MAX(wednesday!C36 - 8, 0)))</f>
        <v/>
      </c>
      <c r="J36" s="10">
        <f>SUM(wednesday!F36 - wednesday!E36)</f>
        <v/>
      </c>
      <c r="K36" s="10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>
        <v>45</v>
      </c>
      <c r="B37" s="7" t="s"/>
      <c r="C37" s="8" t="n">
        <v>11.97</v>
      </c>
      <c r="D37" s="8" t="n">
        <v>20.37</v>
      </c>
      <c r="E37" s="8" t="n">
        <v>18.25</v>
      </c>
      <c r="F37" s="8" t="n">
        <v>20.37</v>
      </c>
      <c r="G37" s="9" t="n">
        <v>3214</v>
      </c>
      <c r="H37" s="8">
        <f>SUM(wednesday!F37 - wednesday!E37)</f>
        <v/>
      </c>
      <c r="I37" s="10">
        <f>IF(wednesday!B37 ="ns day", wednesday!C37,IF(wednesday!C37 &lt;= 8+ reference!C3, 0, MAX(wednesday!C37 - 8, 0)))</f>
        <v/>
      </c>
      <c r="J37" s="10">
        <f>SUM(wednesday!F37 - wednesday!E37)</f>
        <v/>
      </c>
      <c r="K37" s="10">
        <f>IF(wednesday!B37="ns day",wednesday!C37, IF(wednesday!C37 &lt;= 8 + reference!C4, 0, MIN(MAX(wednesday!C37 - 8, 0),IF(wednesday!J37 &lt;= reference!C4,0, wednesday!J37))))</f>
        <v/>
      </c>
    </row>
    <row r="38" spans="1:11">
      <c r="A38" s="6" t="s">
        <v>46</v>
      </c>
      <c r="B38" s="8" t="n"/>
      <c r="C38" s="8" t="n"/>
      <c r="D38" s="8" t="n"/>
      <c r="E38" s="8" t="n"/>
      <c r="F38" s="8" t="n"/>
      <c r="G38" s="9" t="n"/>
      <c r="H38" s="8">
        <f>SUM(wednesday!F38 - wednesday!E38)</f>
        <v/>
      </c>
      <c r="I38" s="10">
        <f>IF(wednesday!B38 ="ns day", wednesday!C38,IF(wednesday!C38 &lt;= 8 + reference!C3, 0, MAX(wednesday!C38 - 8, 0)))</f>
        <v/>
      </c>
      <c r="J38" s="10">
        <f>SUM(wednesday!F38 - wednesday!E38)</f>
        <v/>
      </c>
      <c r="K38" s="10">
        <f>IF(wednesday!B38="ns day",wednesday!C38, IF(wednesday!C38 &lt;= 8 + reference!C4, 0, MIN(MAX(wednesday!C38 - 8, 0),IF(wednesday!J38 &lt;= reference!C4,0, wednesday!J38))))</f>
        <v/>
      </c>
    </row>
    <row r="39" spans="1:11">
      <c r="A39" s="6" t="s">
        <v>47</v>
      </c>
      <c r="B39" s="8" t="n"/>
      <c r="C39" s="8" t="n"/>
      <c r="D39" s="8" t="n"/>
      <c r="E39" s="8" t="n"/>
      <c r="F39" s="8" t="n"/>
      <c r="G39" s="9" t="n"/>
      <c r="H39" s="8">
        <f>SUM(wednesday!F39 - wednesday!E39)</f>
        <v/>
      </c>
      <c r="I39" s="10">
        <f>IF(wednesday!B39 ="ns day", wednesday!C39,IF(wednesday!C39 &lt;= 8 + reference!C3, 0, MAX(wednesday!C39 - 8, 0)))</f>
        <v/>
      </c>
      <c r="J39" s="10">
        <f>SUM(wednesday!F39 - wednesday!E39)</f>
        <v/>
      </c>
      <c r="K39" s="10">
        <f>IF(wednesday!B39="ns day",wednesday!C39, IF(wednesday!C39 &lt;= 8 + reference!C4, 0, MIN(MAX(wednesday!C39 - 8, 0),IF(wednesday!J39 &lt;= reference!C4,0, wednesday!J39))))</f>
        <v/>
      </c>
    </row>
    <row r="40" spans="1:11">
      <c r="A40" s="6" t="s">
        <v>48</v>
      </c>
      <c r="B40" s="7" t="s"/>
      <c r="C40" s="8" t="n">
        <v>13.43</v>
      </c>
      <c r="D40" s="8" t="n">
        <v>19.99</v>
      </c>
      <c r="E40" s="8" t="n">
        <v>7.15</v>
      </c>
      <c r="F40" s="8" t="n">
        <v>9.75</v>
      </c>
      <c r="G40" s="9" t="n">
        <v>2702</v>
      </c>
      <c r="H40" s="8">
        <f>SUM(wednesday!F40 - wednesday!E40)</f>
        <v/>
      </c>
      <c r="I40" s="10">
        <f>IF(wednesday!B40 ="ns day", wednesday!C40,IF(wednesday!C40 &lt;= 8+ reference!C3, 0, MAX(wednesday!C40 - 8, 0)))</f>
        <v/>
      </c>
      <c r="J40" s="10">
        <f>SUM(wednesday!F40 - wednesday!E40)</f>
        <v/>
      </c>
      <c r="K40" s="10">
        <f>IF(wednesday!B40="ns day",wednesday!C40, IF(wednesday!C40 &lt;= 8 + reference!C4, 0, MIN(MAX(wednesday!C40 - 8, 0),IF(wednesday!J40 &lt;= reference!C4,0, wednesday!J40))))</f>
        <v/>
      </c>
    </row>
    <row r="41" spans="1:11">
      <c r="A41" s="6" t="s">
        <v>49</v>
      </c>
      <c r="B41" s="7" t="s"/>
      <c r="C41" s="8" t="n">
        <v>10.04</v>
      </c>
      <c r="D41" s="8" t="n">
        <v>17.92</v>
      </c>
      <c r="E41" s="8" t="n">
        <v>16.5</v>
      </c>
      <c r="F41" s="8" t="n">
        <v>17.92</v>
      </c>
      <c r="G41" s="9" t="n">
        <v>2727</v>
      </c>
      <c r="H41" s="8">
        <f>SUM(wednesday!F41 - wednesday!E41)</f>
        <v/>
      </c>
      <c r="I41" s="10">
        <f>IF(wednesday!B41 ="ns day", wednesday!C41,IF(wednesday!C41 &lt;= 8+ reference!C3, 0, MAX(wednesday!C41 - 8, 0)))</f>
        <v/>
      </c>
      <c r="J41" s="10">
        <f>SUM(wednesday!F41 - wednesday!E41)</f>
        <v/>
      </c>
      <c r="K41" s="10">
        <f>IF(wednesday!B41="ns day",wednesday!C41, IF(wednesday!C41 &lt;= 8 + reference!C4, 0, MIN(MAX(wednesday!C41 - 8, 0),IF(wednesday!J41 &lt;= reference!C4,0, wednesday!J41))))</f>
        <v/>
      </c>
    </row>
    <row r="42" spans="1:11">
      <c r="A42" s="6" t="s">
        <v>50</v>
      </c>
      <c r="B42" s="8" t="n"/>
      <c r="C42" s="8" t="n"/>
      <c r="D42" s="8" t="n"/>
      <c r="E42" s="8" t="n"/>
      <c r="F42" s="8" t="n"/>
      <c r="G42" s="9" t="n"/>
      <c r="H42" s="8">
        <f>SUM(wednesday!F42 - wednesday!E42)</f>
        <v/>
      </c>
      <c r="I42" s="10">
        <f>IF(wednesday!B42 ="ns day", wednesday!C42,IF(wednesday!C42 &lt;= 8 + reference!C3, 0, MAX(wednesday!C42 - 8, 0)))</f>
        <v/>
      </c>
      <c r="J42" s="10">
        <f>SUM(wednesday!F42 - wednesday!E42)</f>
        <v/>
      </c>
      <c r="K42" s="10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s">
        <v>51</v>
      </c>
      <c r="B43" s="8" t="n"/>
      <c r="C43" s="8" t="n"/>
      <c r="D43" s="8" t="n"/>
      <c r="E43" s="8" t="n"/>
      <c r="F43" s="8" t="n"/>
      <c r="G43" s="9" t="n"/>
      <c r="H43" s="8">
        <f>SUM(wednesday!F43 - wednesday!E43)</f>
        <v/>
      </c>
      <c r="I43" s="10">
        <f>IF(wednesday!B43 ="ns day", wednesday!C43,IF(wednesday!C43 &lt;= 8 + reference!C3, 0, MAX(wednesday!C43 - 8, 0)))</f>
        <v/>
      </c>
      <c r="J43" s="10">
        <f>SUM(wednesday!F43 - wednesday!E43)</f>
        <v/>
      </c>
      <c r="K43" s="10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52</v>
      </c>
      <c r="B44" s="7" t="s"/>
      <c r="C44" s="8" t="n">
        <v>9.029999999999999</v>
      </c>
      <c r="D44" s="8" t="n">
        <v>17.37</v>
      </c>
      <c r="E44" s="8" t="n">
        <v>9.369999999999999</v>
      </c>
      <c r="F44" s="8" t="n">
        <v>9.449999999999999</v>
      </c>
      <c r="G44" s="9" t="n">
        <v>0</v>
      </c>
      <c r="H44" s="8">
        <f>SUM(wednesday!F44 - wednesday!E44)</f>
        <v/>
      </c>
      <c r="I44" s="10">
        <f>IF(wednesday!B44 ="ns day", wednesday!C44,IF(wednesday!C44 &lt;= 8+ reference!C3, 0, MAX(wednesday!C44 - 8, 0)))</f>
        <v/>
      </c>
      <c r="J44" s="10">
        <f>SUM(wednesday!F44 - wednesday!E44)</f>
        <v/>
      </c>
      <c r="K44" s="10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53</v>
      </c>
      <c r="B45" s="7" t="s"/>
      <c r="C45" s="8" t="n">
        <v>14.15</v>
      </c>
      <c r="D45" s="8" t="n">
        <v>20.83</v>
      </c>
      <c r="E45" s="7" t="s">
        <v>54</v>
      </c>
      <c r="F45" s="7" t="s">
        <v>54</v>
      </c>
      <c r="G45" s="7" t="s">
        <v>54</v>
      </c>
      <c r="H45" s="8">
        <f>SUM(wednesday!H47:wednesday!H46)</f>
        <v/>
      </c>
      <c r="I45" s="10">
        <f>IF(wednesday!B45 ="ns day", wednesday!C45,IF(wednesday!C45 &lt;= 8 + reference!C3, 0, MAX(wednesday!C45 - 8, 0)))</f>
        <v/>
      </c>
      <c r="J45" s="10">
        <f>wednesday!H45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E46" s="8" t="n">
        <v>7.32</v>
      </c>
      <c r="F46" s="8" t="n">
        <v>11.33</v>
      </c>
      <c r="G46" s="9" t="n">
        <v>3252</v>
      </c>
      <c r="H46" s="8">
        <f>SUM(wednesday!F46 - wednesday!E46)</f>
        <v/>
      </c>
    </row>
    <row r="47" spans="1:11">
      <c r="E47" s="8" t="n">
        <v>18.83</v>
      </c>
      <c r="F47" s="8" t="n">
        <v>20.83</v>
      </c>
      <c r="G47" s="9" t="n">
        <v>3252</v>
      </c>
      <c r="H47" s="8">
        <f>SUM(wednesday!F47 - wednesday!E47)</f>
        <v/>
      </c>
    </row>
    <row r="48" spans="1:11">
      <c r="A48" s="6" t="s">
        <v>55</v>
      </c>
      <c r="B48" s="7" t="s"/>
      <c r="C48" s="8" t="n">
        <v>13.76</v>
      </c>
      <c r="D48" s="8" t="n">
        <v>20.81</v>
      </c>
      <c r="E48" s="8" t="n">
        <v>17.23</v>
      </c>
      <c r="F48" s="8" t="n">
        <v>20.81</v>
      </c>
      <c r="G48" s="9" t="n">
        <v>2736</v>
      </c>
      <c r="H48" s="8">
        <f>SUM(wednesday!F48 - wednesday!E48)</f>
        <v/>
      </c>
      <c r="I48" s="10">
        <f>IF(wednesday!B48 ="ns day", wednesday!C48,IF(wednesday!C48 &lt;= 8+ reference!C3, 0, MAX(wednesday!C48 - 8, 0)))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56</v>
      </c>
      <c r="B49" s="7" t="s"/>
      <c r="C49" s="8" t="n">
        <v>11.8</v>
      </c>
      <c r="D49" s="8" t="n">
        <v>19.7</v>
      </c>
      <c r="E49" s="8" t="n">
        <v>17.18</v>
      </c>
      <c r="F49" s="8" t="n">
        <v>19.7</v>
      </c>
      <c r="G49" s="9" t="n">
        <v>3535</v>
      </c>
      <c r="H49" s="8">
        <f>SUM(wednesday!F49 - wednesday!E49)</f>
        <v/>
      </c>
      <c r="I49" s="10">
        <f>IF(wednesday!B49 ="ns day", wednesday!C49,IF(wednesday!C49 &lt;= 8+ reference!C3, 0, MAX(wednesday!C49 - 8, 0)))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57</v>
      </c>
      <c r="B50" s="7" t="s"/>
      <c r="C50" s="8" t="n">
        <v>12.1</v>
      </c>
      <c r="D50" s="8" t="n">
        <v>19.8</v>
      </c>
      <c r="E50" s="8" t="s"/>
      <c r="F50" s="8" t="s"/>
      <c r="G50" s="9" t="s"/>
      <c r="H50" s="8">
        <f>SUM(wednesday!F50 - wednesday!E50)</f>
        <v/>
      </c>
      <c r="I50" s="10">
        <f>IF(wednesday!B50 ="ns day", wednesday!C50,IF(wednesday!C50 &lt;= 8+ reference!C3, 0, MAX(wednesday!C50 - 8, 0)))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58</v>
      </c>
      <c r="B51" s="8" t="n"/>
      <c r="C51" s="8" t="n"/>
      <c r="D51" s="8" t="n"/>
      <c r="E51" s="8" t="n"/>
      <c r="F51" s="8" t="n"/>
      <c r="G51" s="9" t="n"/>
      <c r="H51" s="8">
        <f>SUM(wednesday!F51 - wednesday!E51)</f>
        <v/>
      </c>
      <c r="I51" s="10">
        <f>IF(wednesday!B51 ="ns day", wednesday!C51,IF(wednesday!C51 &lt;= 8 + reference!C3, 0, MAX(wednesday!C51 - 8, 0)))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59</v>
      </c>
      <c r="B52" s="7" t="s"/>
      <c r="C52" s="8" t="n">
        <v>10.64</v>
      </c>
      <c r="D52" s="8" t="n">
        <v>18.62</v>
      </c>
      <c r="E52" s="8" t="s"/>
      <c r="F52" s="8" t="s"/>
      <c r="G52" s="9" t="s"/>
      <c r="H52" s="8">
        <f>SUM(wednesday!F52 - wednesday!E52)</f>
        <v/>
      </c>
      <c r="I52" s="10">
        <f>IF(wednesday!B52 ="ns day", wednesday!C52,IF(wednesday!C52 &lt;= 8+ reference!C3, 0, MAX(wednesday!C52 - 8, 0)))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60</v>
      </c>
      <c r="B53" s="7" t="s"/>
      <c r="C53" s="8" t="n">
        <v>11.67</v>
      </c>
      <c r="D53" s="8" t="n">
        <v>19.94</v>
      </c>
      <c r="E53" s="7" t="s">
        <v>54</v>
      </c>
      <c r="F53" s="7" t="s">
        <v>54</v>
      </c>
      <c r="G53" s="7" t="s">
        <v>54</v>
      </c>
      <c r="H53" s="8">
        <f>SUM(wednesday!H55:wednesday!H54)</f>
        <v/>
      </c>
      <c r="I53" s="10">
        <f>IF(wednesday!B53 ="ns day", wednesday!C53,IF(wednesday!C53 &lt;= 8 + reference!C3, 0, MAX(wednesday!C53 - 8, 0)))</f>
        <v/>
      </c>
      <c r="J53" s="10">
        <f>wednesday!H53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E54" s="8" t="n">
        <v>16.25</v>
      </c>
      <c r="F54" s="8" t="n">
        <v>17.75</v>
      </c>
      <c r="G54" s="9" t="n">
        <v>2729</v>
      </c>
      <c r="H54" s="8">
        <f>SUM(wednesday!F54 - wednesday!E54)</f>
        <v/>
      </c>
    </row>
    <row r="55" spans="1:11">
      <c r="E55" s="8" t="n">
        <v>19.24</v>
      </c>
      <c r="F55" s="8" t="n">
        <v>19.9</v>
      </c>
      <c r="G55" s="9" t="n">
        <v>3658</v>
      </c>
      <c r="H55" s="8">
        <f>SUM(wednesday!F55 - wednesday!E55)</f>
        <v/>
      </c>
    </row>
    <row r="56" spans="1:11">
      <c r="A56" s="6" t="s">
        <v>61</v>
      </c>
      <c r="B56" s="8" t="n"/>
      <c r="C56" s="8" t="n"/>
      <c r="D56" s="8" t="n"/>
      <c r="E56" s="8" t="n"/>
      <c r="F56" s="8" t="n"/>
      <c r="G56" s="9" t="n"/>
      <c r="H56" s="8">
        <f>SUM(wednesday!F56 - wednesday!E56)</f>
        <v/>
      </c>
      <c r="I56" s="10">
        <f>IF(wednesday!B56 ="ns day", wednesday!C56,IF(wednesday!C56 &lt;= 8 + reference!C3, 0, MAX(wednesday!C56 - 8, 0)))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62</v>
      </c>
      <c r="B57" s="7" t="s">
        <v>31</v>
      </c>
      <c r="C57" s="8" t="n">
        <v>13.84</v>
      </c>
      <c r="D57" s="8" t="n">
        <v>20.97</v>
      </c>
      <c r="E57" s="7" t="s">
        <v>54</v>
      </c>
      <c r="F57" s="7" t="s">
        <v>54</v>
      </c>
      <c r="G57" s="7" t="s">
        <v>54</v>
      </c>
      <c r="H57" s="8">
        <f>SUM(wednesday!H59:wednesday!H58)</f>
        <v/>
      </c>
      <c r="I57" s="10">
        <f>IF(wednesday!B57 ="ns day", wednesday!C57,IF(wednesday!C57 &lt;= 8 + reference!C3, 0, MAX(wednesday!C57 - 8, 0)))</f>
        <v/>
      </c>
      <c r="J57" s="10">
        <f>wednesday!H57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E58" s="8" t="n">
        <v>7.5</v>
      </c>
      <c r="F58" s="8" t="n">
        <v>10.68</v>
      </c>
      <c r="G58" s="9" t="n">
        <v>3218</v>
      </c>
      <c r="H58" s="8">
        <f>SUM(wednesday!F58 - wednesday!E58)</f>
        <v/>
      </c>
    </row>
    <row r="59" spans="1:11">
      <c r="E59" s="8" t="n">
        <v>12</v>
      </c>
      <c r="F59" s="8" t="n">
        <v>20.97</v>
      </c>
      <c r="G59" s="9" t="n">
        <v>3218</v>
      </c>
      <c r="H59" s="8">
        <f>SUM(wednesday!F59 - wednesday!E59)</f>
        <v/>
      </c>
    </row>
    <row r="60" spans="1:11">
      <c r="A60" s="6" t="s">
        <v>63</v>
      </c>
      <c r="B60" s="7" t="s"/>
      <c r="C60" s="8" t="n">
        <v>13.14</v>
      </c>
      <c r="D60" s="8" t="n">
        <v>20.93</v>
      </c>
      <c r="E60" s="8" t="s"/>
      <c r="F60" s="8" t="s"/>
      <c r="G60" s="9" t="s"/>
      <c r="H60" s="8">
        <f>SUM(wednesday!F60 - wednesday!E60)</f>
        <v/>
      </c>
      <c r="I60" s="10">
        <f>IF(wednesday!B60 ="ns day", wednesday!C60,IF(wednesday!C60 &lt;= 8+ reference!C3, 0, MAX(wednesday!C60 - 8, 0)))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64</v>
      </c>
      <c r="B61" s="8" t="n"/>
      <c r="C61" s="8" t="n"/>
      <c r="D61" s="8" t="n"/>
      <c r="E61" s="8" t="n"/>
      <c r="F61" s="8" t="n"/>
      <c r="G61" s="9" t="n"/>
      <c r="H61" s="8">
        <f>SUM(wednesday!F61 - wednesday!E61)</f>
        <v/>
      </c>
      <c r="I61" s="10">
        <f>IF(wednesday!B61 ="ns day", wednesday!C61,IF(wednesday!C61 &lt;= 8 + reference!C3, 0, MAX(wednesday!C61 - 8, 0)))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65</v>
      </c>
      <c r="B62" s="7" t="s"/>
      <c r="C62" s="8" t="n">
        <v>12.6</v>
      </c>
      <c r="D62" s="8" t="n">
        <v>20.55</v>
      </c>
      <c r="E62" s="8" t="n">
        <v>17.5</v>
      </c>
      <c r="F62" s="8" t="n">
        <v>20.55</v>
      </c>
      <c r="G62" s="9" t="n">
        <v>3535</v>
      </c>
      <c r="H62" s="8">
        <f>SUM(wednesday!F62 - wednesday!E62)</f>
        <v/>
      </c>
      <c r="I62" s="10">
        <f>IF(wednesday!B62 ="ns day", wednesday!C62,IF(wednesday!C62 &lt;= 8+ reference!C3, 0, MAX(wednesday!C62 - 8, 0)))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66</v>
      </c>
      <c r="B63" s="7" t="s"/>
      <c r="C63" s="8" t="n">
        <v>9.630000000000001</v>
      </c>
      <c r="D63" s="8" t="n">
        <v>17.63</v>
      </c>
      <c r="E63" s="8" t="n">
        <v>16.02</v>
      </c>
      <c r="F63" s="8" t="n">
        <v>17.63</v>
      </c>
      <c r="G63" s="9" t="n">
        <v>2729</v>
      </c>
      <c r="H63" s="8">
        <f>SUM(wednesday!F63 - wednesday!E63)</f>
        <v/>
      </c>
      <c r="I63" s="10">
        <f>IF(wednesday!B63 ="ns day", wednesday!C63,IF(wednesday!C63 &lt;= 8+ reference!C3, 0, MAX(wednesday!C63 - 8, 0)))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67</v>
      </c>
      <c r="B64" s="8" t="n"/>
      <c r="C64" s="8" t="n"/>
      <c r="D64" s="8" t="n"/>
      <c r="E64" s="8" t="n"/>
      <c r="F64" s="8" t="n"/>
      <c r="G64" s="9" t="n"/>
      <c r="H64" s="8">
        <f>SUM(wednesday!F64 - wednesday!E64)</f>
        <v/>
      </c>
      <c r="I64" s="10">
        <f>IF(wednesday!B64 ="ns day", wednesday!C64,IF(wednesday!C64 &lt;= 8 + reference!C3, 0, MAX(wednesday!C64 - 8, 0)))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68</v>
      </c>
      <c r="B65" s="7" t="s"/>
      <c r="C65" s="8" t="n">
        <v>12.47</v>
      </c>
      <c r="D65" s="8" t="n">
        <v>20.11</v>
      </c>
      <c r="E65" s="8" t="n">
        <v>11.5</v>
      </c>
      <c r="F65" s="8" t="n">
        <v>14.2</v>
      </c>
      <c r="G65" s="9" t="n">
        <v>3214</v>
      </c>
      <c r="H65" s="8">
        <f>SUM(wednesday!F65 - wednesday!E65)</f>
        <v/>
      </c>
      <c r="I65" s="10">
        <f>IF(wednesday!B65 ="ns day", wednesday!C65,IF(wednesday!C65 &lt;= 8+ reference!C3, 0, MAX(wednesday!C65 - 8, 0)))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69</v>
      </c>
      <c r="B66" s="7" t="s"/>
      <c r="C66" s="8" t="n">
        <v>14.12</v>
      </c>
      <c r="D66" s="8" t="n">
        <v>20.95</v>
      </c>
      <c r="E66" s="8" t="s"/>
      <c r="F66" s="8" t="s"/>
      <c r="G66" s="9" t="s"/>
      <c r="H66" s="8">
        <f>SUM(wednesday!F66 - wednesday!E66)</f>
        <v/>
      </c>
      <c r="I66" s="10">
        <f>IF(wednesday!B66 ="ns day", wednesday!C66,IF(wednesday!C66 &lt;= 8+ reference!C3, 0, MAX(wednesday!C66 - 8, 0)))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70</v>
      </c>
      <c r="B67" s="7" t="s"/>
      <c r="C67" s="8" t="n">
        <v>11.4</v>
      </c>
      <c r="D67" s="8" t="n">
        <v>19.72</v>
      </c>
      <c r="E67" s="8" t="s"/>
      <c r="F67" s="8" t="s"/>
      <c r="G67" s="9" t="s"/>
      <c r="H67" s="8">
        <f>SUM(wednesday!F67 - wednesday!E67)</f>
        <v/>
      </c>
      <c r="I67" s="10">
        <f>IF(wednesday!B67 ="ns day", wednesday!C67,IF(wednesday!C67 &lt;= 8+ reference!C3, 0, MAX(wednesday!C67 - 8, 0)))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71</v>
      </c>
      <c r="B68" s="7" t="s"/>
      <c r="C68" s="8" t="n">
        <v>8.52</v>
      </c>
      <c r="D68" s="8" t="n">
        <v>16.46</v>
      </c>
      <c r="E68" s="8" t="s"/>
      <c r="F68" s="8" t="s"/>
      <c r="G68" s="9" t="s"/>
      <c r="H68" s="8">
        <f>SUM(wednesday!F68 - wednesday!E68)</f>
        <v/>
      </c>
      <c r="I68" s="10">
        <f>IF(wednesday!B68 ="ns day", wednesday!C68,IF(wednesday!C68 &lt;= 8+ reference!C3, 0, MAX(wednesday!C68 - 8, 0)))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72</v>
      </c>
      <c r="B69" s="7" t="s"/>
      <c r="C69" s="8" t="n">
        <v>12.14</v>
      </c>
      <c r="D69" s="8" t="n">
        <v>20.53</v>
      </c>
      <c r="E69" s="8" t="n">
        <v>18.56</v>
      </c>
      <c r="F69" s="8" t="n">
        <v>20.53</v>
      </c>
      <c r="G69" s="9" t="n">
        <v>3214</v>
      </c>
      <c r="H69" s="8">
        <f>SUM(wednesday!F69 - wednesday!E69)</f>
        <v/>
      </c>
      <c r="I69" s="10">
        <f>IF(wednesday!B69 ="ns day", wednesday!C69,IF(wednesday!C69 &lt;= 8+ reference!C3, 0, MAX(wednesday!C69 - 8, 0)))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73</v>
      </c>
      <c r="B70" s="8" t="n"/>
      <c r="C70" s="8" t="n"/>
      <c r="D70" s="8" t="n"/>
      <c r="E70" s="8" t="n"/>
      <c r="F70" s="8" t="n"/>
      <c r="G70" s="9" t="n"/>
      <c r="H70" s="8">
        <f>SUM(wednesday!F70 - wednesday!E70)</f>
        <v/>
      </c>
      <c r="I70" s="10">
        <f>IF(wednesday!B70 ="ns day", wednesday!C70,IF(wednesday!C70 &lt;= 8 + reference!C3, 0, MAX(wednesday!C70 - 8, 0)))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74</v>
      </c>
      <c r="B71" s="7" t="s"/>
      <c r="C71" s="8" t="n">
        <v>11.46</v>
      </c>
      <c r="D71" s="8" t="n">
        <v>19.93</v>
      </c>
      <c r="E71" s="8" t="n">
        <v>17.55</v>
      </c>
      <c r="F71" s="8" t="n">
        <v>19.93</v>
      </c>
      <c r="G71" s="9" t="n">
        <v>3212</v>
      </c>
      <c r="H71" s="8">
        <f>SUM(wednesday!F71 - wednesday!E71)</f>
        <v/>
      </c>
      <c r="I71" s="10">
        <f>IF(wednesday!B71 ="ns day", wednesday!C71,IF(wednesday!C71 &lt;= 8+ reference!C3, 0, MAX(wednesday!C71 - 8, 0)))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75</v>
      </c>
      <c r="B72" s="7" t="s"/>
      <c r="C72" s="8" t="n">
        <v>12.34</v>
      </c>
      <c r="D72" s="8" t="n">
        <v>19.98</v>
      </c>
      <c r="E72" s="8" t="n">
        <v>14.05</v>
      </c>
      <c r="F72" s="8" t="n">
        <v>16.75</v>
      </c>
      <c r="G72" s="9" t="n">
        <v>2736</v>
      </c>
      <c r="H72" s="8">
        <f>SUM(wednesday!F72 - wednesday!E72)</f>
        <v/>
      </c>
      <c r="I72" s="10">
        <f>IF(wednesday!B72 ="ns day", wednesday!C72,IF(wednesday!C72 &lt;= 8+ reference!C3, 0, MAX(wednesday!C72 - 8, 0)))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4" spans="1:11">
      <c r="H74" s="5" t="s">
        <v>76</v>
      </c>
      <c r="I74" s="10">
        <f>SUM(wednesday!I8:wednesday!I72)</f>
        <v/>
      </c>
    </row>
    <row r="76" spans="1:11">
      <c r="J76" s="5" t="s">
        <v>77</v>
      </c>
      <c r="K76" s="10">
        <f>SUM(wednesday!K8:wednesday!K72)</f>
        <v/>
      </c>
    </row>
    <row r="78" spans="1:11">
      <c r="A78" s="4" t="s">
        <v>78</v>
      </c>
    </row>
    <row r="79" spans="1:11">
      <c r="A79" s="5" t="s">
        <v>8</v>
      </c>
      <c r="B79" s="5" t="s">
        <v>9</v>
      </c>
      <c r="C79" s="5" t="s">
        <v>10</v>
      </c>
      <c r="D79" s="5" t="s">
        <v>11</v>
      </c>
      <c r="E79" s="5" t="s">
        <v>12</v>
      </c>
      <c r="F79" s="5" t="s">
        <v>13</v>
      </c>
      <c r="G79" s="5" t="s">
        <v>14</v>
      </c>
      <c r="H79" s="5" t="s">
        <v>15</v>
      </c>
      <c r="I79" s="5" t="s">
        <v>16</v>
      </c>
      <c r="J79" s="5" t="s">
        <v>17</v>
      </c>
      <c r="K79" s="5" t="s">
        <v>18</v>
      </c>
    </row>
    <row r="80" spans="1:11">
      <c r="A80" s="6" t="n"/>
      <c r="B80" s="8" t="n"/>
      <c r="C80" s="8" t="n"/>
      <c r="D80" s="8" t="n"/>
      <c r="E80" s="8" t="n"/>
      <c r="F80" s="8" t="n"/>
      <c r="G80" s="9" t="n"/>
      <c r="H80" s="8">
        <f>SUM(wednesday!F80 - wednesday!E80)</f>
        <v/>
      </c>
      <c r="I80" s="10">
        <f>IF(wednesday!B80 ="ns day", wednesday!C80,IF(wednesday!C80 &lt;= 8 + reference!C3, 0, MAX(wednesday!C80 - 8, 0)))</f>
        <v/>
      </c>
      <c r="J80" s="10">
        <f>SUM(wednesday!F80 - wednesday!E80)</f>
        <v/>
      </c>
      <c r="K80" s="10">
        <f>IF(wednesday!B80="ns day",wednesday!C80, IF(wednesday!C80 &lt;= 8 + reference!C4, 0, MIN(MAX(wednesday!C80 - 8, 0),IF(wednesday!J80 &lt;= reference!C4,0, wednesday!J80))))</f>
        <v/>
      </c>
    </row>
    <row r="81" spans="1:11">
      <c r="A81" s="6" t="n"/>
      <c r="B81" s="8" t="n"/>
      <c r="C81" s="8" t="n"/>
      <c r="D81" s="8" t="n"/>
      <c r="E81" s="8" t="n"/>
      <c r="F81" s="8" t="n"/>
      <c r="G81" s="9" t="n"/>
      <c r="H81" s="8">
        <f>SUM(wednesday!F81 - wednesday!E81)</f>
        <v/>
      </c>
      <c r="I81" s="10">
        <f>IF(wednesday!B81 ="ns day", wednesday!C81,IF(wednesday!C81 &lt;= 8 + reference!C3, 0, MAX(wednesday!C81 - 8, 0)))</f>
        <v/>
      </c>
      <c r="J81" s="10">
        <f>SUM(wednesday!F81 - wednesday!E81)</f>
        <v/>
      </c>
      <c r="K81" s="10">
        <f>IF(wednesday!B81="ns day",wednesday!C81, IF(wednesday!C81 &lt;= 8 + reference!C4, 0, MIN(MAX(wednesday!C81 - 8, 0),IF(wednesday!J81 &lt;= reference!C4,0, wednesday!J81))))</f>
        <v/>
      </c>
    </row>
    <row r="82" spans="1:11">
      <c r="A82" s="6" t="n"/>
      <c r="B82" s="8" t="n"/>
      <c r="C82" s="8" t="n"/>
      <c r="D82" s="8" t="n"/>
      <c r="E82" s="8" t="n"/>
      <c r="F82" s="8" t="n"/>
      <c r="G82" s="9" t="n"/>
      <c r="H82" s="8">
        <f>SUM(wednesday!F82 - wednesday!E82)</f>
        <v/>
      </c>
      <c r="I82" s="10">
        <f>IF(wednesday!B82 ="ns day", wednesday!C82,IF(wednesday!C82 &lt;= 8 + reference!C3, 0, MAX(wednesday!C82 - 8, 0)))</f>
        <v/>
      </c>
      <c r="J82" s="10">
        <f>SUM(wednesday!F82 - wednesday!E82)</f>
        <v/>
      </c>
      <c r="K82" s="10">
        <f>IF(wednesday!B82="ns day",wednesday!C82, IF(wednesday!C82 &lt;= 8 + reference!C4, 0, MIN(MAX(wednesday!C82 - 8, 0),IF(wednesday!J82 &lt;= reference!C4,0, wednesday!J82))))</f>
        <v/>
      </c>
    </row>
    <row r="83" spans="1:11">
      <c r="A83" s="6" t="n"/>
      <c r="B83" s="8" t="n"/>
      <c r="C83" s="8" t="n"/>
      <c r="D83" s="8" t="n"/>
      <c r="E83" s="8" t="n"/>
      <c r="F83" s="8" t="n"/>
      <c r="G83" s="9" t="n"/>
      <c r="H83" s="8">
        <f>SUM(wednesday!F83 - wednesday!E83)</f>
        <v/>
      </c>
      <c r="I83" s="10">
        <f>IF(wednesday!B83 ="ns day", wednesday!C83,IF(wednesday!C83 &lt;= 8 + reference!C3, 0, MAX(wednesday!C83 - 8, 0)))</f>
        <v/>
      </c>
      <c r="J83" s="10">
        <f>SUM(wednesday!F83 - wednesday!E83)</f>
        <v/>
      </c>
      <c r="K83" s="10">
        <f>IF(wednesday!B83="ns day",wednesday!C83, IF(wednesday!C83 &lt;= 8 + reference!C4, 0, MIN(MAX(wednesday!C83 - 8, 0),IF(wednesday!J83 &lt;= reference!C4,0, wednesday!J83))))</f>
        <v/>
      </c>
    </row>
    <row r="84" spans="1:11">
      <c r="A84" s="6" t="n"/>
      <c r="B84" s="8" t="n"/>
      <c r="C84" s="8" t="n"/>
      <c r="D84" s="8" t="n"/>
      <c r="E84" s="8" t="n"/>
      <c r="F84" s="8" t="n"/>
      <c r="G84" s="9" t="n"/>
      <c r="H84" s="8">
        <f>SUM(wednesday!F84 - wednesday!E84)</f>
        <v/>
      </c>
      <c r="I84" s="10">
        <f>IF(wednesday!B84 ="ns day", wednesday!C84,IF(wednesday!C84 &lt;= 8 + reference!C3, 0, MAX(wednesday!C84 - 8, 0)))</f>
        <v/>
      </c>
      <c r="J84" s="10">
        <f>SUM(wednesday!F84 - wednesday!E84)</f>
        <v/>
      </c>
      <c r="K84" s="10">
        <f>IF(wednesday!B84="ns day",wednesday!C84, IF(wednesday!C84 &lt;= 8 + reference!C4, 0, MIN(MAX(wednesday!C84 - 8, 0),IF(wednesday!J84 &lt;= reference!C4,0, wednesday!J84))))</f>
        <v/>
      </c>
    </row>
    <row r="85" spans="1:11">
      <c r="A85" s="6" t="n"/>
      <c r="B85" s="8" t="n"/>
      <c r="C85" s="8" t="n"/>
      <c r="D85" s="8" t="n"/>
      <c r="E85" s="8" t="n"/>
      <c r="F85" s="8" t="n"/>
      <c r="G85" s="9" t="n"/>
      <c r="H85" s="8">
        <f>SUM(wednesday!F85 - wednesday!E85)</f>
        <v/>
      </c>
      <c r="I85" s="10">
        <f>IF(wednesday!B85 ="ns day", wednesday!C85,IF(wednesday!C85 &lt;= 8 + reference!C3, 0, MAX(wednesday!C85 - 8, 0)))</f>
        <v/>
      </c>
      <c r="J85" s="10">
        <f>SUM(wednesday!F85 - wednesday!E85)</f>
        <v/>
      </c>
      <c r="K85" s="10">
        <f>IF(wednesday!B85="ns day",wednesday!C85, IF(wednesday!C85 &lt;= 8 + reference!C4, 0, MIN(MAX(wednesday!C85 - 8, 0),IF(wednesday!J85 &lt;= reference!C4,0, wednesday!J85))))</f>
        <v/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SUM(wednesday!F86 - wednesday!E86)</f>
        <v/>
      </c>
      <c r="I86" s="10">
        <f>IF(wednesday!B86 ="ns day", wednesday!C86,IF(wednesday!C86 &lt;= 8 + reference!C3, 0, MAX(wednesday!C86 - 8, 0)))</f>
        <v/>
      </c>
      <c r="J86" s="10">
        <f>SUM(wednesday!F86 - wednesday!E86)</f>
        <v/>
      </c>
      <c r="K86" s="10">
        <f>IF(wednesday!B86="ns day",wednesday!C86, IF(wednesday!C86 &lt;= 8 + reference!C4, 0, MIN(MAX(wednesday!C86 - 8, 0),IF(wednesday!J86 &lt;= reference!C4,0, wednesday!J86))))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SUM(wednesday!F87 - wednesday!E87)</f>
        <v/>
      </c>
      <c r="I87" s="10">
        <f>IF(wednesday!B87 ="ns day", wednesday!C87,IF(wednesday!C87 &lt;= 8 + reference!C3, 0, MAX(wednesday!C87 - 8, 0)))</f>
        <v/>
      </c>
      <c r="J87" s="10">
        <f>SUM(wednesday!F87 - wednesday!E87)</f>
        <v/>
      </c>
      <c r="K87" s="10">
        <f>IF(wednesday!B87="ns day",wednesday!C87, IF(wednesday!C87 &lt;= 8 + reference!C4, 0, MIN(MAX(wednesday!C87 - 8, 0),IF(wednesday!J87 &lt;= reference!C4,0, wednesday!J87))))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SUM(wednesday!F88 - wednesday!E88)</f>
        <v/>
      </c>
      <c r="I88" s="10">
        <f>IF(wednesday!B88 ="ns day", wednesday!C88,IF(wednesday!C88 &lt;= 8 + reference!C3, 0, MAX(wednesday!C88 - 8, 0)))</f>
        <v/>
      </c>
      <c r="J88" s="10">
        <f>SUM(wednesday!F88 - wednesday!E88)</f>
        <v/>
      </c>
      <c r="K88" s="10">
        <f>IF(wednesday!B88="ns day",wednesday!C88, IF(wednesday!C88 &lt;= 8 + reference!C4, 0, MIN(MAX(wednesday!C88 - 8, 0),IF(wednesday!J88 &lt;= reference!C4,0, wednesday!J88))))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SUM(wednesday!F89 - wednesday!E89)</f>
        <v/>
      </c>
      <c r="I89" s="10">
        <f>IF(wednesday!B89 ="ns day", wednesday!C89,IF(wednesday!C89 &lt;= 8 + reference!C3, 0, MAX(wednesday!C89 - 8, 0)))</f>
        <v/>
      </c>
      <c r="J89" s="10">
        <f>SUM(wednesday!F89 - wednesday!E89)</f>
        <v/>
      </c>
      <c r="K89" s="10">
        <f>IF(wednesday!B89="ns day",wednesday!C89, IF(wednesday!C89 &lt;= 8 + reference!C4, 0, MIN(MAX(wednesday!C89 - 8, 0),IF(wednesday!J89 &lt;= reference!C4,0, wednesday!J89))))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SUM(wednesday!F90 - wednesday!E90)</f>
        <v/>
      </c>
      <c r="I90" s="10">
        <f>IF(wednesday!B90 ="ns day", wednesday!C90,IF(wednesday!C90 &lt;= 8 + reference!C3, 0, MAX(wednesday!C90 - 8, 0)))</f>
        <v/>
      </c>
      <c r="J90" s="10">
        <f>SUM(wednesday!F90 - wednesday!E90)</f>
        <v/>
      </c>
      <c r="K90" s="10">
        <f>IF(wednesday!B90="ns day",wednesday!C90, IF(wednesday!C90 &lt;= 8 + reference!C4, 0, MIN(MAX(wednesday!C90 - 8, 0),IF(wednesday!J90 &lt;= reference!C4,0, wednesday!J90))))</f>
        <v/>
      </c>
    </row>
    <row r="91" spans="1:11">
      <c r="A91" s="6" t="n"/>
      <c r="B91" s="8" t="n"/>
      <c r="C91" s="8" t="n"/>
      <c r="D91" s="8" t="n"/>
      <c r="E91" s="8" t="n"/>
      <c r="F91" s="8" t="n"/>
      <c r="G91" s="9" t="n"/>
      <c r="H91" s="8">
        <f>SUM(wednesday!F91 - wednesday!E91)</f>
        <v/>
      </c>
      <c r="I91" s="10">
        <f>IF(wednesday!B91 ="ns day", wednesday!C91,IF(wednesday!C91 &lt;= 8 + reference!C3, 0, MAX(wednesday!C91 - 8, 0)))</f>
        <v/>
      </c>
      <c r="J91" s="10">
        <f>SUM(wednesday!F91 - wednesday!E91)</f>
        <v/>
      </c>
      <c r="K91" s="10">
        <f>IF(wednesday!B91="ns day",wednesday!C91, IF(wednesday!C91 &lt;= 8 + reference!C4, 0, MIN(MAX(wednesday!C91 - 8, 0),IF(wednesday!J91 &lt;= reference!C4,0, wednesday!J91))))</f>
        <v/>
      </c>
    </row>
    <row r="92" spans="1:11">
      <c r="A92" s="6" t="n"/>
      <c r="B92" s="8" t="n"/>
      <c r="C92" s="8" t="n"/>
      <c r="D92" s="8" t="n"/>
      <c r="E92" s="8" t="n"/>
      <c r="F92" s="8" t="n"/>
      <c r="G92" s="9" t="n"/>
      <c r="H92" s="8">
        <f>SUM(wednesday!F92 - wednesday!E92)</f>
        <v/>
      </c>
      <c r="I92" s="10">
        <f>IF(wednesday!B92 ="ns day", wednesday!C92,IF(wednesday!C92 &lt;= 8 + reference!C3, 0, MAX(wednesday!C92 - 8, 0)))</f>
        <v/>
      </c>
      <c r="J92" s="10">
        <f>SUM(wednesday!F92 - wednesday!E92)</f>
        <v/>
      </c>
      <c r="K92" s="10">
        <f>IF(wednesday!B92="ns day",wednesday!C92, IF(wednesday!C92 &lt;= 8 + reference!C4, 0, MIN(MAX(wednesday!C92 - 8, 0),IF(wednesday!J92 &lt;= reference!C4,0, wednesday!J92))))</f>
        <v/>
      </c>
    </row>
    <row r="93" spans="1:11">
      <c r="A93" s="6" t="n"/>
      <c r="B93" s="8" t="n"/>
      <c r="C93" s="8" t="n"/>
      <c r="D93" s="8" t="n"/>
      <c r="E93" s="8" t="n"/>
      <c r="F93" s="8" t="n"/>
      <c r="G93" s="9" t="n"/>
      <c r="H93" s="8">
        <f>SUM(wednesday!F93 - wednesday!E93)</f>
        <v/>
      </c>
      <c r="I93" s="10">
        <f>IF(wednesday!B93 ="ns day", wednesday!C93,IF(wednesday!C93 &lt;= 8 + reference!C3, 0, MAX(wednesday!C93 - 8, 0)))</f>
        <v/>
      </c>
      <c r="J93" s="10">
        <f>SUM(wednesday!F93 - wednesday!E93)</f>
        <v/>
      </c>
      <c r="K93" s="10">
        <f>IF(wednesday!B93="ns day",wednesday!C93, IF(wednesday!C93 &lt;= 8 + reference!C4, 0, MIN(MAX(wednesday!C93 - 8, 0),IF(wednesday!J93 &lt;= reference!C4,0, wednesday!J93))))</f>
        <v/>
      </c>
    </row>
    <row r="94" spans="1:11">
      <c r="A94" s="6" t="n"/>
      <c r="B94" s="8" t="n"/>
      <c r="C94" s="8" t="n"/>
      <c r="D94" s="8" t="n"/>
      <c r="E94" s="8" t="n"/>
      <c r="F94" s="8" t="n"/>
      <c r="G94" s="9" t="n"/>
      <c r="H94" s="8">
        <f>SUM(wednesday!F94 - wednesday!E94)</f>
        <v/>
      </c>
      <c r="I94" s="10">
        <f>IF(wednesday!B94 ="ns day", wednesday!C94,IF(wednesday!C94 &lt;= 8 + reference!C3, 0, MAX(wednesday!C94 - 8, 0)))</f>
        <v/>
      </c>
      <c r="J94" s="10">
        <f>SUM(wednesday!F94 - wednesday!E94)</f>
        <v/>
      </c>
      <c r="K94" s="10">
        <f>IF(wednesday!B94="ns day",wednesday!C94, IF(wednesday!C94 &lt;= 8 + reference!C4, 0, MIN(MAX(wednesday!C94 - 8, 0),IF(wednesday!J94 &lt;= reference!C4,0, wednesday!J94))))</f>
        <v/>
      </c>
    </row>
    <row r="95" spans="1:11">
      <c r="A95" s="6" t="n"/>
      <c r="B95" s="8" t="n"/>
      <c r="C95" s="8" t="n"/>
      <c r="D95" s="8" t="n"/>
      <c r="E95" s="8" t="n"/>
      <c r="F95" s="8" t="n"/>
      <c r="G95" s="9" t="n"/>
      <c r="H95" s="8">
        <f>SUM(wednesday!F95 - wednesday!E95)</f>
        <v/>
      </c>
      <c r="I95" s="10">
        <f>IF(wednesday!B95 ="ns day", wednesday!C95,IF(wednesday!C95 &lt;= 8 + reference!C3, 0, MAX(wednesday!C95 - 8, 0)))</f>
        <v/>
      </c>
      <c r="J95" s="10">
        <f>SUM(wednesday!F95 - wednesday!E95)</f>
        <v/>
      </c>
      <c r="K95" s="10">
        <f>IF(wednesday!B95="ns day",wednesday!C95, IF(wednesday!C95 &lt;= 8 + reference!C4, 0, MIN(MAX(wednesday!C95 - 8, 0),IF(wednesday!J95 &lt;= reference!C4,0, wednesday!J95))))</f>
        <v/>
      </c>
    </row>
    <row r="96" spans="1:11">
      <c r="A96" s="6" t="n"/>
      <c r="B96" s="8" t="n"/>
      <c r="C96" s="8" t="n"/>
      <c r="D96" s="8" t="n"/>
      <c r="E96" s="8" t="n"/>
      <c r="F96" s="8" t="n"/>
      <c r="G96" s="9" t="n"/>
      <c r="H96" s="8">
        <f>SUM(wednesday!F96 - wednesday!E96)</f>
        <v/>
      </c>
      <c r="I96" s="10">
        <f>IF(wednesday!B96 ="ns day", wednesday!C96,IF(wednesday!C96 &lt;= 8 + reference!C3, 0, MAX(wednesday!C96 - 8, 0)))</f>
        <v/>
      </c>
      <c r="J96" s="10">
        <f>SUM(wednesday!F96 - wednesday!E96)</f>
        <v/>
      </c>
      <c r="K96" s="10">
        <f>IF(wednesday!B96="ns day",wednesday!C96, IF(wednesday!C96 &lt;= 8 + reference!C4, 0, MIN(MAX(wednesday!C96 - 8, 0),IF(wednesday!J96 &lt;= reference!C4,0, wednesday!J96))))</f>
        <v/>
      </c>
    </row>
    <row r="97" spans="1:11">
      <c r="A97" s="6" t="n"/>
      <c r="B97" s="8" t="n"/>
      <c r="C97" s="8" t="n"/>
      <c r="D97" s="8" t="n"/>
      <c r="E97" s="8" t="n"/>
      <c r="F97" s="8" t="n"/>
      <c r="G97" s="9" t="n"/>
      <c r="H97" s="8">
        <f>SUM(wednesday!F97 - wednesday!E97)</f>
        <v/>
      </c>
      <c r="I97" s="10">
        <f>IF(wednesday!B97 ="ns day", wednesday!C97,IF(wednesday!C97 &lt;= 8 + reference!C3, 0, MAX(wednesday!C97 - 8, 0)))</f>
        <v/>
      </c>
      <c r="J97" s="10">
        <f>SUM(wednesday!F97 - wednesday!E97)</f>
        <v/>
      </c>
      <c r="K97" s="10">
        <f>IF(wednesday!B97="ns day",wednesday!C97, IF(wednesday!C97 &lt;= 8 + reference!C4, 0, MIN(MAX(wednesday!C97 - 8, 0),IF(wednesday!J97 &lt;= reference!C4,0, wednesday!J97))))</f>
        <v/>
      </c>
    </row>
    <row r="98" spans="1:11">
      <c r="A98" s="6" t="n"/>
      <c r="B98" s="8" t="n"/>
      <c r="C98" s="8" t="n"/>
      <c r="D98" s="8" t="n"/>
      <c r="E98" s="8" t="n"/>
      <c r="F98" s="8" t="n"/>
      <c r="G98" s="9" t="n"/>
      <c r="H98" s="8">
        <f>SUM(wednesday!F98 - wednesday!E98)</f>
        <v/>
      </c>
      <c r="I98" s="10">
        <f>IF(wednesday!B98 ="ns day", wednesday!C98,IF(wednesday!C98 &lt;= 8 + reference!C3, 0, MAX(wednesday!C98 - 8, 0)))</f>
        <v/>
      </c>
      <c r="J98" s="10">
        <f>SUM(wednesday!F98 - wednesday!E98)</f>
        <v/>
      </c>
      <c r="K98" s="10">
        <f>IF(wednesday!B98="ns day",wednesday!C98, IF(wednesday!C98 &lt;= 8 + reference!C4, 0, MIN(MAX(wednesday!C98 - 8, 0),IF(wednesday!J98 &lt;= reference!C4,0, wednesday!J98))))</f>
        <v/>
      </c>
    </row>
    <row r="99" spans="1:11">
      <c r="A99" s="6" t="n"/>
      <c r="B99" s="8" t="n"/>
      <c r="C99" s="8" t="n"/>
      <c r="D99" s="8" t="n"/>
      <c r="E99" s="8" t="n"/>
      <c r="F99" s="8" t="n"/>
      <c r="G99" s="9" t="n"/>
      <c r="H99" s="8">
        <f>SUM(wednesday!F99 - wednesday!E99)</f>
        <v/>
      </c>
      <c r="I99" s="10">
        <f>IF(wednesday!B99 ="ns day", wednesday!C99,IF(wednesday!C99 &lt;= 8 + reference!C3, 0, MAX(wednesday!C99 - 8, 0)))</f>
        <v/>
      </c>
      <c r="J99" s="10">
        <f>SUM(wednesday!F99 - wednesday!E99)</f>
        <v/>
      </c>
      <c r="K99" s="10">
        <f>IF(wednesday!B99="ns day",wednesday!C99, IF(wednesday!C99 &lt;= 8 + reference!C4, 0, MIN(MAX(wednesday!C99 - 8, 0),IF(wednesday!J99 &lt;= reference!C4,0, wednesday!J99))))</f>
        <v/>
      </c>
    </row>
    <row r="100" spans="1:11">
      <c r="A100" s="6" t="n"/>
      <c r="B100" s="8" t="n"/>
      <c r="C100" s="8" t="n"/>
      <c r="D100" s="8" t="n"/>
      <c r="E100" s="8" t="n"/>
      <c r="F100" s="8" t="n"/>
      <c r="G100" s="9" t="n"/>
      <c r="H100" s="8">
        <f>SUM(wednesday!F100 - wednesday!E100)</f>
        <v/>
      </c>
      <c r="I100" s="10">
        <f>IF(wednesday!B100 ="ns day", wednesday!C100,IF(wednesday!C100 &lt;= 8 + reference!C3, 0, MAX(wednesday!C100 - 8, 0)))</f>
        <v/>
      </c>
      <c r="J100" s="10">
        <f>SUM(wednesday!F100 - wednesday!E100)</f>
        <v/>
      </c>
      <c r="K100" s="10">
        <f>IF(wednesday!B100="ns day",wednesday!C100, IF(wednesday!C100 &lt;= 8 + reference!C4, 0, MIN(MAX(wednesday!C100 - 8, 0),IF(wednesday!J100 &lt;= reference!C4,0, wednesday!J100))))</f>
        <v/>
      </c>
    </row>
    <row r="101" spans="1:11">
      <c r="A101" s="6" t="n"/>
      <c r="B101" s="8" t="n"/>
      <c r="C101" s="8" t="n"/>
      <c r="D101" s="8" t="n"/>
      <c r="E101" s="8" t="n"/>
      <c r="F101" s="8" t="n"/>
      <c r="G101" s="9" t="n"/>
      <c r="H101" s="8">
        <f>SUM(wednesday!F101 - wednesday!E101)</f>
        <v/>
      </c>
      <c r="I101" s="10">
        <f>IF(wednesday!B101 ="ns day", wednesday!C101,IF(wednesday!C101 &lt;= 8 + reference!C3, 0, MAX(wednesday!C101 - 8, 0)))</f>
        <v/>
      </c>
      <c r="J101" s="10">
        <f>SUM(wednesday!F101 - wednesday!E101)</f>
        <v/>
      </c>
      <c r="K101" s="10">
        <f>IF(wednesday!B101="ns day",wednesday!C101, IF(wednesday!C101 &lt;= 8 + reference!C4, 0, MIN(MAX(wednesday!C101 - 8, 0),IF(wednesday!J101 &lt;= reference!C4,0, wednesday!J101))))</f>
        <v/>
      </c>
    </row>
    <row r="102" spans="1:11">
      <c r="A102" s="6" t="n"/>
      <c r="B102" s="8" t="n"/>
      <c r="C102" s="8" t="n"/>
      <c r="D102" s="8" t="n"/>
      <c r="E102" s="8" t="n"/>
      <c r="F102" s="8" t="n"/>
      <c r="G102" s="9" t="n"/>
      <c r="H102" s="8">
        <f>SUM(wednesday!F102 - wednesday!E102)</f>
        <v/>
      </c>
      <c r="I102" s="10">
        <f>IF(wednesday!B102 ="ns day", wednesday!C102,IF(wednesday!C102 &lt;= 8 + reference!C3, 0, MAX(wednesday!C102 - 8, 0)))</f>
        <v/>
      </c>
      <c r="J102" s="10">
        <f>SUM(wednesday!F102 - wednesday!E102)</f>
        <v/>
      </c>
      <c r="K102" s="10">
        <f>IF(wednesday!B102="ns day",wednesday!C102, IF(wednesday!C102 &lt;= 8 + reference!C4, 0, MIN(MAX(wednesday!C102 - 8, 0),IF(wednesday!J102 &lt;= reference!C4,0, wednesday!J102))))</f>
        <v/>
      </c>
    </row>
    <row r="103" spans="1:11">
      <c r="A103" s="6" t="n"/>
      <c r="B103" s="8" t="n"/>
      <c r="C103" s="8" t="n"/>
      <c r="D103" s="8" t="n"/>
      <c r="E103" s="8" t="n"/>
      <c r="F103" s="8" t="n"/>
      <c r="G103" s="9" t="n"/>
      <c r="H103" s="8">
        <f>SUM(wednesday!F103 - wednesday!E103)</f>
        <v/>
      </c>
      <c r="I103" s="10">
        <f>IF(wednesday!B103 ="ns day", wednesday!C103,IF(wednesday!C103 &lt;= 8 + reference!C3, 0, MAX(wednesday!C103 - 8, 0)))</f>
        <v/>
      </c>
      <c r="J103" s="10">
        <f>SUM(wednesday!F103 - wednesday!E103)</f>
        <v/>
      </c>
      <c r="K103" s="10">
        <f>IF(wednesday!B103="ns day",wednesday!C103, IF(wednesday!C103 &lt;= 8 + reference!C4, 0, MIN(MAX(wednesday!C103 - 8, 0),IF(wednesday!J103 &lt;= reference!C4,0, wednesday!J103))))</f>
        <v/>
      </c>
    </row>
    <row r="104" spans="1:11">
      <c r="A104" s="6" t="n"/>
      <c r="B104" s="8" t="n"/>
      <c r="C104" s="8" t="n"/>
      <c r="D104" s="8" t="n"/>
      <c r="E104" s="8" t="n"/>
      <c r="F104" s="8" t="n"/>
      <c r="G104" s="9" t="n"/>
      <c r="H104" s="8">
        <f>SUM(wednesday!F104 - wednesday!E104)</f>
        <v/>
      </c>
      <c r="I104" s="10">
        <f>IF(wednesday!B104 ="ns day", wednesday!C104,IF(wednesday!C104 &lt;= 8 + reference!C3, 0, MAX(wednesday!C104 - 8, 0)))</f>
        <v/>
      </c>
      <c r="J104" s="10">
        <f>SUM(wednesday!F104 - wednesday!E104)</f>
        <v/>
      </c>
      <c r="K104" s="10">
        <f>IF(wednesday!B104="ns day",wednesday!C104, IF(wednesday!C104 &lt;= 8 + reference!C4, 0, MIN(MAX(wednesday!C104 - 8, 0),IF(wednesday!J104 &lt;= reference!C4,0, wednesday!J104))))</f>
        <v/>
      </c>
    </row>
    <row r="106" spans="1:11">
      <c r="J106" s="5" t="s">
        <v>79</v>
      </c>
      <c r="K106" s="10">
        <f>SUM(wednesday!K80:wednesday!K104)</f>
        <v/>
      </c>
    </row>
    <row r="108" spans="1:11">
      <c r="J108" s="5" t="s">
        <v>80</v>
      </c>
      <c r="K108" s="10">
        <f>SUM(wednesday!K106 + wednesday!K76)</f>
        <v/>
      </c>
    </row>
    <row r="110" spans="1:11">
      <c r="A110" s="4" t="s">
        <v>81</v>
      </c>
    </row>
    <row r="111" spans="1:11">
      <c r="E111" s="5" t="s">
        <v>82</v>
      </c>
    </row>
    <row r="112" spans="1:11">
      <c r="A112" s="5" t="s">
        <v>8</v>
      </c>
      <c r="B112" s="5" t="s">
        <v>9</v>
      </c>
      <c r="C112" s="5" t="s">
        <v>10</v>
      </c>
      <c r="D112" s="5" t="s">
        <v>11</v>
      </c>
      <c r="E112" s="5" t="s">
        <v>83</v>
      </c>
      <c r="F112" s="5" t="s">
        <v>84</v>
      </c>
    </row>
    <row r="113" spans="1:11">
      <c r="A113" s="6" t="s"/>
      <c r="B113" s="8" t="n"/>
      <c r="C113" s="8" t="n"/>
      <c r="D113" s="8" t="n"/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 spans="1:11">
      <c r="A114" s="6" t="s"/>
      <c r="B114" s="8" t="n"/>
      <c r="C114" s="8" t="n"/>
      <c r="D114" s="8" t="n"/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 spans="1:11">
      <c r="A115" s="6" t="s"/>
      <c r="B115" s="8" t="n"/>
      <c r="C115" s="8" t="n"/>
      <c r="D115" s="8" t="n"/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8" t="n"/>
      <c r="C116" s="8" t="n"/>
      <c r="D116" s="8" t="n"/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8" t="n"/>
      <c r="C117" s="8" t="n"/>
      <c r="D117" s="8" t="n"/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 spans="1:11">
      <c r="A118" s="6" t="s"/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 spans="1:11">
      <c r="A119" s="6" t="s"/>
      <c r="B119" s="8" t="n"/>
      <c r="C119" s="8" t="n"/>
      <c r="D119" s="8" t="n"/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 spans="1:11">
      <c r="A120" s="6" t="s"/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9" spans="1:11">
      <c r="D139" s="5" t="s">
        <v>85</v>
      </c>
      <c r="E139" s="10">
        <f>SUM(wednesday!E113:wednesday!E137)</f>
        <v/>
      </c>
      <c r="F139" s="10">
        <f>SUM(wednesday!F113:wednesday!F137)</f>
        <v/>
      </c>
    </row>
    <row r="141" spans="1:11">
      <c r="A141" s="4" t="s">
        <v>86</v>
      </c>
    </row>
    <row r="142" spans="1:11">
      <c r="E142" s="5" t="s">
        <v>82</v>
      </c>
    </row>
    <row r="143" spans="1:11">
      <c r="A143" s="5" t="s">
        <v>8</v>
      </c>
      <c r="B143" s="5" t="s">
        <v>9</v>
      </c>
      <c r="C143" s="5" t="s">
        <v>10</v>
      </c>
      <c r="D143" s="5" t="s">
        <v>11</v>
      </c>
      <c r="E143" s="5" t="s">
        <v>83</v>
      </c>
      <c r="F143" s="5" t="s">
        <v>87</v>
      </c>
    </row>
    <row r="144" spans="1:11">
      <c r="A144" s="6" t="s">
        <v>88</v>
      </c>
      <c r="B144" s="8" t="n"/>
      <c r="C144" s="8" t="n"/>
      <c r="D144" s="8" t="n"/>
      <c r="E144" s="10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10">
        <f>IF(OR(wednesday!B144 = "light",wednesday!B144 = "excused", wednesday!B144 = "sch chg", wednesday!B144 = "annual", wednesday!B144 = "sick", wednesday!C144 &gt;= 11.5 - reference!C5), 0, IF(wednesday!B144 = "no call", 11.5, IF(wednesday!C144 = 0, 0, MAX(11.5 - wednesday!C144, 0))))</f>
        <v/>
      </c>
    </row>
    <row r="145" spans="1:11">
      <c r="A145" s="6" t="s">
        <v>89</v>
      </c>
      <c r="B145" s="7" t="s"/>
      <c r="C145" s="8" t="n">
        <v>12.23</v>
      </c>
      <c r="D145" s="8" t="n">
        <v>20</v>
      </c>
      <c r="E145" s="10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10">
        <f>IF(OR(wednesday!B145 = "light",wednesday!B145 = "excused", wednesday!B145 = "sch chg", wednesday!B145 = "annual", wednesday!B145 = "sick", wednesday!C145 &gt;= 11.5 - reference!C5), 0, IF(wednesday!B145 = "no call", 11.5, IF(wednesday!C145 = 0, 0, MAX(11.5 - wednesday!C145, 0))))</f>
        <v/>
      </c>
    </row>
    <row r="146" spans="1:11">
      <c r="A146" s="6" t="s">
        <v>90</v>
      </c>
      <c r="B146" s="8" t="n"/>
      <c r="C146" s="8" t="n"/>
      <c r="D146" s="8" t="n"/>
      <c r="E146" s="10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10">
        <f>IF(OR(wednesday!B146 = "light",wednesday!B146 = "excused", wednesday!B146 = "sch chg", wednesday!B146 = "annual", wednesday!B146 = "sick", wednesday!C146 &gt;= 11.5 - reference!C5), 0, IF(wednesday!B146 = "no call", 11.5, IF(wednesday!C146 = 0, 0, MAX(11.5 - wednesday!C146, 0))))</f>
        <v/>
      </c>
    </row>
    <row r="147" spans="1:11">
      <c r="A147" s="6" t="s">
        <v>91</v>
      </c>
      <c r="B147" s="7" t="s"/>
      <c r="C147" s="8" t="n">
        <v>10.15</v>
      </c>
      <c r="D147" s="8" t="n">
        <v>18.03</v>
      </c>
      <c r="E147" s="10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10">
        <f>IF(OR(wednesday!B147 = "light",wednesday!B147 = "excused", wednesday!B147 = "sch chg", wednesday!B147 = "annual", wednesday!B147 = "sick", wednesday!C147 &gt;= 11.5 - reference!C5), 0, IF(wednesday!B147 = "no call", 11.5, IF(wednesday!C147 = 0, 0, MAX(11.5 - wednesday!C147, 0))))</f>
        <v/>
      </c>
    </row>
    <row r="148" spans="1:11">
      <c r="A148" s="6" t="s">
        <v>92</v>
      </c>
      <c r="B148" s="7" t="s"/>
      <c r="C148" s="8" t="n">
        <v>12.19</v>
      </c>
      <c r="D148" s="8" t="n">
        <v>19.77</v>
      </c>
      <c r="E148" s="10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10">
        <f>IF(OR(wednesday!B148 = "light",wednesday!B148 = "excused", wednesday!B148 = "sch chg", wednesday!B148 = "annual", wednesday!B148 = "sick", wednesday!C148 &gt;= 11.5 - reference!C5), 0, IF(wednesday!B148 = "no call", 11.5, IF(wednesday!C148 = 0, 0, MAX(11.5 - wednesday!C148, 0))))</f>
        <v/>
      </c>
    </row>
    <row r="149" spans="1:11">
      <c r="A149" s="6" t="s">
        <v>93</v>
      </c>
      <c r="B149" s="8" t="n"/>
      <c r="C149" s="8" t="n"/>
      <c r="D149" s="8" t="n"/>
      <c r="E149" s="10">
        <f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/>
      </c>
      <c r="F149" s="10">
        <f>IF(OR(wednesday!B149 = "light",wednesday!B149 = "excused", wednesday!B149 = "sch chg", wednesday!B149 = "annual", wednesday!B149 = "sick", wednesday!C149 &gt;= 11.5 - reference!C5), 0, IF(wednesday!B149 = "no call", 11.5, IF(wednesday!C149 = 0, 0, MAX(11.5 - wednesday!C149, 0))))</f>
        <v/>
      </c>
    </row>
    <row r="150" spans="1:11">
      <c r="A150" s="6" t="s">
        <v>94</v>
      </c>
      <c r="B150" s="7" t="s"/>
      <c r="C150" s="8" t="n">
        <v>12.21</v>
      </c>
      <c r="D150" s="8" t="n">
        <v>19.99</v>
      </c>
      <c r="E150" s="10">
        <f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/>
      </c>
      <c r="F150" s="10">
        <f>IF(OR(wednesday!B150 = "light",wednesday!B150 = "excused", wednesday!B150 = "sch chg", wednesday!B150 = "annual", wednesday!B150 = "sick", wednesday!C150 &gt;= 11.5 - reference!C5), 0, IF(wednesday!B150 = "no call", 11.5, IF(wednesday!C150 = 0, 0, MAX(11.5 - wednesday!C150, 0))))</f>
        <v/>
      </c>
    </row>
    <row r="151" spans="1:11">
      <c r="A151" s="6" t="s">
        <v>95</v>
      </c>
      <c r="B151" s="7" t="s"/>
      <c r="C151" s="8" t="n">
        <v>11.99</v>
      </c>
      <c r="D151" s="8" t="n">
        <v>19.84</v>
      </c>
      <c r="E151" s="10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10">
        <f>IF(OR(wednesday!B151 = "light",wednesday!B151 = "excused", wednesday!B151 = "sch chg", wednesday!B151 = "annual", wednesday!B151 = "sick", wednesday!C151 &gt;= 11.5 - reference!C5), 0, IF(wednesday!B151 = "no call", 11.5, IF(wednesday!C151 = 0, 0, MAX(11.5 - wednesday!C151, 0))))</f>
        <v/>
      </c>
    </row>
    <row r="152" spans="1:11">
      <c r="A152" s="6" t="s">
        <v>96</v>
      </c>
      <c r="B152" s="7" t="s"/>
      <c r="C152" s="8" t="n">
        <v>8.300000000000001</v>
      </c>
      <c r="D152" s="8" t="n">
        <v>0</v>
      </c>
      <c r="E152" s="10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10">
        <f>IF(OR(wednesday!B152 = "light",wednesday!B152 = "excused", wednesday!B152 = "sch chg", wednesday!B152 = "annual", wednesday!B152 = "sick", wednesday!C152 &gt;= 11.5 - reference!C5), 0, IF(wednesday!B152 = "no call", 11.5, IF(wednesday!C152 = 0, 0, MAX(11.5 - wednesday!C152, 0))))</f>
        <v/>
      </c>
    </row>
    <row r="153" spans="1:11">
      <c r="A153" s="6" t="s">
        <v>97</v>
      </c>
      <c r="B153" s="7" t="s"/>
      <c r="C153" s="8" t="n">
        <v>11.99</v>
      </c>
      <c r="D153" s="8" t="n">
        <v>19.71</v>
      </c>
      <c r="E153" s="10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10">
        <f>IF(OR(wednesday!B153 = "light",wednesday!B153 = "excused", wednesday!B153 = "sch chg", wednesday!B153 = "annual", wednesday!B153 = "sick", wednesday!C153 &gt;= 11.5 - reference!C5), 0, IF(wednesday!B153 = "no call", 11.5, IF(wednesday!C153 = 0, 0, MAX(11.5 - wednesday!C153, 0))))</f>
        <v/>
      </c>
    </row>
    <row r="154" spans="1:11">
      <c r="A154" s="6" t="s">
        <v>98</v>
      </c>
      <c r="B154" s="7" t="s"/>
      <c r="C154" s="8" t="n">
        <v>11.55</v>
      </c>
      <c r="D154" s="8" t="n">
        <v>19.9</v>
      </c>
      <c r="E154" s="10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10">
        <f>IF(OR(wednesday!B154 = "light",wednesday!B154 = "excused", wednesday!B154 = "sch chg", wednesday!B154 = "annual", wednesday!B154 = "sick", wednesday!C154 &gt;= 11.5 - reference!C5), 0, IF(wednesday!B154 = "no call", 11.5, IF(wednesday!C154 = 0, 0, MAX(11.5 - wednesday!C154, 0))))</f>
        <v/>
      </c>
    </row>
    <row r="155" spans="1:11">
      <c r="A155" s="6" t="s"/>
      <c r="B155" s="8" t="n"/>
      <c r="C155" s="8" t="n"/>
      <c r="D155" s="8" t="n"/>
      <c r="E155" s="10">
        <f>IF(OR(wednesday!B155 = "light",wednesday!B155 = "excused", wednesday!B155 = "sch chg", wednesday!B155 = "annual", wednesday!B155 = "sick", wednesday!C155 &gt;= 10 - reference!C5), 0, IF(wednesday!B155 = "no call", 10, IF(wednesday!C155 = 0, 0, MAX(10 - wednesday!C155, 0))))</f>
        <v/>
      </c>
      <c r="F155" s="10">
        <f>IF(OR(wednesday!B155 = "light",wednesday!B155 = "excused", wednesday!B155 = "sch chg", wednesday!B155 = "annual", wednesday!B155 = "sick", wednesday!C155 &gt;= 12 - reference!C5), 0, IF(wednesday!B155 = "no call", 12, IF(wednesday!C155 = 0, 0, MAX(12 - wednesday!C155, 0))))</f>
        <v/>
      </c>
    </row>
    <row r="156" spans="1:11">
      <c r="A156" s="6" t="s"/>
      <c r="B156" s="8" t="n"/>
      <c r="C156" s="8" t="n"/>
      <c r="D156" s="8" t="n"/>
      <c r="E156" s="10">
        <f>IF(OR(wednesday!B156 = "light",wednesday!B156 = "excused", wednesday!B156 = "sch chg", wednesday!B156 = "annual", wednesday!B156 = "sick", wednesday!C156 &gt;= 10 - reference!C5), 0, IF(wednesday!B156 = "no call", 10, IF(wednesday!C156 = 0, 0, MAX(10 - wednesday!C156, 0))))</f>
        <v/>
      </c>
      <c r="F156" s="10">
        <f>IF(OR(wednesday!B156 = "light",wednesday!B156 = "excused", wednesday!B156 = "sch chg", wednesday!B156 = "annual", wednesday!B156 = "sick", wednesday!C156 &gt;= 12 - reference!C5), 0, IF(wednesday!B156 = "no call", 12, IF(wednesday!C156 = 0, 0, MAX(12 - wednesday!C156, 0))))</f>
        <v/>
      </c>
    </row>
    <row r="157" spans="1:11">
      <c r="A157" s="6" t="s"/>
      <c r="B157" s="8" t="n"/>
      <c r="C157" s="8" t="n"/>
      <c r="D157" s="8" t="n"/>
      <c r="E157" s="10">
        <f>IF(OR(wednesday!B157 = "light",wednesday!B157 = "excused", wednesday!B157 = "sch chg", wednesday!B157 = "annual", wednesday!B157 = "sick", wednesday!C157 &gt;= 10 - reference!C5), 0, IF(wednesday!B157 = "no call", 10, IF(wednesday!C157 = 0, 0, MAX(10 - wednesday!C157, 0))))</f>
        <v/>
      </c>
      <c r="F157" s="10">
        <f>IF(OR(wednesday!B157 = "light",wednesday!B157 = "excused", wednesday!B157 = "sch chg", wednesday!B157 = "annual", wednesday!B157 = "sick", wednesday!C157 &gt;= 12 - reference!C5), 0, IF(wednesday!B157 = "no call", 12, IF(wednesday!C157 = 0, 0, MAX(12 - wednesday!C157, 0))))</f>
        <v/>
      </c>
    </row>
    <row r="158" spans="1:11">
      <c r="A158" s="6" t="s"/>
      <c r="B158" s="8" t="n"/>
      <c r="C158" s="8" t="n"/>
      <c r="D158" s="8" t="n"/>
      <c r="E158" s="10">
        <f>IF(OR(wednesday!B158 = "light",wednesday!B158 = "excused", wednesday!B158 = "sch chg", wednesday!B158 = "annual", wednesday!B158 = "sick", wednesday!C158 &gt;= 10 - reference!C5), 0, IF(wednesday!B158 = "no call", 10, IF(wednesday!C158 = 0, 0, MAX(10 - wednesday!C158, 0))))</f>
        <v/>
      </c>
      <c r="F158" s="10">
        <f>IF(OR(wednesday!B158 = "light",wednesday!B158 = "excused", wednesday!B158 = "sch chg", wednesday!B158 = "annual", wednesday!B158 = "sick", wednesday!C158 &gt;= 12 - reference!C5), 0, IF(wednesday!B158 = "no call", 12, IF(wednesday!C158 = 0, 0, MAX(12 - wednesday!C158, 0))))</f>
        <v/>
      </c>
    </row>
    <row r="159" spans="1:11">
      <c r="A159" s="6" t="s"/>
      <c r="B159" s="8" t="n"/>
      <c r="C159" s="8" t="n"/>
      <c r="D159" s="8" t="n"/>
      <c r="E159" s="10">
        <f>IF(OR(wednesday!B159 = "light",wednesday!B159 = "excused", wednesday!B159 = "sch chg", wednesday!B159 = "annual", wednesday!B159 = "sick", wednesday!C159 &gt;= 10 - reference!C5), 0, IF(wednesday!B159 = "no call", 10, IF(wednesday!C159 = 0, 0, MAX(10 - wednesday!C159, 0))))</f>
        <v/>
      </c>
      <c r="F159" s="10">
        <f>IF(OR(wednesday!B159 = "light",wednesday!B159 = "excused", wednesday!B159 = "sch chg", wednesday!B159 = "annual", wednesday!B159 = "sick", wednesday!C159 &gt;= 12 - reference!C5), 0, IF(wednesday!B159 = "no call", 12, IF(wednesday!C159 = 0, 0, MAX(12 - wednesday!C159, 0))))</f>
        <v/>
      </c>
    </row>
    <row r="160" spans="1:11">
      <c r="A160" s="6" t="s"/>
      <c r="B160" s="8" t="n"/>
      <c r="C160" s="8" t="n"/>
      <c r="D160" s="8" t="n"/>
      <c r="E160" s="10">
        <f>IF(OR(wednesday!B160 = "light",wednesday!B160 = "excused", wednesday!B160 = "sch chg", wednesday!B160 = "annual", wednesday!B160 = "sick", wednesday!C160 &gt;= 10 - reference!C5), 0, IF(wednesday!B160 = "no call", 10, IF(wednesday!C160 = 0, 0, MAX(10 - wednesday!C160, 0))))</f>
        <v/>
      </c>
      <c r="F160" s="10">
        <f>IF(OR(wednesday!B160 = "light",wednesday!B160 = "excused", wednesday!B160 = "sch chg", wednesday!B160 = "annual", wednesday!B160 = "sick", wednesday!C160 &gt;= 12 - reference!C5), 0, IF(wednesday!B160 = "no call", 12, IF(wednesday!C160 = 0, 0, MAX(12 - wednesday!C160, 0))))</f>
        <v/>
      </c>
    </row>
    <row r="161" spans="1:11">
      <c r="A161" s="6" t="s"/>
      <c r="B161" s="8" t="n"/>
      <c r="C161" s="8" t="n"/>
      <c r="D161" s="8" t="n"/>
      <c r="E161" s="10">
        <f>IF(OR(wednesday!B161 = "light",wednesday!B161 = "excused", wednesday!B161 = "sch chg", wednesday!B161 = "annual", wednesday!B161 = "sick", wednesday!C161 &gt;= 10 - reference!C5), 0, IF(wednesday!B161 = "no call", 10, IF(wednesday!C161 = 0, 0, MAX(10 - wednesday!C161, 0))))</f>
        <v/>
      </c>
      <c r="F161" s="10">
        <f>IF(OR(wednesday!B161 = "light",wednesday!B161 = "excused", wednesday!B161 = "sch chg", wednesday!B161 = "annual", wednesday!B161 = "sick", wednesday!C161 &gt;= 12 - reference!C5), 0, IF(wednesday!B161 = "no call", 12, IF(wednesday!C161 = 0, 0, MAX(12 - wednesday!C161, 0))))</f>
        <v/>
      </c>
    </row>
    <row r="162" spans="1:11">
      <c r="A162" s="6" t="s"/>
      <c r="B162" s="8" t="n"/>
      <c r="C162" s="8" t="n"/>
      <c r="D162" s="8" t="n"/>
      <c r="E162" s="10">
        <f>IF(OR(wednesday!B162 = "light",wednesday!B162 = "excused", wednesday!B162 = "sch chg", wednesday!B162 = "annual", wednesday!B162 = "sick", wednesday!C162 &gt;= 10 - reference!C5), 0, IF(wednesday!B162 = "no call", 10, IF(wednesday!C162 = 0, 0, MAX(10 - wednesday!C162, 0))))</f>
        <v/>
      </c>
      <c r="F162" s="10">
        <f>IF(OR(wednesday!B162 = "light",wednesday!B162 = "excused", wednesday!B162 = "sch chg", wednesday!B162 = "annual", wednesday!B162 = "sick", wednesday!C162 &gt;= 12 - reference!C5), 0, IF(wednesday!B162 = "no call", 12, IF(wednesday!C162 = 0, 0, MAX(12 - wednesday!C162, 0))))</f>
        <v/>
      </c>
    </row>
    <row r="163" spans="1:11">
      <c r="A163" s="6" t="s"/>
      <c r="B163" s="8" t="n"/>
      <c r="C163" s="8" t="n"/>
      <c r="D163" s="8" t="n"/>
      <c r="E163" s="10">
        <f>IF(OR(wednesday!B163 = "light",wednesday!B163 = "excused", wednesday!B163 = "sch chg", wednesday!B163 = "annual", wednesday!B163 = "sick", wednesday!C163 &gt;= 10 - reference!C5), 0, IF(wednesday!B163 = "no call", 10, IF(wednesday!C163 = 0, 0, MAX(10 - wednesday!C163, 0))))</f>
        <v/>
      </c>
      <c r="F163" s="10">
        <f>IF(OR(wednesday!B163 = "light",wednesday!B163 = "excused", wednesday!B163 = "sch chg", wednesday!B163 = "annual", wednesday!B163 = "sick", wednesday!C163 &gt;= 12 - reference!C5), 0, IF(wednesday!B163 = "no call", 12, IF(wednesday!C163 = 0, 0, MAX(12 - wednesday!C163, 0))))</f>
        <v/>
      </c>
    </row>
    <row r="164" spans="1:11">
      <c r="A164" s="6" t="s"/>
      <c r="B164" s="8" t="n"/>
      <c r="C164" s="8" t="n"/>
      <c r="D164" s="8" t="n"/>
      <c r="E164" s="10">
        <f>IF(OR(wednesday!B164 = "light",wednesday!B164 = "excused", wednesday!B164 = "sch chg", wednesday!B164 = "annual", wednesday!B164 = "sick", wednesday!C164 &gt;= 10 - reference!C5), 0, IF(wednesday!B164 = "no call", 10, IF(wednesday!C164 = 0, 0, MAX(10 - wednesday!C164, 0))))</f>
        <v/>
      </c>
      <c r="F164" s="10">
        <f>IF(OR(wednesday!B164 = "light",wednesday!B164 = "excused", wednesday!B164 = "sch chg", wednesday!B164 = "annual", wednesday!B164 = "sick", wednesday!C164 &gt;= 12 - reference!C5), 0, IF(wednesday!B164 = "no call", 12, IF(wednesday!C164 = 0, 0, MAX(12 - wednesday!C164, 0))))</f>
        <v/>
      </c>
    </row>
    <row r="165" spans="1:11">
      <c r="A165" s="6" t="s"/>
      <c r="B165" s="8" t="n"/>
      <c r="C165" s="8" t="n"/>
      <c r="D165" s="8" t="n"/>
      <c r="E165" s="10">
        <f>IF(OR(wednesday!B165 = "light",wednesday!B165 = "excused", wednesday!B165 = "sch chg", wednesday!B165 = "annual", wednesday!B165 = "sick", wednesday!C165 &gt;= 10 - reference!C5), 0, IF(wednesday!B165 = "no call", 10, IF(wednesday!C165 = 0, 0, MAX(10 - wednesday!C165, 0))))</f>
        <v/>
      </c>
      <c r="F165" s="10">
        <f>IF(OR(wednesday!B165 = "light",wednesday!B165 = "excused", wednesday!B165 = "sch chg", wednesday!B165 = "annual", wednesday!B165 = "sick", wednesday!C165 &gt;= 12 - reference!C5), 0, IF(wednesday!B165 = "no call", 12, IF(wednesday!C165 = 0, 0, MAX(12 - wednesday!C165, 0))))</f>
        <v/>
      </c>
    </row>
    <row r="166" spans="1:11">
      <c r="A166" s="6" t="s"/>
      <c r="B166" s="8" t="n"/>
      <c r="C166" s="8" t="n"/>
      <c r="D166" s="8" t="n"/>
      <c r="E166" s="10">
        <f>IF(OR(wednesday!B166 = "light",wednesday!B166 = "excused", wednesday!B166 = "sch chg", wednesday!B166 = "annual", wednesday!B166 = "sick", wednesday!C166 &gt;= 10 - reference!C5), 0, IF(wednesday!B166 = "no call", 10, IF(wednesday!C166 = 0, 0, MAX(10 - wednesday!C166, 0))))</f>
        <v/>
      </c>
      <c r="F166" s="10">
        <f>IF(OR(wednesday!B166 = "light",wednesday!B166 = "excused", wednesday!B166 = "sch chg", wednesday!B166 = "annual", wednesday!B166 = "sick", wednesday!C166 &gt;= 12 - reference!C5), 0, IF(wednesday!B166 = "no call", 12, IF(wednesday!C166 = 0, 0, MAX(12 - wednesday!C166, 0))))</f>
        <v/>
      </c>
    </row>
    <row r="167" spans="1:11">
      <c r="A167" s="6" t="s"/>
      <c r="B167" s="8" t="n"/>
      <c r="C167" s="8" t="n"/>
      <c r="D167" s="8" t="n"/>
      <c r="E167" s="10">
        <f>IF(OR(wednesday!B167 = "light",wednesday!B167 = "excused", wednesday!B167 = "sch chg", wednesday!B167 = "annual", wednesday!B167 = "sick", wednesday!C167 &gt;= 10 - reference!C5), 0, IF(wednesday!B167 = "no call", 10, IF(wednesday!C167 = 0, 0, MAX(10 - wednesday!C167, 0))))</f>
        <v/>
      </c>
      <c r="F167" s="10">
        <f>IF(OR(wednesday!B167 = "light",wednesday!B167 = "excused", wednesday!B167 = "sch chg", wednesday!B167 = "annual", wednesday!B167 = "sick", wednesday!C167 &gt;= 12 - reference!C5), 0, IF(wednesday!B167 = "no call", 12, IF(wednesday!C167 = 0, 0, MAX(12 - wednesday!C167, 0))))</f>
        <v/>
      </c>
    </row>
    <row r="168" spans="1:11">
      <c r="A168" s="6" t="s"/>
      <c r="B168" s="8" t="n"/>
      <c r="C168" s="8" t="n"/>
      <c r="D168" s="8" t="n"/>
      <c r="E168" s="10">
        <f>IF(OR(wednesday!B168 = "light",wednesday!B168 = "excused", wednesday!B168 = "sch chg", wednesday!B168 = "annual", wednesday!B168 = "sick", wednesday!C168 &gt;= 10 - reference!C5), 0, IF(wednesday!B168 = "no call", 10, IF(wednesday!C168 = 0, 0, MAX(10 - wednesday!C168, 0))))</f>
        <v/>
      </c>
      <c r="F168" s="10">
        <f>IF(OR(wednesday!B168 = "light",wednesday!B168 = "excused", wednesday!B168 = "sch chg", wednesday!B168 = "annual", wednesday!B168 = "sick", wednesday!C168 &gt;= 12 - reference!C5), 0, IF(wednesday!B168 = "no call", 12, IF(wednesday!C168 = 0, 0, MAX(12 - wednesday!C168, 0))))</f>
        <v/>
      </c>
    </row>
    <row r="170" spans="1:11">
      <c r="D170" s="5" t="s">
        <v>99</v>
      </c>
      <c r="E170" s="10">
        <f>SUM(wednesday!E144:wednesday!E168)</f>
        <v/>
      </c>
      <c r="F170" s="10">
        <f>SUM(wednesday!F144:wednesday!F168)</f>
        <v/>
      </c>
    </row>
    <row r="172" spans="1:11">
      <c r="D172" s="5" t="s">
        <v>100</v>
      </c>
      <c r="E172" s="10">
        <f>SUM(wednesday!E139 + wednesday!E170)</f>
        <v/>
      </c>
      <c r="F172" s="10">
        <f>SUM(wednesday!F139 + wednesday!F170)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77" man="1" max="16383" min="0"/>
    <brk id="109" man="1" max="16383" min="0"/>
    <brk id="140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68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</v>
      </c>
      <c r="D8" s="8" t="n">
        <v>15.96</v>
      </c>
      <c r="E8" s="8" t="s"/>
      <c r="F8" s="8" t="s"/>
      <c r="G8" s="9" t="s"/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7" t="s"/>
      <c r="C9" s="8" t="n">
        <v>8.43</v>
      </c>
      <c r="D9" s="8" t="n">
        <v>16.91</v>
      </c>
      <c r="E9" s="8" t="n">
        <v>15.85</v>
      </c>
      <c r="F9" s="8" t="n">
        <v>16.91</v>
      </c>
      <c r="G9" s="9" t="n">
        <v>2703</v>
      </c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SUM(thursday!F10 - thursday!E10)</f>
        <v/>
      </c>
      <c r="I10" s="10">
        <f>IF(thursday!B10 ="ns day", thursday!C10,IF(thursday!C10 &lt;= 8 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SUM(thursday!F11 - thursday!E11)</f>
        <v/>
      </c>
      <c r="I11" s="10">
        <f>IF(thursday!B11 ="ns day", thursday!C11,IF(thursday!C11 &lt;= 8 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7" t="s"/>
      <c r="C12" s="8" t="n">
        <v>7.36</v>
      </c>
      <c r="D12" s="8" t="n">
        <v>15.36</v>
      </c>
      <c r="E12" s="8" t="n">
        <v>13.75</v>
      </c>
      <c r="F12" s="8" t="n">
        <v>14.75</v>
      </c>
      <c r="G12" s="9" t="n">
        <v>3658</v>
      </c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7" t="s"/>
      <c r="C13" s="8" t="n">
        <v>8</v>
      </c>
      <c r="D13" s="8" t="n">
        <v>15.98</v>
      </c>
      <c r="E13" s="8" t="s"/>
      <c r="F13" s="8" t="s"/>
      <c r="G13" s="9" t="s"/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SUM(thursday!F14 - thursday!E14)</f>
        <v/>
      </c>
      <c r="I14" s="10">
        <f>IF(thursday!B14 ="ns day", thursday!C14,IF(thursday!C14 &lt;= 8 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SUM(thursday!F15 - thursday!E15)</f>
        <v/>
      </c>
      <c r="I15" s="10">
        <f>IF(thursday!B15 ="ns day", thursday!C15,IF(thursday!C15 &lt;= 8 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27</v>
      </c>
      <c r="B16" s="7" t="s"/>
      <c r="C16" s="8" t="n">
        <v>8</v>
      </c>
      <c r="D16" s="8" t="n">
        <v>16.16</v>
      </c>
      <c r="E16" s="8" t="s"/>
      <c r="F16" s="8" t="s"/>
      <c r="G16" s="9" t="s"/>
      <c r="H16" s="8">
        <f>SUM(thursday!F16 - thursday!E16)</f>
        <v/>
      </c>
      <c r="I16" s="10">
        <f>IF(thursday!B16 ="ns day", thursday!C16,IF(thursday!C16 &lt;= 8+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7" t="s"/>
      <c r="C17" s="8" t="n">
        <v>8</v>
      </c>
      <c r="D17" s="8" t="n">
        <v>15.93</v>
      </c>
      <c r="E17" s="8" t="s"/>
      <c r="F17" s="8" t="s"/>
      <c r="G17" s="9" t="s"/>
      <c r="H17" s="8">
        <f>SUM(thursday!F17 - thursday!E17)</f>
        <v/>
      </c>
      <c r="I17" s="10">
        <f>IF(thursday!B17 ="ns day", thursday!C17,IF(thursday!C17 &lt;= 8+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7" t="s"/>
      <c r="C18" s="8" t="n">
        <v>8</v>
      </c>
      <c r="D18" s="8" t="n">
        <v>16.34</v>
      </c>
      <c r="E18" s="8" t="s"/>
      <c r="F18" s="8" t="s"/>
      <c r="G18" s="9" t="s"/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30</v>
      </c>
      <c r="B19" s="7" t="s"/>
      <c r="C19" s="8" t="n">
        <v>9.470000000000001</v>
      </c>
      <c r="D19" s="8" t="n">
        <v>17.43</v>
      </c>
      <c r="E19" s="8" t="n">
        <v>15.49</v>
      </c>
      <c r="F19" s="8" t="n">
        <v>17.25</v>
      </c>
      <c r="G19" s="9" t="n">
        <v>2701</v>
      </c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32</v>
      </c>
      <c r="B20" s="7" t="s"/>
      <c r="C20" s="8" t="n">
        <v>4.71</v>
      </c>
      <c r="D20" s="8" t="n">
        <v>7.85</v>
      </c>
      <c r="E20" s="8" t="n">
        <v>7.85</v>
      </c>
      <c r="F20" s="8" t="n">
        <v>12.21</v>
      </c>
      <c r="G20" s="9" t="n">
        <v>3252</v>
      </c>
      <c r="H20" s="8">
        <f>SUM(thursday!F20 - thursday!E20)</f>
        <v/>
      </c>
      <c r="I20" s="10">
        <f>IF(thursday!B20 ="ns day", thursday!C20,IF(thursday!C20 &lt;= 8+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33</v>
      </c>
      <c r="B21" s="7" t="s"/>
      <c r="C21" s="8" t="n">
        <v>10.41</v>
      </c>
      <c r="D21" s="8" t="n">
        <v>18.42</v>
      </c>
      <c r="E21" s="8" t="n">
        <v>10.5</v>
      </c>
      <c r="F21" s="8" t="n">
        <v>11.25</v>
      </c>
      <c r="G21" s="9" t="n">
        <v>2703</v>
      </c>
      <c r="H21" s="8">
        <f>SUM(thursday!F21 - thursday!E21)</f>
        <v/>
      </c>
      <c r="I21" s="10">
        <f>IF(thursday!B21 ="ns day", thursday!C21,IF(thursday!C21 &lt;= 8+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34</v>
      </c>
      <c r="B22" s="7" t="s"/>
      <c r="C22" s="8" t="n">
        <v>10.01</v>
      </c>
      <c r="D22" s="8" t="n">
        <v>17.77</v>
      </c>
      <c r="E22" s="8" t="s"/>
      <c r="F22" s="8" t="s"/>
      <c r="G22" s="9" t="s"/>
      <c r="H22" s="8">
        <f>SUM(thursday!F22 - thursday!E22)</f>
        <v/>
      </c>
      <c r="I22" s="10">
        <f>IF(thursday!B22 ="ns day", thursday!C22,IF(thursday!C22 &lt;= 8+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35</v>
      </c>
      <c r="B23" s="7" t="s"/>
      <c r="C23" s="8" t="n">
        <v>8</v>
      </c>
      <c r="D23" s="8" t="n">
        <v>15.96</v>
      </c>
      <c r="E23" s="7" t="s">
        <v>54</v>
      </c>
      <c r="F23" s="7" t="s">
        <v>54</v>
      </c>
      <c r="G23" s="7" t="s">
        <v>54</v>
      </c>
      <c r="H23" s="8">
        <f>SUM(thursday!H25:thursday!H24)</f>
        <v/>
      </c>
      <c r="I23" s="10">
        <f>IF(thursday!B23 ="ns day", thursday!C23,IF(thursday!C23 &lt;= 8 + reference!C3, 0, MAX(thursday!C23 - 8, 0)))</f>
        <v/>
      </c>
      <c r="J23" s="10">
        <f>thursday!H23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E24" s="8" t="n">
        <v>8.5</v>
      </c>
      <c r="F24" s="8" t="n">
        <v>10</v>
      </c>
      <c r="G24" s="9" t="n">
        <v>2701</v>
      </c>
      <c r="H24" s="8">
        <f>SUM(thursday!F24 - thursday!E24)</f>
        <v/>
      </c>
    </row>
    <row r="25" spans="1:11">
      <c r="E25" s="8" t="n">
        <v>15.15</v>
      </c>
      <c r="F25" s="8" t="n">
        <v>15.96</v>
      </c>
      <c r="G25" s="9" t="n">
        <v>2701</v>
      </c>
      <c r="H25" s="8">
        <f>SUM(thursday!F25 - thursday!E25)</f>
        <v/>
      </c>
    </row>
    <row r="26" spans="1:11">
      <c r="A26" s="6" t="s">
        <v>36</v>
      </c>
      <c r="B26" s="7" t="s"/>
      <c r="C26" s="8" t="n">
        <v>12</v>
      </c>
      <c r="D26" s="8" t="n">
        <v>18.78</v>
      </c>
      <c r="E26" s="8" t="s"/>
      <c r="F26" s="8" t="s"/>
      <c r="G26" s="9" t="s"/>
      <c r="H26" s="8">
        <f>SUM(thursday!F26 - thursday!E26)</f>
        <v/>
      </c>
      <c r="I26" s="10">
        <f>IF(thursday!B26 ="ns day", thursday!C26,IF(thursday!C26 &lt;= 8+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>
        <v>37</v>
      </c>
      <c r="B27" s="7" t="s"/>
      <c r="C27" s="8" t="n">
        <v>8</v>
      </c>
      <c r="D27" s="8" t="n">
        <v>15.93</v>
      </c>
      <c r="E27" s="8" t="s"/>
      <c r="F27" s="8" t="s"/>
      <c r="G27" s="9" t="s"/>
      <c r="H27" s="8">
        <f>SUM(thursday!F27 - thursday!E27)</f>
        <v/>
      </c>
      <c r="I27" s="10">
        <f>IF(thursday!B27 ="ns day", thursday!C27,IF(thursday!C27 &lt;= 8+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>
        <v>38</v>
      </c>
      <c r="B28" s="7" t="s"/>
      <c r="C28" s="8" t="n">
        <v>10.27</v>
      </c>
      <c r="D28" s="8" t="n">
        <v>18.29</v>
      </c>
      <c r="E28" s="8" t="s"/>
      <c r="F28" s="8" t="s"/>
      <c r="G28" s="9" t="s"/>
      <c r="H28" s="8">
        <f>SUM(thursday!F28 - thursday!E28)</f>
        <v/>
      </c>
      <c r="I28" s="10">
        <f>IF(thursday!B28 ="ns day", thursday!C28,IF(thursday!C28 &lt;= 8+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>
        <v>39</v>
      </c>
      <c r="B29" s="7" t="s"/>
      <c r="C29" s="8" t="n">
        <v>8</v>
      </c>
      <c r="D29" s="8" t="n">
        <v>15.85</v>
      </c>
      <c r="E29" s="8" t="s"/>
      <c r="F29" s="8" t="s"/>
      <c r="G29" s="9" t="s"/>
      <c r="H29" s="8">
        <f>SUM(thursday!F29 - thursday!E29)</f>
        <v/>
      </c>
      <c r="I29" s="10">
        <f>IF(thursday!B29 ="ns day", thursday!C29,IF(thursday!C29 &lt;= 8+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>
        <v>40</v>
      </c>
      <c r="B30" s="7" t="s">
        <v>31</v>
      </c>
      <c r="C30" s="8" t="n">
        <v>8.75</v>
      </c>
      <c r="D30" s="8" t="n">
        <v>16.6</v>
      </c>
      <c r="E30" s="8" t="s"/>
      <c r="F30" s="8" t="s"/>
      <c r="G30" s="9" t="s"/>
      <c r="H30" s="8">
        <f>SUM(thursday!F30 - thursday!E30)</f>
        <v/>
      </c>
      <c r="I30" s="10">
        <f>IF(thursday!B30 ="ns day", thursday!C30,IF(thursday!C30 &lt;= 8+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>
        <v>41</v>
      </c>
      <c r="B31" s="7" t="s">
        <v>31</v>
      </c>
      <c r="C31" s="8" t="n">
        <v>9.82</v>
      </c>
      <c r="D31" s="8" t="n">
        <v>18.01</v>
      </c>
      <c r="E31" s="8" t="s"/>
      <c r="F31" s="8" t="s"/>
      <c r="G31" s="9" t="s"/>
      <c r="H31" s="8">
        <f>SUM(thursday!F31 - thursday!E31)</f>
        <v/>
      </c>
      <c r="I31" s="10">
        <f>IF(thursday!B31 ="ns day", thursday!C31,IF(thursday!C31 &lt;= 8+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>
        <v>42</v>
      </c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3" spans="1:11">
      <c r="A33" s="6" t="s">
        <v>43</v>
      </c>
      <c r="B33" s="8" t="n"/>
      <c r="C33" s="8" t="n"/>
      <c r="D33" s="8" t="n"/>
      <c r="E33" s="8" t="n"/>
      <c r="F33" s="8" t="n"/>
      <c r="G33" s="9" t="n"/>
      <c r="H33" s="8">
        <f>SUM(thursday!F33 - thursday!E33)</f>
        <v/>
      </c>
      <c r="I33" s="10">
        <f>IF(thursday!B33 ="ns day", thursday!C33,IF(thursday!C33 &lt;= 8 + reference!C3, 0, MAX(thursday!C33 - 8, 0)))</f>
        <v/>
      </c>
      <c r="J33" s="10">
        <f>SUM(thursday!F33 - thursday!E33)</f>
        <v/>
      </c>
      <c r="K33" s="10">
        <f>IF(thursday!B33="ns day",thursday!C33, IF(thursday!C33 &lt;= 8 + reference!C4, 0, MIN(MAX(thursday!C33 - 8, 0),IF(thursday!J33 &lt;= reference!C4,0, thursday!J33))))</f>
        <v/>
      </c>
    </row>
    <row r="34" spans="1:11">
      <c r="A34" s="6" t="s">
        <v>44</v>
      </c>
      <c r="B34" s="8" t="n"/>
      <c r="C34" s="8" t="n"/>
      <c r="D34" s="8" t="n"/>
      <c r="E34" s="8" t="n"/>
      <c r="F34" s="8" t="n"/>
      <c r="G34" s="9" t="n"/>
      <c r="H34" s="8">
        <f>SUM(thursday!F34 - thursday!E34)</f>
        <v/>
      </c>
      <c r="I34" s="10">
        <f>IF(thursday!B34 ="ns day", thursday!C34,IF(thursday!C34 &lt;= 8 + reference!C3, 0, MAX(thursday!C34 - 8, 0)))</f>
        <v/>
      </c>
      <c r="J34" s="10">
        <f>SUM(thursday!F34 - thursday!E34)</f>
        <v/>
      </c>
      <c r="K34" s="10">
        <f>IF(thursday!B34="ns day",thursday!C34, IF(thursday!C34 &lt;= 8 + reference!C4, 0, MIN(MAX(thursday!C34 - 8, 0),IF(thursday!J34 &lt;= reference!C4,0, thursday!J34))))</f>
        <v/>
      </c>
    </row>
    <row r="35" spans="1:11">
      <c r="A35" s="6" t="s">
        <v>45</v>
      </c>
      <c r="B35" s="7" t="s"/>
      <c r="C35" s="8" t="n">
        <v>8.57</v>
      </c>
      <c r="D35" s="8" t="n">
        <v>17</v>
      </c>
      <c r="E35" s="8" t="s"/>
      <c r="F35" s="8" t="s"/>
      <c r="G35" s="9" t="s"/>
      <c r="H35" s="8">
        <f>SUM(thursday!F35 - thursday!E35)</f>
        <v/>
      </c>
      <c r="I35" s="10">
        <f>IF(thursday!B35 ="ns day", thursday!C35,IF(thursday!C35 &lt;= 8+ reference!C3, 0, MAX(thursday!C35 - 8, 0)))</f>
        <v/>
      </c>
      <c r="J35" s="10">
        <f>SUM(thursday!F35 - thursday!E35)</f>
        <v/>
      </c>
      <c r="K35" s="10">
        <f>IF(thursday!B35="ns day",thursday!C35, IF(thursday!C35 &lt;= 8 + reference!C4, 0, MIN(MAX(thursday!C35 - 8, 0),IF(thursday!J35 &lt;= reference!C4,0, thursday!J35))))</f>
        <v/>
      </c>
    </row>
    <row r="36" spans="1:11">
      <c r="A36" s="6" t="s">
        <v>46</v>
      </c>
      <c r="B36" s="8" t="n"/>
      <c r="C36" s="8" t="n"/>
      <c r="D36" s="8" t="n"/>
      <c r="E36" s="8" t="n"/>
      <c r="F36" s="8" t="n"/>
      <c r="G36" s="9" t="n"/>
      <c r="H36" s="8">
        <f>SUM(thursday!F36 - thursday!E36)</f>
        <v/>
      </c>
      <c r="I36" s="10">
        <f>IF(thursday!B36 ="ns day", thursday!C36,IF(thursday!C36 &lt;= 8 + reference!C3, 0, MAX(thursday!C36 - 8, 0)))</f>
        <v/>
      </c>
      <c r="J36" s="10">
        <f>SUM(thursday!F36 - thursday!E36)</f>
        <v/>
      </c>
      <c r="K36" s="10">
        <f>IF(thursday!B36="ns day",thursday!C36, IF(thursday!C36 &lt;= 8 + reference!C4, 0, MIN(MAX(thursday!C36 - 8, 0),IF(thursday!J36 &lt;= reference!C4,0, thursday!J36))))</f>
        <v/>
      </c>
    </row>
    <row r="37" spans="1:11">
      <c r="A37" s="6" t="s">
        <v>47</v>
      </c>
      <c r="B37" s="7" t="s"/>
      <c r="C37" s="8" t="n">
        <v>8</v>
      </c>
      <c r="D37" s="8" t="n">
        <v>15.33</v>
      </c>
      <c r="E37" s="8" t="s"/>
      <c r="F37" s="8" t="s"/>
      <c r="G37" s="9" t="s"/>
      <c r="H37" s="8">
        <f>SUM(thursday!F37 - thursday!E37)</f>
        <v/>
      </c>
      <c r="I37" s="10">
        <f>IF(thursday!B37 ="ns day", thursday!C37,IF(thursday!C37 &lt;= 8+ reference!C3, 0, MAX(thursday!C37 - 8, 0)))</f>
        <v/>
      </c>
      <c r="J37" s="10">
        <f>SUM(thursday!F37 - thursday!E37)</f>
        <v/>
      </c>
      <c r="K37" s="10">
        <f>IF(thursday!B37="ns day",thursday!C37, IF(thursday!C37 &lt;= 8 + reference!C4, 0, MIN(MAX(thursday!C37 - 8, 0),IF(thursday!J37 &lt;= reference!C4,0, thursday!J37))))</f>
        <v/>
      </c>
    </row>
    <row r="38" spans="1:11">
      <c r="A38" s="6" t="s">
        <v>48</v>
      </c>
      <c r="B38" s="7" t="s"/>
      <c r="C38" s="8" t="n">
        <v>11.54</v>
      </c>
      <c r="D38" s="8" t="n">
        <v>18.18</v>
      </c>
      <c r="E38" s="7" t="s">
        <v>54</v>
      </c>
      <c r="F38" s="7" t="s">
        <v>54</v>
      </c>
      <c r="G38" s="7" t="s">
        <v>54</v>
      </c>
      <c r="H38" s="8">
        <f>SUM(thursday!H40:thursday!H39)</f>
        <v/>
      </c>
      <c r="I38" s="10">
        <f>IF(thursday!B38 ="ns day", thursday!C38,IF(thursday!C38 &lt;= 8 + reference!C3, 0, MAX(thursday!C38 - 8, 0)))</f>
        <v/>
      </c>
      <c r="J38" s="10">
        <f>thursday!H38</f>
        <v/>
      </c>
      <c r="K38" s="10">
        <f>IF(thursday!B38="ns day",thursday!C38, IF(thursday!C38 &lt;= 8 + reference!C4, 0, MIN(MAX(thursday!C38 - 8, 0),IF(thursday!J38 &lt;= reference!C4,0, thursday!J38))))</f>
        <v/>
      </c>
    </row>
    <row r="39" spans="1:11">
      <c r="E39" s="8" t="n">
        <v>7.75</v>
      </c>
      <c r="F39" s="8" t="n">
        <v>10.15</v>
      </c>
      <c r="G39" s="9" t="n">
        <v>3658</v>
      </c>
      <c r="H39" s="8">
        <f>SUM(thursday!F39 - thursday!E39)</f>
        <v/>
      </c>
    </row>
    <row r="40" spans="1:11">
      <c r="E40" s="8" t="n">
        <v>17.12</v>
      </c>
      <c r="F40" s="8" t="n">
        <v>18.18</v>
      </c>
      <c r="G40" s="9" t="n">
        <v>3658</v>
      </c>
      <c r="H40" s="8">
        <f>SUM(thursday!F40 - thursday!E40)</f>
        <v/>
      </c>
    </row>
    <row r="41" spans="1:11">
      <c r="A41" s="6" t="s">
        <v>49</v>
      </c>
      <c r="B41" s="7" t="s"/>
      <c r="C41" s="8" t="n">
        <v>8.84</v>
      </c>
      <c r="D41" s="8" t="n">
        <v>16.75</v>
      </c>
      <c r="E41" s="8" t="n">
        <v>15.83</v>
      </c>
      <c r="F41" s="8" t="n">
        <v>16.75</v>
      </c>
      <c r="G41" s="9" t="n">
        <v>3658</v>
      </c>
      <c r="H41" s="8">
        <f>SUM(thursday!F41 - thursday!E41)</f>
        <v/>
      </c>
      <c r="I41" s="10">
        <f>IF(thursday!B41 ="ns day", thursday!C41,IF(thursday!C41 &lt;= 8+ reference!C3, 0, MAX(thursday!C41 - 8, 0)))</f>
        <v/>
      </c>
      <c r="J41" s="10">
        <f>SUM(thursday!F41 - thursday!E41)</f>
        <v/>
      </c>
      <c r="K41" s="10">
        <f>IF(thursday!B41="ns day",thursday!C41, IF(thursday!C41 &lt;= 8 + reference!C4, 0, MIN(MAX(thursday!C41 - 8, 0),IF(thursday!J41 &lt;= reference!C4,0, thursday!J41))))</f>
        <v/>
      </c>
    </row>
    <row r="42" spans="1:11">
      <c r="A42" s="6" t="s">
        <v>50</v>
      </c>
      <c r="B42" s="8" t="n"/>
      <c r="C42" s="8" t="n"/>
      <c r="D42" s="8" t="n"/>
      <c r="E42" s="8" t="n"/>
      <c r="F42" s="8" t="n"/>
      <c r="G42" s="9" t="n"/>
      <c r="H42" s="8">
        <f>SUM(thursday!F42 - thursday!E42)</f>
        <v/>
      </c>
      <c r="I42" s="10">
        <f>IF(thursday!B42 ="ns day", thursday!C42,IF(thursday!C42 &lt;= 8 + reference!C3, 0, MAX(thursday!C42 - 8, 0)))</f>
        <v/>
      </c>
      <c r="J42" s="10">
        <f>SUM(thursday!F42 - thursday!E42)</f>
        <v/>
      </c>
      <c r="K42" s="10">
        <f>IF(thursday!B42="ns day",thursday!C42, IF(thursday!C42 &lt;= 8 + reference!C4, 0, MIN(MAX(thursday!C42 - 8, 0),IF(thursday!J42 &lt;= reference!C4,0, thursday!J42))))</f>
        <v/>
      </c>
    </row>
    <row r="43" spans="1:11">
      <c r="A43" s="6" t="s">
        <v>51</v>
      </c>
      <c r="B43" s="7" t="s"/>
      <c r="C43" s="8" t="n">
        <v>8.67</v>
      </c>
      <c r="D43" s="8" t="n">
        <v>16.65</v>
      </c>
      <c r="E43" s="8" t="s"/>
      <c r="F43" s="8" t="s"/>
      <c r="G43" s="9" t="s"/>
      <c r="H43" s="8">
        <f>SUM(thursday!F43 - thursday!E43)</f>
        <v/>
      </c>
      <c r="I43" s="10">
        <f>IF(thursday!B43 ="ns day", thursday!C43,IF(thursday!C43 &lt;= 8+ reference!C3, 0, MAX(thursday!C43 - 8, 0)))</f>
        <v/>
      </c>
      <c r="J43" s="10">
        <f>SUM(thursday!F43 - thursday!E43)</f>
        <v/>
      </c>
      <c r="K43" s="10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52</v>
      </c>
      <c r="B44" s="7" t="s"/>
      <c r="C44" s="8" t="n">
        <v>7.7</v>
      </c>
      <c r="D44" s="8" t="n">
        <v>16.08</v>
      </c>
      <c r="E44" s="8" t="s"/>
      <c r="F44" s="8" t="s"/>
      <c r="G44" s="9" t="s"/>
      <c r="H44" s="8">
        <f>SUM(thursday!F44 - thursday!E44)</f>
        <v/>
      </c>
      <c r="I44" s="10">
        <f>IF(thursday!B44 ="ns day", thursday!C44,IF(thursday!C44 &lt;= 8+ reference!C3, 0, MAX(thursday!C44 - 8, 0)))</f>
        <v/>
      </c>
      <c r="J44" s="10">
        <f>SUM(thursday!F44 - thursday!E44)</f>
        <v/>
      </c>
      <c r="K44" s="10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53</v>
      </c>
      <c r="B45" s="7" t="s"/>
      <c r="C45" s="8" t="n">
        <v>12.33</v>
      </c>
      <c r="D45" s="8" t="n">
        <v>18.92</v>
      </c>
      <c r="E45" s="8" t="n">
        <v>16.75</v>
      </c>
      <c r="F45" s="8" t="n">
        <v>18.92</v>
      </c>
      <c r="G45" s="9" t="n">
        <v>3252</v>
      </c>
      <c r="H45" s="8">
        <f>SUM(thursday!F45 - thursday!E45)</f>
        <v/>
      </c>
      <c r="I45" s="10">
        <f>IF(thursday!B45 ="ns day", thursday!C45,IF(thursday!C45 &lt;= 8+ reference!C3, 0, MAX(thursday!C45 - 8, 0)))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55</v>
      </c>
      <c r="B46" s="7" t="s"/>
      <c r="C46" s="8" t="n">
        <v>11.46</v>
      </c>
      <c r="D46" s="8" t="n">
        <v>18.49</v>
      </c>
      <c r="E46" s="8" t="n">
        <v>16</v>
      </c>
      <c r="F46" s="8" t="n">
        <v>18.49</v>
      </c>
      <c r="G46" s="9" t="n">
        <v>2703</v>
      </c>
      <c r="H46" s="8">
        <f>SUM(thursday!F46 - thursday!E46)</f>
        <v/>
      </c>
      <c r="I46" s="10">
        <f>IF(thursday!B46 ="ns day", thursday!C46,IF(thursday!C46 &lt;= 8+ reference!C3, 0, MAX(thursday!C46 - 8, 0)))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56</v>
      </c>
      <c r="B47" s="7" t="s">
        <v>31</v>
      </c>
      <c r="C47" s="8" t="n">
        <v>8</v>
      </c>
      <c r="D47" s="8" t="n">
        <v>15.91</v>
      </c>
      <c r="E47" s="8" t="s"/>
      <c r="F47" s="8" t="s"/>
      <c r="G47" s="9" t="s"/>
      <c r="H47" s="8">
        <f>SUM(thursday!F47 - thursday!E47)</f>
        <v/>
      </c>
      <c r="I47" s="10">
        <f>IF(thursday!B47 ="ns day", thursday!C47,IF(thursday!C47 &lt;= 8+ reference!C3, 0, MAX(thursday!C47 - 8, 0)))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57</v>
      </c>
      <c r="B48" s="7" t="s"/>
      <c r="C48" s="8" t="n">
        <v>10.28</v>
      </c>
      <c r="D48" s="8" t="n">
        <v>17.99</v>
      </c>
      <c r="E48" s="8" t="s"/>
      <c r="F48" s="8" t="s"/>
      <c r="G48" s="9" t="s"/>
      <c r="H48" s="8">
        <f>SUM(thursday!F48 - thursday!E48)</f>
        <v/>
      </c>
      <c r="I48" s="10">
        <f>IF(thursday!B48 ="ns day", thursday!C48,IF(thursday!C48 &lt;= 8+ reference!C3, 0, MAX(thursday!C48 - 8, 0)))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58</v>
      </c>
      <c r="B49" s="8" t="n"/>
      <c r="C49" s="8" t="n"/>
      <c r="D49" s="8" t="n"/>
      <c r="E49" s="8" t="n"/>
      <c r="F49" s="8" t="n"/>
      <c r="G49" s="9" t="n"/>
      <c r="H49" s="8">
        <f>SUM(thursday!F49 - thursday!E49)</f>
        <v/>
      </c>
      <c r="I49" s="10">
        <f>IF(thursday!B49 ="ns day", thursday!C49,IF(thursday!C49 &lt;= 8 + reference!C3, 0, MAX(thursday!C49 - 8, 0)))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59</v>
      </c>
      <c r="B50" s="7" t="s">
        <v>31</v>
      </c>
      <c r="C50" s="8" t="n">
        <v>1.88</v>
      </c>
      <c r="D50" s="8" t="n">
        <v>8.130000000000001</v>
      </c>
      <c r="E50" s="8" t="s"/>
      <c r="F50" s="8" t="s"/>
      <c r="G50" s="9" t="s"/>
      <c r="H50" s="8">
        <f>SUM(thursday!F50 - thursday!E50)</f>
        <v/>
      </c>
      <c r="I50" s="10">
        <f>IF(thursday!B50 ="ns day", thursday!C50,IF(thursday!C50 &lt;= 8+ reference!C3, 0, MAX(thursday!C50 - 8, 0)))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60</v>
      </c>
      <c r="B51" s="7" t="s"/>
      <c r="C51" s="8" t="n">
        <v>10.13</v>
      </c>
      <c r="D51" s="8" t="n">
        <v>18.48</v>
      </c>
      <c r="E51" s="8" t="n">
        <v>15.5</v>
      </c>
      <c r="F51" s="8" t="n">
        <v>17.25</v>
      </c>
      <c r="G51" s="9" t="n">
        <v>2701</v>
      </c>
      <c r="H51" s="8">
        <f>SUM(thursday!F51 - thursday!E51)</f>
        <v/>
      </c>
      <c r="I51" s="10">
        <f>IF(thursday!B51 ="ns day", thursday!C51,IF(thursday!C51 &lt;= 8+ reference!C3, 0, MAX(thursday!C51 - 8, 0)))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61</v>
      </c>
      <c r="B52" s="8" t="n"/>
      <c r="C52" s="8" t="n"/>
      <c r="D52" s="8" t="n"/>
      <c r="E52" s="8" t="n"/>
      <c r="F52" s="8" t="n"/>
      <c r="G52" s="9" t="n"/>
      <c r="H52" s="8">
        <f>SUM(thursday!F52 - thursday!E52)</f>
        <v/>
      </c>
      <c r="I52" s="10">
        <f>IF(thursday!B52 ="ns day", thursday!C52,IF(thursday!C52 &lt;= 8 + reference!C3, 0, MAX(thursday!C52 - 8, 0)))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62</v>
      </c>
      <c r="B53" s="7" t="s"/>
      <c r="C53" s="8" t="n">
        <v>10.83</v>
      </c>
      <c r="D53" s="8" t="n">
        <v>18.58</v>
      </c>
      <c r="E53" s="7" t="s">
        <v>54</v>
      </c>
      <c r="F53" s="7" t="s">
        <v>54</v>
      </c>
      <c r="G53" s="7" t="s">
        <v>54</v>
      </c>
      <c r="H53" s="8">
        <f>SUM(thursday!H55:thursday!H54)</f>
        <v/>
      </c>
      <c r="I53" s="10">
        <f>IF(thursday!B53 ="ns day", thursday!C53,IF(thursday!C53 &lt;= 8 + reference!C3, 0, MAX(thursday!C53 - 8, 0)))</f>
        <v/>
      </c>
      <c r="J53" s="10">
        <f>thursday!H53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E54" s="8" t="n">
        <v>9.65</v>
      </c>
      <c r="F54" s="8" t="n">
        <v>9.92</v>
      </c>
      <c r="G54" s="9" t="n">
        <v>3218</v>
      </c>
      <c r="H54" s="8">
        <f>SUM(thursday!F54 - thursday!E54)</f>
        <v/>
      </c>
    </row>
    <row r="55" spans="1:11">
      <c r="E55" s="8" t="n">
        <v>10.75</v>
      </c>
      <c r="F55" s="8" t="n">
        <v>18.58</v>
      </c>
      <c r="G55" s="9" t="n">
        <v>3218</v>
      </c>
      <c r="H55" s="8">
        <f>SUM(thursday!F55 - thursday!E55)</f>
        <v/>
      </c>
    </row>
    <row r="56" spans="1:11">
      <c r="A56" s="6" t="s">
        <v>63</v>
      </c>
      <c r="B56" s="7" t="s"/>
      <c r="C56" s="8" t="n">
        <v>10.4</v>
      </c>
      <c r="D56" s="8" t="n">
        <v>18.1</v>
      </c>
      <c r="E56" s="8" t="s"/>
      <c r="F56" s="8" t="s"/>
      <c r="G56" s="9" t="s"/>
      <c r="H56" s="8">
        <f>SUM(thursday!F56 - thursday!E56)</f>
        <v/>
      </c>
      <c r="I56" s="10">
        <f>IF(thursday!B56 ="ns day", thursday!C56,IF(thursday!C56 &lt;= 8+ reference!C3, 0, MAX(thursday!C56 - 8, 0)))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64</v>
      </c>
      <c r="B57" s="8" t="n"/>
      <c r="C57" s="8" t="n"/>
      <c r="D57" s="8" t="n"/>
      <c r="E57" s="8" t="n"/>
      <c r="F57" s="8" t="n"/>
      <c r="G57" s="9" t="n"/>
      <c r="H57" s="8">
        <f>SUM(thursday!F57 - thursday!E57)</f>
        <v/>
      </c>
      <c r="I57" s="10">
        <f>IF(thursday!B57 ="ns day", thursday!C57,IF(thursday!C57 &lt;= 8 + reference!C3, 0, MAX(thursday!C57 - 8, 0)))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65</v>
      </c>
      <c r="B58" s="7" t="s"/>
      <c r="C58" s="8" t="n">
        <v>8.76</v>
      </c>
      <c r="D58" s="8" t="n">
        <v>16.74</v>
      </c>
      <c r="E58" s="8" t="s"/>
      <c r="F58" s="8" t="s"/>
      <c r="G58" s="9" t="s"/>
      <c r="H58" s="8">
        <f>SUM(thursday!F58 - thursday!E58)</f>
        <v/>
      </c>
      <c r="I58" s="10">
        <f>IF(thursday!B58 ="ns day", thursday!C58,IF(thursday!C58 &lt;= 8+ reference!C3, 0, MAX(thursday!C58 - 8, 0)))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66</v>
      </c>
      <c r="B59" s="7" t="s"/>
      <c r="C59" s="8" t="n">
        <v>8</v>
      </c>
      <c r="D59" s="8" t="n">
        <v>15.87</v>
      </c>
      <c r="E59" s="8" t="s"/>
      <c r="F59" s="8" t="s"/>
      <c r="G59" s="9" t="s"/>
      <c r="H59" s="8">
        <f>SUM(thursday!F59 - thursday!E59)</f>
        <v/>
      </c>
      <c r="I59" s="10">
        <f>IF(thursday!B59 ="ns day", thursday!C59,IF(thursday!C59 &lt;= 8+ reference!C3, 0, MAX(thursday!C59 - 8, 0)))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67</v>
      </c>
      <c r="B60" s="7" t="s"/>
      <c r="C60" s="8" t="n">
        <v>8</v>
      </c>
      <c r="D60" s="8" t="n">
        <v>15.56</v>
      </c>
      <c r="E60" s="8" t="s"/>
      <c r="F60" s="8" t="s"/>
      <c r="G60" s="9" t="s"/>
      <c r="H60" s="8">
        <f>SUM(thursday!F60 - thursday!E60)</f>
        <v/>
      </c>
      <c r="I60" s="10">
        <f>IF(thursday!B60 ="ns day", thursday!C60,IF(thursday!C60 &lt;= 8+ reference!C3, 0, MAX(thursday!C60 - 8, 0)))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68</v>
      </c>
      <c r="B61" s="7" t="s"/>
      <c r="C61" s="8" t="n">
        <v>9.74</v>
      </c>
      <c r="D61" s="8" t="n">
        <v>17.63</v>
      </c>
      <c r="E61" s="8" t="n">
        <v>10.5</v>
      </c>
      <c r="F61" s="8" t="n">
        <v>11.5</v>
      </c>
      <c r="G61" s="9" t="n">
        <v>2716</v>
      </c>
      <c r="H61" s="8">
        <f>SUM(thursday!F61 - thursday!E61)</f>
        <v/>
      </c>
      <c r="I61" s="10">
        <f>IF(thursday!B61 ="ns day", thursday!C61,IF(thursday!C61 &lt;= 8+ reference!C3, 0, MAX(thursday!C61 - 8, 0)))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69</v>
      </c>
      <c r="B62" s="7" t="s"/>
      <c r="C62" s="8" t="n">
        <v>12.31</v>
      </c>
      <c r="D62" s="8" t="n">
        <v>18.93</v>
      </c>
      <c r="E62" s="8" t="s"/>
      <c r="F62" s="8" t="s"/>
      <c r="G62" s="9" t="s"/>
      <c r="H62" s="8">
        <f>SUM(thursday!F62 - thursday!E62)</f>
        <v/>
      </c>
      <c r="I62" s="10">
        <f>IF(thursday!B62 ="ns day", thursday!C62,IF(thursday!C62 &lt;= 8+ reference!C3, 0, MAX(thursday!C62 - 8, 0)))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70</v>
      </c>
      <c r="B63" s="7" t="s"/>
      <c r="C63" s="8" t="n">
        <v>10.55</v>
      </c>
      <c r="D63" s="8" t="n">
        <v>18.75</v>
      </c>
      <c r="E63" s="8" t="s"/>
      <c r="F63" s="8" t="s"/>
      <c r="G63" s="9" t="s"/>
      <c r="H63" s="8">
        <f>SUM(thursday!F63 - thursday!E63)</f>
        <v/>
      </c>
      <c r="I63" s="10">
        <f>IF(thursday!B63 ="ns day", thursday!C63,IF(thursday!C63 &lt;= 8+ reference!C3, 0, MAX(thursday!C63 - 8, 0)))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71</v>
      </c>
      <c r="B64" s="7" t="s">
        <v>31</v>
      </c>
      <c r="C64" s="8" t="n">
        <v>8</v>
      </c>
      <c r="D64" s="8" t="n">
        <v>16.43</v>
      </c>
      <c r="E64" s="8" t="s"/>
      <c r="F64" s="8" t="s"/>
      <c r="G64" s="9" t="s"/>
      <c r="H64" s="8">
        <f>SUM(thursday!F64 - thursday!E64)</f>
        <v/>
      </c>
      <c r="I64" s="10">
        <f>IF(thursday!B64 ="ns day", thursday!C64,IF(thursday!C64 &lt;= 8+ reference!C3, 0, MAX(thursday!C64 - 8, 0)))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72</v>
      </c>
      <c r="B65" s="7" t="s"/>
      <c r="C65" s="8" t="n">
        <v>10.49</v>
      </c>
      <c r="D65" s="8" t="n">
        <v>18.9</v>
      </c>
      <c r="E65" s="8" t="n">
        <v>16.91</v>
      </c>
      <c r="F65" s="8" t="n">
        <v>18.81</v>
      </c>
      <c r="G65" s="9" t="n">
        <v>3661</v>
      </c>
      <c r="H65" s="8">
        <f>SUM(thursday!F65 - thursday!E65)</f>
        <v/>
      </c>
      <c r="I65" s="10">
        <f>IF(thursday!B65 ="ns day", thursday!C65,IF(thursday!C65 &lt;= 8+ reference!C3, 0, MAX(thursday!C65 - 8, 0)))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73</v>
      </c>
      <c r="B66" s="8" t="n"/>
      <c r="C66" s="8" t="n"/>
      <c r="D66" s="8" t="n"/>
      <c r="E66" s="8" t="n"/>
      <c r="F66" s="8" t="n"/>
      <c r="G66" s="9" t="n"/>
      <c r="H66" s="8">
        <f>SUM(thursday!F66 - thursday!E66)</f>
        <v/>
      </c>
      <c r="I66" s="10">
        <f>IF(thursday!B66 ="ns day", thursday!C66,IF(thursday!C66 &lt;= 8 + reference!C3, 0, MAX(thursday!C66 - 8, 0)))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74</v>
      </c>
      <c r="B67" s="7" t="s"/>
      <c r="C67" s="8" t="n">
        <v>9.15</v>
      </c>
      <c r="D67" s="8" t="n">
        <v>17.61</v>
      </c>
      <c r="E67" s="8" t="n">
        <v>16.25</v>
      </c>
      <c r="F67" s="8" t="n">
        <v>17.61</v>
      </c>
      <c r="G67" s="9" t="n">
        <v>3212</v>
      </c>
      <c r="H67" s="8">
        <f>SUM(thursday!F67 - thursday!E67)</f>
        <v/>
      </c>
      <c r="I67" s="10">
        <f>IF(thursday!B67 ="ns day", thursday!C67,IF(thursday!C67 &lt;= 8+ reference!C3, 0, MAX(thursday!C67 - 8, 0)))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75</v>
      </c>
      <c r="B68" s="7" t="s">
        <v>31</v>
      </c>
      <c r="C68" s="8" t="n">
        <v>7.98</v>
      </c>
      <c r="D68" s="8" t="n">
        <v>16.33</v>
      </c>
      <c r="E68" s="8" t="s"/>
      <c r="F68" s="8" t="s"/>
      <c r="G68" s="9" t="s"/>
      <c r="H68" s="8">
        <f>SUM(thursday!F68 - thursday!E68)</f>
        <v/>
      </c>
      <c r="I68" s="10">
        <f>IF(thursday!B68 ="ns day", thursday!C68,IF(thursday!C68 &lt;= 8+ reference!C3, 0, MAX(thursday!C68 - 8, 0)))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70" spans="1:11">
      <c r="H70" s="5" t="s">
        <v>76</v>
      </c>
      <c r="I70" s="10">
        <f>SUM(thursday!I8:thursday!I68)</f>
        <v/>
      </c>
    </row>
    <row r="72" spans="1:11">
      <c r="J72" s="5" t="s">
        <v>77</v>
      </c>
      <c r="K72" s="10">
        <f>SUM(thursday!K8:thursday!K68)</f>
        <v/>
      </c>
    </row>
    <row r="74" spans="1:11">
      <c r="A74" s="4" t="s">
        <v>78</v>
      </c>
    </row>
    <row r="75" spans="1:11">
      <c r="A75" s="5" t="s">
        <v>8</v>
      </c>
      <c r="B75" s="5" t="s">
        <v>9</v>
      </c>
      <c r="C75" s="5" t="s">
        <v>10</v>
      </c>
      <c r="D75" s="5" t="s">
        <v>11</v>
      </c>
      <c r="E75" s="5" t="s">
        <v>12</v>
      </c>
      <c r="F75" s="5" t="s">
        <v>13</v>
      </c>
      <c r="G75" s="5" t="s">
        <v>14</v>
      </c>
      <c r="H75" s="5" t="s">
        <v>15</v>
      </c>
      <c r="I75" s="5" t="s">
        <v>16</v>
      </c>
      <c r="J75" s="5" t="s">
        <v>17</v>
      </c>
      <c r="K75" s="5" t="s">
        <v>18</v>
      </c>
    </row>
    <row r="76" spans="1:11">
      <c r="A76" s="6" t="n"/>
      <c r="B76" s="8" t="n"/>
      <c r="C76" s="8" t="n"/>
      <c r="D76" s="8" t="n"/>
      <c r="E76" s="8" t="n"/>
      <c r="F76" s="8" t="n"/>
      <c r="G76" s="9" t="n"/>
      <c r="H76" s="8">
        <f>SUM(thursday!F76 - thursday!E76)</f>
        <v/>
      </c>
      <c r="I76" s="10">
        <f>IF(thursday!B76 ="ns day", thursday!C76,IF(thursday!C76 &lt;= 8 + reference!C3, 0, MAX(thursday!C76 - 8, 0)))</f>
        <v/>
      </c>
      <c r="J76" s="10">
        <f>SUM(thursday!F76 - thursday!E76)</f>
        <v/>
      </c>
      <c r="K76" s="10">
        <f>IF(thursday!B76="ns day",thursday!C76, IF(thursday!C76 &lt;= 8 + reference!C4, 0, MIN(MAX(thursday!C76 - 8, 0),IF(thursday!J76 &lt;= reference!C4,0, thursday!J76))))</f>
        <v/>
      </c>
    </row>
    <row r="77" spans="1:11">
      <c r="A77" s="6" t="n"/>
      <c r="B77" s="8" t="n"/>
      <c r="C77" s="8" t="n"/>
      <c r="D77" s="8" t="n"/>
      <c r="E77" s="8" t="n"/>
      <c r="F77" s="8" t="n"/>
      <c r="G77" s="9" t="n"/>
      <c r="H77" s="8">
        <f>SUM(thursday!F77 - thursday!E77)</f>
        <v/>
      </c>
      <c r="I77" s="10">
        <f>IF(thursday!B77 ="ns day", thursday!C77,IF(thursday!C77 &lt;= 8 + reference!C3, 0, MAX(thursday!C77 - 8, 0)))</f>
        <v/>
      </c>
      <c r="J77" s="10">
        <f>SUM(thursday!F77 - thursday!E77)</f>
        <v/>
      </c>
      <c r="K77" s="10">
        <f>IF(thursday!B77="ns day",thursday!C77, IF(thursday!C77 &lt;= 8 + reference!C4, 0, MIN(MAX(thursday!C77 - 8, 0),IF(thursday!J77 &lt;= reference!C4,0, thursday!J77))))</f>
        <v/>
      </c>
    </row>
    <row r="78" spans="1:11">
      <c r="A78" s="6" t="n"/>
      <c r="B78" s="8" t="n"/>
      <c r="C78" s="8" t="n"/>
      <c r="D78" s="8" t="n"/>
      <c r="E78" s="8" t="n"/>
      <c r="F78" s="8" t="n"/>
      <c r="G78" s="9" t="n"/>
      <c r="H78" s="8">
        <f>SUM(thursday!F78 - thursday!E78)</f>
        <v/>
      </c>
      <c r="I78" s="10">
        <f>IF(thursday!B78 ="ns day", thursday!C78,IF(thursday!C78 &lt;= 8 + reference!C3, 0, MAX(thursday!C78 - 8, 0)))</f>
        <v/>
      </c>
      <c r="J78" s="10">
        <f>SUM(thursday!F78 - thursday!E78)</f>
        <v/>
      </c>
      <c r="K78" s="10">
        <f>IF(thursday!B78="ns day",thursday!C78, IF(thursday!C78 &lt;= 8 + reference!C4, 0, MIN(MAX(thursday!C78 - 8, 0),IF(thursday!J78 &lt;= reference!C4,0, thursday!J78))))</f>
        <v/>
      </c>
    </row>
    <row r="79" spans="1:11">
      <c r="A79" s="6" t="n"/>
      <c r="B79" s="8" t="n"/>
      <c r="C79" s="8" t="n"/>
      <c r="D79" s="8" t="n"/>
      <c r="E79" s="8" t="n"/>
      <c r="F79" s="8" t="n"/>
      <c r="G79" s="9" t="n"/>
      <c r="H79" s="8">
        <f>SUM(thursday!F79 - thursday!E79)</f>
        <v/>
      </c>
      <c r="I79" s="10">
        <f>IF(thursday!B79 ="ns day", thursday!C79,IF(thursday!C79 &lt;= 8 + reference!C3, 0, MAX(thursday!C79 - 8, 0)))</f>
        <v/>
      </c>
      <c r="J79" s="10">
        <f>SUM(thursday!F79 - thursday!E79)</f>
        <v/>
      </c>
      <c r="K79" s="10">
        <f>IF(thursday!B79="ns day",thursday!C79, IF(thursday!C79 &lt;= 8 + reference!C4, 0, MIN(MAX(thursday!C79 - 8, 0),IF(thursday!J79 &lt;= reference!C4,0, thursday!J79))))</f>
        <v/>
      </c>
    </row>
    <row r="80" spans="1:11">
      <c r="A80" s="6" t="n"/>
      <c r="B80" s="8" t="n"/>
      <c r="C80" s="8" t="n"/>
      <c r="D80" s="8" t="n"/>
      <c r="E80" s="8" t="n"/>
      <c r="F80" s="8" t="n"/>
      <c r="G80" s="9" t="n"/>
      <c r="H80" s="8">
        <f>SUM(thursday!F80 - thursday!E80)</f>
        <v/>
      </c>
      <c r="I80" s="10">
        <f>IF(thursday!B80 ="ns day", thursday!C80,IF(thursday!C80 &lt;= 8 + reference!C3, 0, MAX(thursday!C80 - 8, 0)))</f>
        <v/>
      </c>
      <c r="J80" s="10">
        <f>SUM(thursday!F80 - thursday!E80)</f>
        <v/>
      </c>
      <c r="K80" s="10">
        <f>IF(thursday!B80="ns day",thursday!C80, IF(thursday!C80 &lt;= 8 + reference!C4, 0, MIN(MAX(thursday!C80 - 8, 0),IF(thursday!J80 &lt;= reference!C4,0, thursday!J80))))</f>
        <v/>
      </c>
    </row>
    <row r="81" spans="1:11">
      <c r="A81" s="6" t="n"/>
      <c r="B81" s="8" t="n"/>
      <c r="C81" s="8" t="n"/>
      <c r="D81" s="8" t="n"/>
      <c r="E81" s="8" t="n"/>
      <c r="F81" s="8" t="n"/>
      <c r="G81" s="9" t="n"/>
      <c r="H81" s="8">
        <f>SUM(thursday!F81 - thursday!E81)</f>
        <v/>
      </c>
      <c r="I81" s="10">
        <f>IF(thursday!B81 ="ns day", thursday!C81,IF(thursday!C81 &lt;= 8 + reference!C3, 0, MAX(thursday!C81 - 8, 0)))</f>
        <v/>
      </c>
      <c r="J81" s="10">
        <f>SUM(thursday!F81 - thursday!E81)</f>
        <v/>
      </c>
      <c r="K81" s="10">
        <f>IF(thursday!B81="ns day",thursday!C81, IF(thursday!C81 &lt;= 8 + reference!C4, 0, MIN(MAX(thursday!C81 - 8, 0),IF(thursday!J81 &lt;= reference!C4,0, thursday!J81))))</f>
        <v/>
      </c>
    </row>
    <row r="82" spans="1:11">
      <c r="A82" s="6" t="n"/>
      <c r="B82" s="8" t="n"/>
      <c r="C82" s="8" t="n"/>
      <c r="D82" s="8" t="n"/>
      <c r="E82" s="8" t="n"/>
      <c r="F82" s="8" t="n"/>
      <c r="G82" s="9" t="n"/>
      <c r="H82" s="8">
        <f>SUM(thursday!F82 - thursday!E82)</f>
        <v/>
      </c>
      <c r="I82" s="10">
        <f>IF(thursday!B82 ="ns day", thursday!C82,IF(thursday!C82 &lt;= 8 + reference!C3, 0, MAX(thursday!C82 - 8, 0)))</f>
        <v/>
      </c>
      <c r="J82" s="10">
        <f>SUM(thursday!F82 - thursday!E82)</f>
        <v/>
      </c>
      <c r="K82" s="10">
        <f>IF(thursday!B82="ns day",thursday!C82, IF(thursday!C82 &lt;= 8 + reference!C4, 0, MIN(MAX(thursday!C82 - 8, 0),IF(thursday!J82 &lt;= reference!C4,0, thursday!J82))))</f>
        <v/>
      </c>
    </row>
    <row r="83" spans="1:11">
      <c r="A83" s="6" t="n"/>
      <c r="B83" s="8" t="n"/>
      <c r="C83" s="8" t="n"/>
      <c r="D83" s="8" t="n"/>
      <c r="E83" s="8" t="n"/>
      <c r="F83" s="8" t="n"/>
      <c r="G83" s="9" t="n"/>
      <c r="H83" s="8">
        <f>SUM(thursday!F83 - thursday!E83)</f>
        <v/>
      </c>
      <c r="I83" s="10">
        <f>IF(thursday!B83 ="ns day", thursday!C83,IF(thursday!C83 &lt;= 8 + reference!C3, 0, MAX(thursday!C83 - 8, 0)))</f>
        <v/>
      </c>
      <c r="J83" s="10">
        <f>SUM(thursday!F83 - thursday!E83)</f>
        <v/>
      </c>
      <c r="K83" s="10">
        <f>IF(thursday!B83="ns day",thursday!C83, IF(thursday!C83 &lt;= 8 + reference!C4, 0, MIN(MAX(thursday!C83 - 8, 0),IF(thursday!J83 &lt;= reference!C4,0, thursday!J83))))</f>
        <v/>
      </c>
    </row>
    <row r="84" spans="1:11">
      <c r="A84" s="6" t="n"/>
      <c r="B84" s="8" t="n"/>
      <c r="C84" s="8" t="n"/>
      <c r="D84" s="8" t="n"/>
      <c r="E84" s="8" t="n"/>
      <c r="F84" s="8" t="n"/>
      <c r="G84" s="9" t="n"/>
      <c r="H84" s="8">
        <f>SUM(thursday!F84 - thursday!E84)</f>
        <v/>
      </c>
      <c r="I84" s="10">
        <f>IF(thursday!B84 ="ns day", thursday!C84,IF(thursday!C84 &lt;= 8 + reference!C3, 0, MAX(thursday!C84 - 8, 0)))</f>
        <v/>
      </c>
      <c r="J84" s="10">
        <f>SUM(thursday!F84 - thursday!E84)</f>
        <v/>
      </c>
      <c r="K84" s="10">
        <f>IF(thursday!B84="ns day",thursday!C84, IF(thursday!C84 &lt;= 8 + reference!C4, 0, MIN(MAX(thursday!C84 - 8, 0),IF(thursday!J84 &lt;= reference!C4,0, thursday!J84))))</f>
        <v/>
      </c>
    </row>
    <row r="85" spans="1:11">
      <c r="A85" s="6" t="n"/>
      <c r="B85" s="8" t="n"/>
      <c r="C85" s="8" t="n"/>
      <c r="D85" s="8" t="n"/>
      <c r="E85" s="8" t="n"/>
      <c r="F85" s="8" t="n"/>
      <c r="G85" s="9" t="n"/>
      <c r="H85" s="8">
        <f>SUM(thursday!F85 - thursday!E85)</f>
        <v/>
      </c>
      <c r="I85" s="10">
        <f>IF(thursday!B85 ="ns day", thursday!C85,IF(thursday!C85 &lt;= 8 + reference!C3, 0, MAX(thursday!C85 - 8, 0)))</f>
        <v/>
      </c>
      <c r="J85" s="10">
        <f>SUM(thursday!F85 - thursday!E85)</f>
        <v/>
      </c>
      <c r="K85" s="10">
        <f>IF(thursday!B85="ns day",thursday!C85, IF(thursday!C85 &lt;= 8 + reference!C4, 0, MIN(MAX(thursday!C85 - 8, 0),IF(thursday!J85 &lt;= reference!C4,0, thursday!J85))))</f>
        <v/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SUM(thursday!F86 - thursday!E86)</f>
        <v/>
      </c>
      <c r="I86" s="10">
        <f>IF(thursday!B86 ="ns day", thursday!C86,IF(thursday!C86 &lt;= 8 + reference!C3, 0, MAX(thursday!C86 - 8, 0)))</f>
        <v/>
      </c>
      <c r="J86" s="10">
        <f>SUM(thursday!F86 - thursday!E86)</f>
        <v/>
      </c>
      <c r="K86" s="10">
        <f>IF(thursday!B86="ns day",thursday!C86, IF(thursday!C86 &lt;= 8 + reference!C4, 0, MIN(MAX(thursday!C86 - 8, 0),IF(thursday!J86 &lt;= reference!C4,0, thursday!J86))))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SUM(thursday!F87 - thursday!E87)</f>
        <v/>
      </c>
      <c r="I87" s="10">
        <f>IF(thursday!B87 ="ns day", thursday!C87,IF(thursday!C87 &lt;= 8 + reference!C3, 0, MAX(thursday!C87 - 8, 0)))</f>
        <v/>
      </c>
      <c r="J87" s="10">
        <f>SUM(thursday!F87 - thursday!E87)</f>
        <v/>
      </c>
      <c r="K87" s="10">
        <f>IF(thursday!B87="ns day",thursday!C87, IF(thursday!C87 &lt;= 8 + reference!C4, 0, MIN(MAX(thursday!C87 - 8, 0),IF(thursday!J87 &lt;= reference!C4,0, thursday!J87))))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SUM(thursday!F88 - thursday!E88)</f>
        <v/>
      </c>
      <c r="I88" s="10">
        <f>IF(thursday!B88 ="ns day", thursday!C88,IF(thursday!C88 &lt;= 8 + reference!C3, 0, MAX(thursday!C88 - 8, 0)))</f>
        <v/>
      </c>
      <c r="J88" s="10">
        <f>SUM(thursday!F88 - thursday!E88)</f>
        <v/>
      </c>
      <c r="K88" s="10">
        <f>IF(thursday!B88="ns day",thursday!C88, IF(thursday!C88 &lt;= 8 + reference!C4, 0, MIN(MAX(thursday!C88 - 8, 0),IF(thursday!J88 &lt;= reference!C4,0, thursday!J88))))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SUM(thursday!F89 - thursday!E89)</f>
        <v/>
      </c>
      <c r="I89" s="10">
        <f>IF(thursday!B89 ="ns day", thursday!C89,IF(thursday!C89 &lt;= 8 + reference!C3, 0, MAX(thursday!C89 - 8, 0)))</f>
        <v/>
      </c>
      <c r="J89" s="10">
        <f>SUM(thursday!F89 - thursday!E89)</f>
        <v/>
      </c>
      <c r="K89" s="10">
        <f>IF(thursday!B89="ns day",thursday!C89, IF(thursday!C89 &lt;= 8 + reference!C4, 0, MIN(MAX(thursday!C89 - 8, 0),IF(thursday!J89 &lt;= reference!C4,0, thursday!J89))))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SUM(thursday!F90 - thursday!E90)</f>
        <v/>
      </c>
      <c r="I90" s="10">
        <f>IF(thursday!B90 ="ns day", thursday!C90,IF(thursday!C90 &lt;= 8 + reference!C3, 0, MAX(thursday!C90 - 8, 0)))</f>
        <v/>
      </c>
      <c r="J90" s="10">
        <f>SUM(thursday!F90 - thursday!E90)</f>
        <v/>
      </c>
      <c r="K90" s="10">
        <f>IF(thursday!B90="ns day",thursday!C90, IF(thursday!C90 &lt;= 8 + reference!C4, 0, MIN(MAX(thursday!C90 - 8, 0),IF(thursday!J90 &lt;= reference!C4,0, thursday!J90))))</f>
        <v/>
      </c>
    </row>
    <row r="91" spans="1:11">
      <c r="A91" s="6" t="n"/>
      <c r="B91" s="8" t="n"/>
      <c r="C91" s="8" t="n"/>
      <c r="D91" s="8" t="n"/>
      <c r="E91" s="8" t="n"/>
      <c r="F91" s="8" t="n"/>
      <c r="G91" s="9" t="n"/>
      <c r="H91" s="8">
        <f>SUM(thursday!F91 - thursday!E91)</f>
        <v/>
      </c>
      <c r="I91" s="10">
        <f>IF(thursday!B91 ="ns day", thursday!C91,IF(thursday!C91 &lt;= 8 + reference!C3, 0, MAX(thursday!C91 - 8, 0)))</f>
        <v/>
      </c>
      <c r="J91" s="10">
        <f>SUM(thursday!F91 - thursday!E91)</f>
        <v/>
      </c>
      <c r="K91" s="10">
        <f>IF(thursday!B91="ns day",thursday!C91, IF(thursday!C91 &lt;= 8 + reference!C4, 0, MIN(MAX(thursday!C91 - 8, 0),IF(thursday!J91 &lt;= reference!C4,0, thursday!J91))))</f>
        <v/>
      </c>
    </row>
    <row r="92" spans="1:11">
      <c r="A92" s="6" t="n"/>
      <c r="B92" s="8" t="n"/>
      <c r="C92" s="8" t="n"/>
      <c r="D92" s="8" t="n"/>
      <c r="E92" s="8" t="n"/>
      <c r="F92" s="8" t="n"/>
      <c r="G92" s="9" t="n"/>
      <c r="H92" s="8">
        <f>SUM(thursday!F92 - thursday!E92)</f>
        <v/>
      </c>
      <c r="I92" s="10">
        <f>IF(thursday!B92 ="ns day", thursday!C92,IF(thursday!C92 &lt;= 8 + reference!C3, 0, MAX(thursday!C92 - 8, 0)))</f>
        <v/>
      </c>
      <c r="J92" s="10">
        <f>SUM(thursday!F92 - thursday!E92)</f>
        <v/>
      </c>
      <c r="K92" s="10">
        <f>IF(thursday!B92="ns day",thursday!C92, IF(thursday!C92 &lt;= 8 + reference!C4, 0, MIN(MAX(thursday!C92 - 8, 0),IF(thursday!J92 &lt;= reference!C4,0, thursday!J92))))</f>
        <v/>
      </c>
    </row>
    <row r="93" spans="1:11">
      <c r="A93" s="6" t="n"/>
      <c r="B93" s="8" t="n"/>
      <c r="C93" s="8" t="n"/>
      <c r="D93" s="8" t="n"/>
      <c r="E93" s="8" t="n"/>
      <c r="F93" s="8" t="n"/>
      <c r="G93" s="9" t="n"/>
      <c r="H93" s="8">
        <f>SUM(thursday!F93 - thursday!E93)</f>
        <v/>
      </c>
      <c r="I93" s="10">
        <f>IF(thursday!B93 ="ns day", thursday!C93,IF(thursday!C93 &lt;= 8 + reference!C3, 0, MAX(thursday!C93 - 8, 0)))</f>
        <v/>
      </c>
      <c r="J93" s="10">
        <f>SUM(thursday!F93 - thursday!E93)</f>
        <v/>
      </c>
      <c r="K93" s="10">
        <f>IF(thursday!B93="ns day",thursday!C93, IF(thursday!C93 &lt;= 8 + reference!C4, 0, MIN(MAX(thursday!C93 - 8, 0),IF(thursday!J93 &lt;= reference!C4,0, thursday!J93))))</f>
        <v/>
      </c>
    </row>
    <row r="94" spans="1:11">
      <c r="A94" s="6" t="n"/>
      <c r="B94" s="8" t="n"/>
      <c r="C94" s="8" t="n"/>
      <c r="D94" s="8" t="n"/>
      <c r="E94" s="8" t="n"/>
      <c r="F94" s="8" t="n"/>
      <c r="G94" s="9" t="n"/>
      <c r="H94" s="8">
        <f>SUM(thursday!F94 - thursday!E94)</f>
        <v/>
      </c>
      <c r="I94" s="10">
        <f>IF(thursday!B94 ="ns day", thursday!C94,IF(thursday!C94 &lt;= 8 + reference!C3, 0, MAX(thursday!C94 - 8, 0)))</f>
        <v/>
      </c>
      <c r="J94" s="10">
        <f>SUM(thursday!F94 - thursday!E94)</f>
        <v/>
      </c>
      <c r="K94" s="10">
        <f>IF(thursday!B94="ns day",thursday!C94, IF(thursday!C94 &lt;= 8 + reference!C4, 0, MIN(MAX(thursday!C94 - 8, 0),IF(thursday!J94 &lt;= reference!C4,0, thursday!J94))))</f>
        <v/>
      </c>
    </row>
    <row r="95" spans="1:11">
      <c r="A95" s="6" t="n"/>
      <c r="B95" s="8" t="n"/>
      <c r="C95" s="8" t="n"/>
      <c r="D95" s="8" t="n"/>
      <c r="E95" s="8" t="n"/>
      <c r="F95" s="8" t="n"/>
      <c r="G95" s="9" t="n"/>
      <c r="H95" s="8">
        <f>SUM(thursday!F95 - thursday!E95)</f>
        <v/>
      </c>
      <c r="I95" s="10">
        <f>IF(thursday!B95 ="ns day", thursday!C95,IF(thursday!C95 &lt;= 8 + reference!C3, 0, MAX(thursday!C95 - 8, 0)))</f>
        <v/>
      </c>
      <c r="J95" s="10">
        <f>SUM(thursday!F95 - thursday!E95)</f>
        <v/>
      </c>
      <c r="K95" s="10">
        <f>IF(thursday!B95="ns day",thursday!C95, IF(thursday!C95 &lt;= 8 + reference!C4, 0, MIN(MAX(thursday!C95 - 8, 0),IF(thursday!J95 &lt;= reference!C4,0, thursday!J95))))</f>
        <v/>
      </c>
    </row>
    <row r="96" spans="1:11">
      <c r="A96" s="6" t="n"/>
      <c r="B96" s="8" t="n"/>
      <c r="C96" s="8" t="n"/>
      <c r="D96" s="8" t="n"/>
      <c r="E96" s="8" t="n"/>
      <c r="F96" s="8" t="n"/>
      <c r="G96" s="9" t="n"/>
      <c r="H96" s="8">
        <f>SUM(thursday!F96 - thursday!E96)</f>
        <v/>
      </c>
      <c r="I96" s="10">
        <f>IF(thursday!B96 ="ns day", thursday!C96,IF(thursday!C96 &lt;= 8 + reference!C3, 0, MAX(thursday!C96 - 8, 0)))</f>
        <v/>
      </c>
      <c r="J96" s="10">
        <f>SUM(thursday!F96 - thursday!E96)</f>
        <v/>
      </c>
      <c r="K96" s="10">
        <f>IF(thursday!B96="ns day",thursday!C96, IF(thursday!C96 &lt;= 8 + reference!C4, 0, MIN(MAX(thursday!C96 - 8, 0),IF(thursday!J96 &lt;= reference!C4,0, thursday!J96))))</f>
        <v/>
      </c>
    </row>
    <row r="97" spans="1:11">
      <c r="A97" s="6" t="n"/>
      <c r="B97" s="8" t="n"/>
      <c r="C97" s="8" t="n"/>
      <c r="D97" s="8" t="n"/>
      <c r="E97" s="8" t="n"/>
      <c r="F97" s="8" t="n"/>
      <c r="G97" s="9" t="n"/>
      <c r="H97" s="8">
        <f>SUM(thursday!F97 - thursday!E97)</f>
        <v/>
      </c>
      <c r="I97" s="10">
        <f>IF(thursday!B97 ="ns day", thursday!C97,IF(thursday!C97 &lt;= 8 + reference!C3, 0, MAX(thursday!C97 - 8, 0)))</f>
        <v/>
      </c>
      <c r="J97" s="10">
        <f>SUM(thursday!F97 - thursday!E97)</f>
        <v/>
      </c>
      <c r="K97" s="10">
        <f>IF(thursday!B97="ns day",thursday!C97, IF(thursday!C97 &lt;= 8 + reference!C4, 0, MIN(MAX(thursday!C97 - 8, 0),IF(thursday!J97 &lt;= reference!C4,0, thursday!J97))))</f>
        <v/>
      </c>
    </row>
    <row r="98" spans="1:11">
      <c r="A98" s="6" t="n"/>
      <c r="B98" s="8" t="n"/>
      <c r="C98" s="8" t="n"/>
      <c r="D98" s="8" t="n"/>
      <c r="E98" s="8" t="n"/>
      <c r="F98" s="8" t="n"/>
      <c r="G98" s="9" t="n"/>
      <c r="H98" s="8">
        <f>SUM(thursday!F98 - thursday!E98)</f>
        <v/>
      </c>
      <c r="I98" s="10">
        <f>IF(thursday!B98 ="ns day", thursday!C98,IF(thursday!C98 &lt;= 8 + reference!C3, 0, MAX(thursday!C98 - 8, 0)))</f>
        <v/>
      </c>
      <c r="J98" s="10">
        <f>SUM(thursday!F98 - thursday!E98)</f>
        <v/>
      </c>
      <c r="K98" s="10">
        <f>IF(thursday!B98="ns day",thursday!C98, IF(thursday!C98 &lt;= 8 + reference!C4, 0, MIN(MAX(thursday!C98 - 8, 0),IF(thursday!J98 &lt;= reference!C4,0, thursday!J98))))</f>
        <v/>
      </c>
    </row>
    <row r="99" spans="1:11">
      <c r="A99" s="6" t="n"/>
      <c r="B99" s="8" t="n"/>
      <c r="C99" s="8" t="n"/>
      <c r="D99" s="8" t="n"/>
      <c r="E99" s="8" t="n"/>
      <c r="F99" s="8" t="n"/>
      <c r="G99" s="9" t="n"/>
      <c r="H99" s="8">
        <f>SUM(thursday!F99 - thursday!E99)</f>
        <v/>
      </c>
      <c r="I99" s="10">
        <f>IF(thursday!B99 ="ns day", thursday!C99,IF(thursday!C99 &lt;= 8 + reference!C3, 0, MAX(thursday!C99 - 8, 0)))</f>
        <v/>
      </c>
      <c r="J99" s="10">
        <f>SUM(thursday!F99 - thursday!E99)</f>
        <v/>
      </c>
      <c r="K99" s="10">
        <f>IF(thursday!B99="ns day",thursday!C99, IF(thursday!C99 &lt;= 8 + reference!C4, 0, MIN(MAX(thursday!C99 - 8, 0),IF(thursday!J99 &lt;= reference!C4,0, thursday!J99))))</f>
        <v/>
      </c>
    </row>
    <row r="100" spans="1:11">
      <c r="A100" s="6" t="n"/>
      <c r="B100" s="8" t="n"/>
      <c r="C100" s="8" t="n"/>
      <c r="D100" s="8" t="n"/>
      <c r="E100" s="8" t="n"/>
      <c r="F100" s="8" t="n"/>
      <c r="G100" s="9" t="n"/>
      <c r="H100" s="8">
        <f>SUM(thursday!F100 - thursday!E100)</f>
        <v/>
      </c>
      <c r="I100" s="10">
        <f>IF(thursday!B100 ="ns day", thursday!C100,IF(thursday!C100 &lt;= 8 + reference!C3, 0, MAX(thursday!C100 - 8, 0)))</f>
        <v/>
      </c>
      <c r="J100" s="10">
        <f>SUM(thursday!F100 - thursday!E100)</f>
        <v/>
      </c>
      <c r="K100" s="10">
        <f>IF(thursday!B100="ns day",thursday!C100, IF(thursday!C100 &lt;= 8 + reference!C4, 0, MIN(MAX(thursday!C100 - 8, 0),IF(thursday!J100 &lt;= reference!C4,0, thursday!J100))))</f>
        <v/>
      </c>
    </row>
    <row r="102" spans="1:11">
      <c r="J102" s="5" t="s">
        <v>79</v>
      </c>
      <c r="K102" s="10">
        <f>SUM(thursday!K76:thursday!K100)</f>
        <v/>
      </c>
    </row>
    <row r="104" spans="1:11">
      <c r="J104" s="5" t="s">
        <v>80</v>
      </c>
      <c r="K104" s="10">
        <f>SUM(thursday!K102 + thursday!K72)</f>
        <v/>
      </c>
    </row>
    <row r="106" spans="1:11">
      <c r="A106" s="4" t="s">
        <v>81</v>
      </c>
    </row>
    <row r="107" spans="1:11">
      <c r="E107" s="5" t="s">
        <v>82</v>
      </c>
    </row>
    <row r="108" spans="1:11">
      <c r="A108" s="5" t="s">
        <v>8</v>
      </c>
      <c r="B108" s="5" t="s">
        <v>9</v>
      </c>
      <c r="C108" s="5" t="s">
        <v>10</v>
      </c>
      <c r="D108" s="5" t="s">
        <v>11</v>
      </c>
      <c r="E108" s="5" t="s">
        <v>83</v>
      </c>
      <c r="F108" s="5" t="s">
        <v>84</v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 spans="1:11">
      <c r="A113" s="6" t="s"/>
      <c r="B113" s="8" t="n"/>
      <c r="C113" s="8" t="n"/>
      <c r="D113" s="8" t="n"/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 spans="1:11">
      <c r="A114" s="6" t="s"/>
      <c r="B114" s="8" t="n"/>
      <c r="C114" s="8" t="n"/>
      <c r="D114" s="8" t="n"/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 spans="1:11">
      <c r="A115" s="6" t="s"/>
      <c r="B115" s="8" t="n"/>
      <c r="C115" s="8" t="n"/>
      <c r="D115" s="8" t="n"/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 spans="1:11">
      <c r="A116" s="6" t="s"/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 spans="1:11">
      <c r="A118" s="6" t="s"/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5" spans="1:11">
      <c r="D135" s="5" t="s">
        <v>85</v>
      </c>
      <c r="E135" s="10">
        <f>SUM(thursday!E109:thursday!E133)</f>
        <v/>
      </c>
      <c r="F135" s="10">
        <f>SUM(thursday!F109:thursday!F133)</f>
        <v/>
      </c>
    </row>
    <row r="137" spans="1:11">
      <c r="A137" s="4" t="s">
        <v>86</v>
      </c>
    </row>
    <row r="138" spans="1:11">
      <c r="E138" s="5" t="s">
        <v>82</v>
      </c>
    </row>
    <row r="139" spans="1:11">
      <c r="A139" s="5" t="s">
        <v>8</v>
      </c>
      <c r="B139" s="5" t="s">
        <v>9</v>
      </c>
      <c r="C139" s="5" t="s">
        <v>10</v>
      </c>
      <c r="D139" s="5" t="s">
        <v>11</v>
      </c>
      <c r="E139" s="5" t="s">
        <v>83</v>
      </c>
      <c r="F139" s="5" t="s">
        <v>87</v>
      </c>
    </row>
    <row r="140" spans="1:11">
      <c r="A140" s="6" t="s">
        <v>88</v>
      </c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11.5 - reference!C5), 0, IF(thursday!B140 = "no call", 11.5, IF(thursday!C140 = 0, 0, MAX(11.5 - thursday!C140, 0))))</f>
        <v/>
      </c>
    </row>
    <row r="141" spans="1:11">
      <c r="A141" s="6" t="s">
        <v>89</v>
      </c>
      <c r="B141" s="7" t="s"/>
      <c r="C141" s="8" t="n">
        <v>10.93</v>
      </c>
      <c r="D141" s="8" t="n">
        <v>18.8</v>
      </c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11.5 - reference!C5), 0, IF(thursday!B141 = "no call", 11.5, IF(thursday!C141 = 0, 0, MAX(11.5 - thursday!C141, 0))))</f>
        <v/>
      </c>
    </row>
    <row r="142" spans="1:11">
      <c r="A142" s="6" t="s">
        <v>90</v>
      </c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11.5 - reference!C5), 0, IF(thursday!B142 = "no call", 11.5, IF(thursday!C142 = 0, 0, MAX(11.5 - thursday!C142, 0))))</f>
        <v/>
      </c>
    </row>
    <row r="143" spans="1:11">
      <c r="A143" s="6" t="s">
        <v>91</v>
      </c>
      <c r="B143" s="7" t="s"/>
      <c r="C143" s="8" t="n">
        <v>11.6</v>
      </c>
      <c r="D143" s="8" t="n">
        <v>19.46</v>
      </c>
      <c r="E143" s="10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10">
        <f>IF(OR(thursday!B143 = "light",thursday!B143 = "excused", thursday!B143 = "sch chg", thursday!B143 = "annual", thursday!B143 = "sick", thursday!C143 &gt;= 11.5 - reference!C5), 0, IF(thursday!B143 = "no call", 11.5, IF(thursday!C143 = 0, 0, MAX(11.5 - thursday!C143, 0))))</f>
        <v/>
      </c>
    </row>
    <row r="144" spans="1:11">
      <c r="A144" s="6" t="s">
        <v>92</v>
      </c>
      <c r="B144" s="7" t="s"/>
      <c r="C144" s="8" t="n">
        <v>11.36</v>
      </c>
      <c r="D144" s="8" t="n">
        <v>18.72</v>
      </c>
      <c r="E144" s="10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10">
        <f>IF(OR(thursday!B144 = "light",thursday!B144 = "excused", thursday!B144 = "sch chg", thursday!B144 = "annual", thursday!B144 = "sick", thursday!C144 &gt;= 11.5 - reference!C5), 0, IF(thursday!B144 = "no call", 11.5, IF(thursday!C144 = 0, 0, MAX(11.5 - thursday!C144, 0))))</f>
        <v/>
      </c>
    </row>
    <row r="145" spans="1:11">
      <c r="A145" s="6" t="s">
        <v>93</v>
      </c>
      <c r="B145" s="8" t="n"/>
      <c r="C145" s="8" t="n"/>
      <c r="D145" s="8" t="n"/>
      <c r="E145" s="10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10">
        <f>IF(OR(thursday!B145 = "light",thursday!B145 = "excused", thursday!B145 = "sch chg", thursday!B145 = "annual", thursday!B145 = "sick", thursday!C145 &gt;= 11.5 - reference!C5), 0, IF(thursday!B145 = "no call", 11.5, IF(thursday!C145 = 0, 0, MAX(11.5 - thursday!C145, 0))))</f>
        <v/>
      </c>
    </row>
    <row r="146" spans="1:11">
      <c r="A146" s="6" t="s">
        <v>94</v>
      </c>
      <c r="B146" s="7" t="s"/>
      <c r="C146" s="8" t="n">
        <v>10.91</v>
      </c>
      <c r="D146" s="8" t="n">
        <v>18.63</v>
      </c>
      <c r="E146" s="10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10">
        <f>IF(OR(thursday!B146 = "light",thursday!B146 = "excused", thursday!B146 = "sch chg", thursday!B146 = "annual", thursday!B146 = "sick", thursday!C146 &gt;= 11.5 - reference!C5), 0, IF(thursday!B146 = "no call", 11.5, IF(thursday!C146 = 0, 0, MAX(11.5 - thursday!C146, 0))))</f>
        <v/>
      </c>
    </row>
    <row r="147" spans="1:11">
      <c r="A147" s="6" t="s">
        <v>95</v>
      </c>
      <c r="B147" s="7" t="s"/>
      <c r="C147" s="8" t="n">
        <v>10.66</v>
      </c>
      <c r="D147" s="8" t="n">
        <v>18.96</v>
      </c>
      <c r="E147" s="10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10">
        <f>IF(OR(thursday!B147 = "light",thursday!B147 = "excused", thursday!B147 = "sch chg", thursday!B147 = "annual", thursday!B147 = "sick", thursday!C147 &gt;= 11.5 - reference!C5), 0, IF(thursday!B147 = "no call", 11.5, IF(thursday!C147 = 0, 0, MAX(11.5 - thursday!C147, 0))))</f>
        <v/>
      </c>
    </row>
    <row r="148" spans="1:11">
      <c r="A148" s="6" t="s">
        <v>96</v>
      </c>
      <c r="B148" s="8" t="n"/>
      <c r="C148" s="8" t="n"/>
      <c r="D148" s="8" t="n"/>
      <c r="E148" s="10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10">
        <f>IF(OR(thursday!B148 = "light",thursday!B148 = "excused", thursday!B148 = "sch chg", thursday!B148 = "annual", thursday!B148 = "sick", thursday!C148 &gt;= 11.5 - reference!C5), 0, IF(thursday!B148 = "no call", 11.5, IF(thursday!C148 = 0, 0, MAX(11.5 - thursday!C148, 0))))</f>
        <v/>
      </c>
    </row>
    <row r="149" spans="1:11">
      <c r="A149" s="6" t="s">
        <v>97</v>
      </c>
      <c r="B149" s="8" t="n"/>
      <c r="C149" s="8" t="n"/>
      <c r="D149" s="8" t="n"/>
      <c r="E149" s="10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10">
        <f>IF(OR(thursday!B149 = "light",thursday!B149 = "excused", thursday!B149 = "sch chg", thursday!B149 = "annual", thursday!B149 = "sick", thursday!C149 &gt;= 11.5 - reference!C5), 0, IF(thursday!B149 = "no call", 11.5, IF(thursday!C149 = 0, 0, MAX(11.5 - thursday!C149, 0))))</f>
        <v/>
      </c>
    </row>
    <row r="150" spans="1:11">
      <c r="A150" s="6" t="s">
        <v>98</v>
      </c>
      <c r="B150" s="7" t="s"/>
      <c r="C150" s="8" t="n">
        <v>8.640000000000001</v>
      </c>
      <c r="D150" s="8" t="n">
        <v>0</v>
      </c>
      <c r="E150" s="10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10">
        <f>IF(OR(thursday!B150 = "light",thursday!B150 = "excused", thursday!B150 = "sch chg", thursday!B150 = "annual", thursday!B150 = "sick", thursday!C150 &gt;= 11.5 - reference!C5), 0, IF(thursday!B150 = "no call", 11.5, IF(thursday!C150 = 0, 0, MAX(11.5 - thursday!C150, 0))))</f>
        <v/>
      </c>
    </row>
    <row r="151" spans="1:11">
      <c r="A151" s="6" t="s"/>
      <c r="B151" s="8" t="n"/>
      <c r="C151" s="8" t="n"/>
      <c r="D151" s="8" t="n"/>
      <c r="E151" s="10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10">
        <f>IF(OR(thursday!B151 = "light",thursday!B151 = "excused", thursday!B151 = "sch chg", thursday!B151 = "annual", thursday!B151 = "sick", thursday!C151 &gt;= 12 - reference!C5), 0, IF(thursday!B151 = "no call", 12, IF(thursday!C151 = 0, 0, MAX(12 - thursday!C151, 0))))</f>
        <v/>
      </c>
    </row>
    <row r="152" spans="1:11">
      <c r="A152" s="6" t="s"/>
      <c r="B152" s="8" t="n"/>
      <c r="C152" s="8" t="n"/>
      <c r="D152" s="8" t="n"/>
      <c r="E152" s="10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10">
        <f>IF(OR(thursday!B152 = "light",thursday!B152 = "excused", thursday!B152 = "sch chg", thursday!B152 = "annual", thursday!B152 = "sick", thursday!C152 &gt;= 12 - reference!C5), 0, IF(thursday!B152 = "no call", 12, IF(thursday!C152 = 0, 0, MAX(12 - thursday!C152, 0))))</f>
        <v/>
      </c>
    </row>
    <row r="153" spans="1:11">
      <c r="A153" s="6" t="s"/>
      <c r="B153" s="8" t="n"/>
      <c r="C153" s="8" t="n"/>
      <c r="D153" s="8" t="n"/>
      <c r="E153" s="10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10">
        <f>IF(OR(thursday!B153 = "light",thursday!B153 = "excused", thursday!B153 = "sch chg", thursday!B153 = "annual", thursday!B153 = "sick", thursday!C153 &gt;= 12 - reference!C5), 0, IF(thursday!B153 = "no call", 12, IF(thursday!C153 = 0, 0, MAX(12 - thursday!C153, 0))))</f>
        <v/>
      </c>
    </row>
    <row r="154" spans="1:11">
      <c r="A154" s="6" t="s"/>
      <c r="B154" s="8" t="n"/>
      <c r="C154" s="8" t="n"/>
      <c r="D154" s="8" t="n"/>
      <c r="E154" s="10">
        <f>IF(OR(thursday!B154 = "light",thursday!B154 = "excused", thursday!B154 = "sch chg", thursday!B154 = "annual", thursday!B154 = "sick", thursday!C154 &gt;= 10 - reference!C5), 0, IF(thursday!B154 = "no call", 10, IF(thursday!C154 = 0, 0, MAX(10 - thursday!C154, 0))))</f>
        <v/>
      </c>
      <c r="F154" s="10">
        <f>IF(OR(thursday!B154 = "light",thursday!B154 = "excused", thursday!B154 = "sch chg", thursday!B154 = "annual", thursday!B154 = "sick", thursday!C154 &gt;= 12 - reference!C5), 0, IF(thursday!B154 = "no call", 12, IF(thursday!C154 = 0, 0, MAX(12 - thursday!C154, 0))))</f>
        <v/>
      </c>
    </row>
    <row r="155" spans="1:11">
      <c r="A155" s="6" t="s"/>
      <c r="B155" s="8" t="n"/>
      <c r="C155" s="8" t="n"/>
      <c r="D155" s="8" t="n"/>
      <c r="E155" s="10">
        <f>IF(OR(thursday!B155 = "light",thursday!B155 = "excused", thursday!B155 = "sch chg", thursday!B155 = "annual", thursday!B155 = "sick", thursday!C155 &gt;= 10 - reference!C5), 0, IF(thursday!B155 = "no call", 10, IF(thursday!C155 = 0, 0, MAX(10 - thursday!C155, 0))))</f>
        <v/>
      </c>
      <c r="F155" s="10">
        <f>IF(OR(thursday!B155 = "light",thursday!B155 = "excused", thursday!B155 = "sch chg", thursday!B155 = "annual", thursday!B155 = "sick", thursday!C155 &gt;= 12 - reference!C5), 0, IF(thursday!B155 = "no call", 12, IF(thursday!C155 = 0, 0, MAX(12 - thursday!C155, 0))))</f>
        <v/>
      </c>
    </row>
    <row r="156" spans="1:11">
      <c r="A156" s="6" t="s"/>
      <c r="B156" s="8" t="n"/>
      <c r="C156" s="8" t="n"/>
      <c r="D156" s="8" t="n"/>
      <c r="E156" s="10">
        <f>IF(OR(thursday!B156 = "light",thursday!B156 = "excused", thursday!B156 = "sch chg", thursday!B156 = "annual", thursday!B156 = "sick", thursday!C156 &gt;= 10 - reference!C5), 0, IF(thursday!B156 = "no call", 10, IF(thursday!C156 = 0, 0, MAX(10 - thursday!C156, 0))))</f>
        <v/>
      </c>
      <c r="F156" s="10">
        <f>IF(OR(thursday!B156 = "light",thursday!B156 = "excused", thursday!B156 = "sch chg", thursday!B156 = "annual", thursday!B156 = "sick", thursday!C156 &gt;= 12 - reference!C5), 0, IF(thursday!B156 = "no call", 12, IF(thursday!C156 = 0, 0, MAX(12 - thursday!C156, 0))))</f>
        <v/>
      </c>
    </row>
    <row r="157" spans="1:11">
      <c r="A157" s="6" t="s"/>
      <c r="B157" s="8" t="n"/>
      <c r="C157" s="8" t="n"/>
      <c r="D157" s="8" t="n"/>
      <c r="E157" s="10">
        <f>IF(OR(thursday!B157 = "light",thursday!B157 = "excused", thursday!B157 = "sch chg", thursday!B157 = "annual", thursday!B157 = "sick", thursday!C157 &gt;= 10 - reference!C5), 0, IF(thursday!B157 = "no call", 10, IF(thursday!C157 = 0, 0, MAX(10 - thursday!C157, 0))))</f>
        <v/>
      </c>
      <c r="F157" s="10">
        <f>IF(OR(thursday!B157 = "light",thursday!B157 = "excused", thursday!B157 = "sch chg", thursday!B157 = "annual", thursday!B157 = "sick", thursday!C157 &gt;= 12 - reference!C5), 0, IF(thursday!B157 = "no call", 12, IF(thursday!C157 = 0, 0, MAX(12 - thursday!C157, 0))))</f>
        <v/>
      </c>
    </row>
    <row r="158" spans="1:11">
      <c r="A158" s="6" t="s"/>
      <c r="B158" s="8" t="n"/>
      <c r="C158" s="8" t="n"/>
      <c r="D158" s="8" t="n"/>
      <c r="E158" s="10">
        <f>IF(OR(thursday!B158 = "light",thursday!B158 = "excused", thursday!B158 = "sch chg", thursday!B158 = "annual", thursday!B158 = "sick", thursday!C158 &gt;= 10 - reference!C5), 0, IF(thursday!B158 = "no call", 10, IF(thursday!C158 = 0, 0, MAX(10 - thursday!C158, 0))))</f>
        <v/>
      </c>
      <c r="F158" s="10">
        <f>IF(OR(thursday!B158 = "light",thursday!B158 = "excused", thursday!B158 = "sch chg", thursday!B158 = "annual", thursday!B158 = "sick", thursday!C158 &gt;= 12 - reference!C5), 0, IF(thursday!B158 = "no call", 12, IF(thursday!C158 = 0, 0, MAX(12 - thursday!C158, 0))))</f>
        <v/>
      </c>
    </row>
    <row r="159" spans="1:11">
      <c r="A159" s="6" t="s"/>
      <c r="B159" s="8" t="n"/>
      <c r="C159" s="8" t="n"/>
      <c r="D159" s="8" t="n"/>
      <c r="E159" s="10">
        <f>IF(OR(thursday!B159 = "light",thursday!B159 = "excused", thursday!B159 = "sch chg", thursday!B159 = "annual", thursday!B159 = "sick", thursday!C159 &gt;= 10 - reference!C5), 0, IF(thursday!B159 = "no call", 10, IF(thursday!C159 = 0, 0, MAX(10 - thursday!C159, 0))))</f>
        <v/>
      </c>
      <c r="F159" s="10">
        <f>IF(OR(thursday!B159 = "light",thursday!B159 = "excused", thursday!B159 = "sch chg", thursday!B159 = "annual", thursday!B159 = "sick", thursday!C159 &gt;= 12 - reference!C5), 0, IF(thursday!B159 = "no call", 12, IF(thursday!C159 = 0, 0, MAX(12 - thursday!C159, 0))))</f>
        <v/>
      </c>
    </row>
    <row r="160" spans="1:11">
      <c r="A160" s="6" t="s"/>
      <c r="B160" s="8" t="n"/>
      <c r="C160" s="8" t="n"/>
      <c r="D160" s="8" t="n"/>
      <c r="E160" s="10">
        <f>IF(OR(thursday!B160 = "light",thursday!B160 = "excused", thursday!B160 = "sch chg", thursday!B160 = "annual", thursday!B160 = "sick", thursday!C160 &gt;= 10 - reference!C5), 0, IF(thursday!B160 = "no call", 10, IF(thursday!C160 = 0, 0, MAX(10 - thursday!C160, 0))))</f>
        <v/>
      </c>
      <c r="F160" s="10">
        <f>IF(OR(thursday!B160 = "light",thursday!B160 = "excused", thursday!B160 = "sch chg", thursday!B160 = "annual", thursday!B160 = "sick", thursday!C160 &gt;= 12 - reference!C5), 0, IF(thursday!B160 = "no call", 12, IF(thursday!C160 = 0, 0, MAX(12 - thursday!C160, 0))))</f>
        <v/>
      </c>
    </row>
    <row r="161" spans="1:11">
      <c r="A161" s="6" t="s"/>
      <c r="B161" s="8" t="n"/>
      <c r="C161" s="8" t="n"/>
      <c r="D161" s="8" t="n"/>
      <c r="E161" s="10">
        <f>IF(OR(thursday!B161 = "light",thursday!B161 = "excused", thursday!B161 = "sch chg", thursday!B161 = "annual", thursday!B161 = "sick", thursday!C161 &gt;= 10 - reference!C5), 0, IF(thursday!B161 = "no call", 10, IF(thursday!C161 = 0, 0, MAX(10 - thursday!C161, 0))))</f>
        <v/>
      </c>
      <c r="F161" s="10">
        <f>IF(OR(thursday!B161 = "light",thursday!B161 = "excused", thursday!B161 = "sch chg", thursday!B161 = "annual", thursday!B161 = "sick", thursday!C161 &gt;= 12 - reference!C5), 0, IF(thursday!B161 = "no call", 12, IF(thursday!C161 = 0, 0, MAX(12 - thursday!C161, 0))))</f>
        <v/>
      </c>
    </row>
    <row r="162" spans="1:11">
      <c r="A162" s="6" t="s"/>
      <c r="B162" s="8" t="n"/>
      <c r="C162" s="8" t="n"/>
      <c r="D162" s="8" t="n"/>
      <c r="E162" s="10">
        <f>IF(OR(thursday!B162 = "light",thursday!B162 = "excused", thursday!B162 = "sch chg", thursday!B162 = "annual", thursday!B162 = "sick", thursday!C162 &gt;= 10 - reference!C5), 0, IF(thursday!B162 = "no call", 10, IF(thursday!C162 = 0, 0, MAX(10 - thursday!C162, 0))))</f>
        <v/>
      </c>
      <c r="F162" s="10">
        <f>IF(OR(thursday!B162 = "light",thursday!B162 = "excused", thursday!B162 = "sch chg", thursday!B162 = "annual", thursday!B162 = "sick", thursday!C162 &gt;= 12 - reference!C5), 0, IF(thursday!B162 = "no call", 12, IF(thursday!C162 = 0, 0, MAX(12 - thursday!C162, 0))))</f>
        <v/>
      </c>
    </row>
    <row r="163" spans="1:11">
      <c r="A163" s="6" t="s"/>
      <c r="B163" s="8" t="n"/>
      <c r="C163" s="8" t="n"/>
      <c r="D163" s="8" t="n"/>
      <c r="E163" s="10">
        <f>IF(OR(thursday!B163 = "light",thursday!B163 = "excused", thursday!B163 = "sch chg", thursday!B163 = "annual", thursday!B163 = "sick", thursday!C163 &gt;= 10 - reference!C5), 0, IF(thursday!B163 = "no call", 10, IF(thursday!C163 = 0, 0, MAX(10 - thursday!C163, 0))))</f>
        <v/>
      </c>
      <c r="F163" s="10">
        <f>IF(OR(thursday!B163 = "light",thursday!B163 = "excused", thursday!B163 = "sch chg", thursday!B163 = "annual", thursday!B163 = "sick", thursday!C163 &gt;= 12 - reference!C5), 0, IF(thursday!B163 = "no call", 12, IF(thursday!C163 = 0, 0, MAX(12 - thursday!C163, 0))))</f>
        <v/>
      </c>
    </row>
    <row r="164" spans="1:11">
      <c r="A164" s="6" t="s"/>
      <c r="B164" s="8" t="n"/>
      <c r="C164" s="8" t="n"/>
      <c r="D164" s="8" t="n"/>
      <c r="E164" s="10">
        <f>IF(OR(thursday!B164 = "light",thursday!B164 = "excused", thursday!B164 = "sch chg", thursday!B164 = "annual", thursday!B164 = "sick", thursday!C164 &gt;= 10 - reference!C5), 0, IF(thursday!B164 = "no call", 10, IF(thursday!C164 = 0, 0, MAX(10 - thursday!C164, 0))))</f>
        <v/>
      </c>
      <c r="F164" s="10">
        <f>IF(OR(thursday!B164 = "light",thursday!B164 = "excused", thursday!B164 = "sch chg", thursday!B164 = "annual", thursday!B164 = "sick", thursday!C164 &gt;= 12 - reference!C5), 0, IF(thursday!B164 = "no call", 12, IF(thursday!C164 = 0, 0, MAX(12 - thursday!C164, 0))))</f>
        <v/>
      </c>
    </row>
    <row r="166" spans="1:11">
      <c r="D166" s="5" t="s">
        <v>99</v>
      </c>
      <c r="E166" s="10">
        <f>SUM(thursday!E140:thursday!E164)</f>
        <v/>
      </c>
      <c r="F166" s="10">
        <f>SUM(thursday!F140:thursday!F164)</f>
        <v/>
      </c>
    </row>
    <row r="168" spans="1:11">
      <c r="D168" s="5" t="s">
        <v>100</v>
      </c>
      <c r="E168" s="10">
        <f>SUM(thursday!E135 + thursday!E166)</f>
        <v/>
      </c>
      <c r="F168" s="10">
        <f>SUM(thursday!F135 + thursday!F166)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73" man="1" max="16383" min="0"/>
    <brk id="105" man="1" max="16383" min="0"/>
    <brk id="136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6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10.01</v>
      </c>
      <c r="D8" s="8" t="n">
        <v>18.39</v>
      </c>
      <c r="E8" s="8" t="n">
        <v>13.5</v>
      </c>
      <c r="F8" s="8" t="n">
        <v>15.5</v>
      </c>
      <c r="G8" s="9" t="n">
        <v>2736</v>
      </c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s"/>
      <c r="C9" s="8" t="n">
        <v>10.6</v>
      </c>
      <c r="D9" s="8" t="n">
        <v>19.1</v>
      </c>
      <c r="E9" s="8" t="n">
        <v>17</v>
      </c>
      <c r="F9" s="8" t="n">
        <v>19.1</v>
      </c>
      <c r="G9" s="9" t="n">
        <v>3252</v>
      </c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7" t="s"/>
      <c r="C10" s="8" t="n">
        <v>10.76</v>
      </c>
      <c r="D10" s="8" t="n">
        <v>19.13</v>
      </c>
      <c r="E10" s="8" t="n">
        <v>17.23</v>
      </c>
      <c r="F10" s="8" t="n">
        <v>18.77</v>
      </c>
      <c r="G10" s="9" t="n">
        <v>3660</v>
      </c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7" t="s"/>
      <c r="C11" s="8" t="n">
        <v>10.69</v>
      </c>
      <c r="D11" s="8" t="n">
        <v>19.11</v>
      </c>
      <c r="E11" s="8" t="n">
        <v>8.01</v>
      </c>
      <c r="F11" s="8" t="n">
        <v>19.2</v>
      </c>
      <c r="G11" s="9" t="n">
        <v>3210</v>
      </c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7" t="s"/>
      <c r="C12" s="8" t="n">
        <v>6.61</v>
      </c>
      <c r="D12" s="8" t="n">
        <v>14.6</v>
      </c>
      <c r="E12" s="8" t="n">
        <v>13.5</v>
      </c>
      <c r="F12" s="8" t="n">
        <v>14.5</v>
      </c>
      <c r="G12" s="9" t="n">
        <v>3212</v>
      </c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7" t="s"/>
      <c r="C13" s="8" t="n">
        <v>8</v>
      </c>
      <c r="D13" s="8" t="n">
        <v>15.75</v>
      </c>
      <c r="E13" s="8" t="s"/>
      <c r="F13" s="8" t="s"/>
      <c r="G13" s="9" t="s"/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SUM(friday!F14 - friday!E14)</f>
        <v/>
      </c>
      <c r="I14" s="10">
        <f>IF(friday!B14 ="ns day", friday!C14,IF(friday!C14 &lt;= 8 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SUM(friday!F15 - friday!E15)</f>
        <v/>
      </c>
      <c r="I15" s="10">
        <f>IF(friday!B15 ="ns day", friday!C15,IF(friday!C15 &lt;= 8 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7" t="s"/>
      <c r="C16" s="8" t="n">
        <v>8</v>
      </c>
      <c r="D16" s="8" t="n">
        <v>16.43</v>
      </c>
      <c r="E16" s="8" t="s"/>
      <c r="F16" s="8" t="s"/>
      <c r="G16" s="9" t="s"/>
      <c r="H16" s="8">
        <f>SUM(friday!F16 - friday!E16)</f>
        <v/>
      </c>
      <c r="I16" s="10">
        <f>IF(friday!B16 ="ns day", friday!C16,IF(friday!C16 &lt;= 8+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7" t="s">
        <v>31</v>
      </c>
      <c r="C17" s="8" t="n">
        <v>10.51</v>
      </c>
      <c r="D17" s="8" t="n">
        <v>18.51</v>
      </c>
      <c r="E17" s="8" t="n">
        <v>16.5</v>
      </c>
      <c r="F17" s="8" t="n">
        <v>16.95</v>
      </c>
      <c r="G17" s="9" t="n">
        <v>3603</v>
      </c>
      <c r="H17" s="8">
        <f>SUM(friday!F17 - friday!E17)</f>
        <v/>
      </c>
      <c r="I17" s="10">
        <f>IF(friday!B17 ="ns day", friday!C17,IF(friday!C17 &lt;= 8+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7" t="s"/>
      <c r="C18" s="8" t="n">
        <v>10.47</v>
      </c>
      <c r="D18" s="8" t="n">
        <v>18.86</v>
      </c>
      <c r="E18" s="8" t="n">
        <v>14.15</v>
      </c>
      <c r="F18" s="8" t="n">
        <v>16.15</v>
      </c>
      <c r="G18" s="9" t="n">
        <v>2701</v>
      </c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30</v>
      </c>
      <c r="B19" s="7" t="s"/>
      <c r="C19" s="8" t="n">
        <v>10.63</v>
      </c>
      <c r="D19" s="8" t="n">
        <v>18.94</v>
      </c>
      <c r="E19" s="8" t="n">
        <v>16.96</v>
      </c>
      <c r="F19" s="8" t="n">
        <v>18.94</v>
      </c>
      <c r="G19" s="9" t="n">
        <v>2701</v>
      </c>
      <c r="H19" s="8">
        <f>SUM(friday!F19 - friday!E19)</f>
        <v/>
      </c>
      <c r="I19" s="10">
        <f>IF(friday!B19 ="ns day", friday!C19,IF(friday!C19 &lt;= 8+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32</v>
      </c>
      <c r="B20" s="7" t="s"/>
      <c r="C20" s="8" t="n">
        <v>6.13</v>
      </c>
      <c r="D20" s="8" t="n">
        <v>0</v>
      </c>
      <c r="E20" s="8" t="s"/>
      <c r="F20" s="8" t="s"/>
      <c r="G20" s="9" t="s"/>
      <c r="H20" s="8">
        <f>SUM(friday!F20 - friday!E20)</f>
        <v/>
      </c>
      <c r="I20" s="10">
        <f>IF(friday!B20 ="ns day", friday!C20,IF(friday!C20 &lt;= 8+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>
        <v>33</v>
      </c>
      <c r="B21" s="7" t="s"/>
      <c r="C21" s="8" t="n">
        <v>11.45</v>
      </c>
      <c r="D21" s="8" t="n">
        <v>19.49</v>
      </c>
      <c r="E21" s="8" t="n">
        <v>18</v>
      </c>
      <c r="F21" s="8" t="n">
        <v>19.49</v>
      </c>
      <c r="G21" s="9" t="n">
        <v>3259</v>
      </c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>
        <v>34</v>
      </c>
      <c r="B22" s="7" t="s"/>
      <c r="C22" s="8" t="n">
        <v>12.9</v>
      </c>
      <c r="D22" s="8" t="n">
        <v>20.68</v>
      </c>
      <c r="E22" s="8" t="n">
        <v>19.5</v>
      </c>
      <c r="F22" s="8" t="n">
        <v>20.68</v>
      </c>
      <c r="G22" s="9" t="n">
        <v>3660</v>
      </c>
      <c r="H22" s="8">
        <f>SUM(friday!F22 - friday!E22)</f>
        <v/>
      </c>
      <c r="I22" s="10">
        <f>IF(friday!B22 ="ns day", friday!C22,IF(friday!C22 &lt;= 8+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>
        <v>35</v>
      </c>
      <c r="B23" s="7" t="s">
        <v>31</v>
      </c>
      <c r="C23" s="8" t="n">
        <v>8.710000000000001</v>
      </c>
      <c r="D23" s="8" t="n">
        <v>16.73</v>
      </c>
      <c r="E23" s="8" t="n">
        <v>8.25</v>
      </c>
      <c r="F23" s="8" t="n">
        <v>10.25</v>
      </c>
      <c r="G23" s="9" t="n">
        <v>2701</v>
      </c>
      <c r="H23" s="8">
        <f>SUM(friday!F23 - friday!E23)</f>
        <v/>
      </c>
      <c r="I23" s="10">
        <f>IF(friday!B23 ="ns day", friday!C23,IF(friday!C23 &lt;= 8+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>
        <v>36</v>
      </c>
      <c r="B24" s="7" t="s"/>
      <c r="C24" s="8" t="n">
        <v>12</v>
      </c>
      <c r="D24" s="8" t="n">
        <v>18.8</v>
      </c>
      <c r="E24" s="8" t="s"/>
      <c r="F24" s="8" t="s"/>
      <c r="G24" s="9" t="s"/>
      <c r="H24" s="8">
        <f>SUM(friday!F24 - friday!E24)</f>
        <v/>
      </c>
      <c r="I24" s="10">
        <f>IF(friday!B24 ="ns day", friday!C24,IF(friday!C24 &lt;= 8+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>
        <v>37</v>
      </c>
      <c r="B25" s="7" t="s"/>
      <c r="C25" s="8" t="n">
        <v>11.01</v>
      </c>
      <c r="D25" s="8" t="n">
        <v>18.83</v>
      </c>
      <c r="E25" s="8" t="n">
        <v>16.5</v>
      </c>
      <c r="F25" s="8" t="n">
        <v>18.83</v>
      </c>
      <c r="G25" s="9" t="n">
        <v>3216</v>
      </c>
      <c r="H25" s="8">
        <f>SUM(friday!F25 - friday!E25)</f>
        <v/>
      </c>
      <c r="I25" s="10">
        <f>IF(friday!B25 ="ns day", friday!C25,IF(friday!C25 &lt;= 8+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>
        <v>38</v>
      </c>
      <c r="B26" s="7" t="s"/>
      <c r="C26" s="8" t="n">
        <v>10.87</v>
      </c>
      <c r="D26" s="8" t="n">
        <v>18.79</v>
      </c>
      <c r="E26" s="8" t="s"/>
      <c r="F26" s="8" t="s"/>
      <c r="G26" s="9" t="s"/>
      <c r="H26" s="8">
        <f>SUM(friday!F26 - friday!E26)</f>
        <v/>
      </c>
      <c r="I26" s="10">
        <f>IF(friday!B26 ="ns day", friday!C26,IF(friday!C26 &lt;= 8+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>
        <v>39</v>
      </c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>
        <v>40</v>
      </c>
      <c r="B28" s="7" t="s"/>
      <c r="C28" s="8" t="n">
        <v>11.79</v>
      </c>
      <c r="D28" s="8" t="n">
        <v>19.57</v>
      </c>
      <c r="E28" s="8" t="n">
        <v>17</v>
      </c>
      <c r="F28" s="8" t="n">
        <v>19.57</v>
      </c>
      <c r="G28" s="9" t="n">
        <v>3252</v>
      </c>
      <c r="H28" s="8">
        <f>SUM(friday!F28 - friday!E28)</f>
        <v/>
      </c>
      <c r="I28" s="10">
        <f>IF(friday!B28 ="ns day", friday!C28,IF(friday!C28 &lt;= 8+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>
        <v>41</v>
      </c>
      <c r="B29" s="7" t="s"/>
      <c r="C29" s="8" t="n">
        <v>11.56</v>
      </c>
      <c r="D29" s="8" t="n">
        <v>19.85</v>
      </c>
      <c r="E29" s="8" t="s"/>
      <c r="F29" s="8" t="s"/>
      <c r="G29" s="9" t="s"/>
      <c r="H29" s="8">
        <f>SUM(friday!F29 - friday!E29)</f>
        <v/>
      </c>
      <c r="I29" s="10">
        <f>IF(friday!B29 ="ns day", friday!C29,IF(friday!C29 &lt;= 8+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>
        <v>42</v>
      </c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>
        <v>43</v>
      </c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>
        <v>44</v>
      </c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3" spans="1:11">
      <c r="A33" s="6" t="s">
        <v>45</v>
      </c>
      <c r="B33" s="7" t="s"/>
      <c r="C33" s="8" t="n">
        <v>10.59</v>
      </c>
      <c r="D33" s="8" t="n">
        <v>18.94</v>
      </c>
      <c r="E33" s="8" t="n">
        <v>18.25</v>
      </c>
      <c r="F33" s="8" t="n">
        <v>18.94</v>
      </c>
      <c r="G33" s="9" t="n">
        <v>3205</v>
      </c>
      <c r="H33" s="8">
        <f>SUM(friday!F33 - friday!E33)</f>
        <v/>
      </c>
      <c r="I33" s="10">
        <f>IF(friday!B33 ="ns day", friday!C33,IF(friday!C33 &lt;= 8+ reference!C3, 0, MAX(friday!C33 - 8, 0)))</f>
        <v/>
      </c>
      <c r="J33" s="10">
        <f>SUM(friday!F33 - friday!E33)</f>
        <v/>
      </c>
      <c r="K33" s="10">
        <f>IF(friday!B33="ns day",friday!C33, IF(friday!C33 &lt;= 8 + reference!C4, 0, MIN(MAX(friday!C33 - 8, 0),IF(friday!J33 &lt;= reference!C4,0, friday!J33))))</f>
        <v/>
      </c>
    </row>
    <row r="34" spans="1:11">
      <c r="A34" s="6" t="s">
        <v>46</v>
      </c>
      <c r="B34" s="8" t="n"/>
      <c r="C34" s="8" t="n"/>
      <c r="D34" s="8" t="n"/>
      <c r="E34" s="8" t="n"/>
      <c r="F34" s="8" t="n"/>
      <c r="G34" s="9" t="n"/>
      <c r="H34" s="8">
        <f>SUM(friday!F34 - friday!E34)</f>
        <v/>
      </c>
      <c r="I34" s="10">
        <f>IF(friday!B34 ="ns day", friday!C34,IF(friday!C34 &lt;= 8 + reference!C3, 0, MAX(friday!C34 - 8, 0)))</f>
        <v/>
      </c>
      <c r="J34" s="10">
        <f>SUM(friday!F34 - friday!E34)</f>
        <v/>
      </c>
      <c r="K34" s="10">
        <f>IF(friday!B34="ns day",friday!C34, IF(friday!C34 &lt;= 8 + reference!C4, 0, MIN(MAX(friday!C34 - 8, 0),IF(friday!J34 &lt;= reference!C4,0, friday!J34))))</f>
        <v/>
      </c>
    </row>
    <row r="35" spans="1:11">
      <c r="A35" s="6" t="s">
        <v>47</v>
      </c>
      <c r="B35" s="7" t="s"/>
      <c r="C35" s="8" t="n">
        <v>9.77</v>
      </c>
      <c r="D35" s="8" t="n">
        <v>17.98</v>
      </c>
      <c r="E35" s="8" t="n">
        <v>16.23</v>
      </c>
      <c r="F35" s="8" t="n">
        <v>17.68</v>
      </c>
      <c r="G35" s="9" t="n">
        <v>3216</v>
      </c>
      <c r="H35" s="8">
        <f>SUM(friday!F35 - friday!E35)</f>
        <v/>
      </c>
      <c r="I35" s="10">
        <f>IF(friday!B35 ="ns day", friday!C35,IF(friday!C35 &lt;= 8+ reference!C3, 0, MAX(friday!C35 - 8, 0)))</f>
        <v/>
      </c>
      <c r="J35" s="10">
        <f>SUM(friday!F35 - friday!E35)</f>
        <v/>
      </c>
      <c r="K35" s="10">
        <f>IF(friday!B35="ns day",friday!C35, IF(friday!C35 &lt;= 8 + reference!C4, 0, MIN(MAX(friday!C35 - 8, 0),IF(friday!J35 &lt;= reference!C4,0, friday!J35))))</f>
        <v/>
      </c>
    </row>
    <row r="36" spans="1:11">
      <c r="A36" s="6" t="s">
        <v>48</v>
      </c>
      <c r="B36" s="7" t="s"/>
      <c r="C36" s="8" t="n">
        <v>13.07</v>
      </c>
      <c r="D36" s="8" t="n">
        <v>19.94</v>
      </c>
      <c r="E36" s="8" t="n">
        <v>7.75</v>
      </c>
      <c r="F36" s="8" t="n">
        <v>10.25</v>
      </c>
      <c r="G36" s="9" t="n">
        <v>3661</v>
      </c>
      <c r="H36" s="8">
        <f>SUM(friday!F36 - friday!E36)</f>
        <v/>
      </c>
      <c r="I36" s="10">
        <f>IF(friday!B36 ="ns day", friday!C36,IF(friday!C36 &lt;= 8+ reference!C3, 0, MAX(friday!C36 - 8, 0)))</f>
        <v/>
      </c>
      <c r="J36" s="10">
        <f>SUM(friday!F36 - friday!E36)</f>
        <v/>
      </c>
      <c r="K36" s="10">
        <f>IF(friday!B36="ns day",friday!C36, IF(friday!C36 &lt;= 8 + reference!C4, 0, MIN(MAX(friday!C36 - 8, 0),IF(friday!J36 &lt;= reference!C4,0, friday!J36))))</f>
        <v/>
      </c>
    </row>
    <row r="37" spans="1:11">
      <c r="A37" s="6" t="s">
        <v>49</v>
      </c>
      <c r="B37" s="7" t="s"/>
      <c r="C37" s="8" t="n">
        <v>9.07</v>
      </c>
      <c r="D37" s="8" t="n">
        <v>16.99</v>
      </c>
      <c r="E37" s="8" t="n">
        <v>15.75</v>
      </c>
      <c r="F37" s="8" t="n">
        <v>16.99</v>
      </c>
      <c r="G37" s="9" t="n">
        <v>3660</v>
      </c>
      <c r="H37" s="8">
        <f>SUM(friday!F37 - friday!E37)</f>
        <v/>
      </c>
      <c r="I37" s="10">
        <f>IF(friday!B37 ="ns day", friday!C37,IF(friday!C37 &lt;= 8+ reference!C3, 0, MAX(friday!C37 - 8, 0)))</f>
        <v/>
      </c>
      <c r="J37" s="10">
        <f>SUM(friday!F37 - friday!E37)</f>
        <v/>
      </c>
      <c r="K37" s="10">
        <f>IF(friday!B37="ns day",friday!C37, IF(friday!C37 &lt;= 8 + reference!C4, 0, MIN(MAX(friday!C37 - 8, 0),IF(friday!J37 &lt;= reference!C4,0, friday!J37))))</f>
        <v/>
      </c>
    </row>
    <row r="38" spans="1:11">
      <c r="A38" s="6" t="s">
        <v>50</v>
      </c>
      <c r="B38" s="8" t="n"/>
      <c r="C38" s="8" t="n"/>
      <c r="D38" s="8" t="n"/>
      <c r="E38" s="8" t="n"/>
      <c r="F38" s="8" t="n"/>
      <c r="G38" s="9" t="n"/>
      <c r="H38" s="8">
        <f>SUM(friday!F38 - friday!E38)</f>
        <v/>
      </c>
      <c r="I38" s="10">
        <f>IF(friday!B38 ="ns day", friday!C38,IF(friday!C38 &lt;= 8 + reference!C3, 0, MAX(friday!C38 - 8, 0)))</f>
        <v/>
      </c>
      <c r="J38" s="10">
        <f>SUM(friday!F38 - friday!E38)</f>
        <v/>
      </c>
      <c r="K38" s="10">
        <f>IF(friday!B38="ns day",friday!C38, IF(friday!C38 &lt;= 8 + reference!C4, 0, MIN(MAX(friday!C38 - 8, 0),IF(friday!J38 &lt;= reference!C4,0, friday!J38))))</f>
        <v/>
      </c>
    </row>
    <row r="39" spans="1:11">
      <c r="A39" s="6" t="s">
        <v>51</v>
      </c>
      <c r="B39" s="7" t="s"/>
      <c r="C39" s="8" t="n">
        <v>8.65</v>
      </c>
      <c r="D39" s="8" t="n">
        <v>17.13</v>
      </c>
      <c r="E39" s="8" t="s"/>
      <c r="F39" s="8" t="s"/>
      <c r="G39" s="9" t="s"/>
      <c r="H39" s="8">
        <f>SUM(friday!F39 - friday!E39)</f>
        <v/>
      </c>
      <c r="I39" s="10">
        <f>IF(friday!B39 ="ns day", friday!C39,IF(friday!C39 &lt;= 8+ reference!C3, 0, MAX(friday!C39 - 8, 0)))</f>
        <v/>
      </c>
      <c r="J39" s="10">
        <f>SUM(friday!F39 - friday!E39)</f>
        <v/>
      </c>
      <c r="K39" s="10">
        <f>IF(friday!B39="ns day",friday!C39, IF(friday!C39 &lt;= 8 + reference!C4, 0, MIN(MAX(friday!C39 - 8, 0),IF(friday!J39 &lt;= reference!C4,0, friday!J39))))</f>
        <v/>
      </c>
    </row>
    <row r="40" spans="1:11">
      <c r="A40" s="6" t="s">
        <v>52</v>
      </c>
      <c r="B40" s="8" t="n"/>
      <c r="C40" s="8" t="n"/>
      <c r="D40" s="8" t="n"/>
      <c r="E40" s="8" t="n"/>
      <c r="F40" s="8" t="n"/>
      <c r="G40" s="9" t="n"/>
      <c r="H40" s="8">
        <f>SUM(friday!F40 - friday!E40)</f>
        <v/>
      </c>
      <c r="I40" s="10">
        <f>IF(friday!B40 ="ns day", friday!C40,IF(friday!C40 &lt;= 8 + reference!C3, 0, MAX(friday!C40 - 8, 0)))</f>
        <v/>
      </c>
      <c r="J40" s="10">
        <f>SUM(friday!F40 - friday!E40)</f>
        <v/>
      </c>
      <c r="K40" s="10">
        <f>IF(friday!B40="ns day",friday!C40, IF(friday!C40 &lt;= 8 + reference!C4, 0, MIN(MAX(friday!C40 - 8, 0),IF(friday!J40 &lt;= reference!C4,0, friday!J40))))</f>
        <v/>
      </c>
    </row>
    <row r="41" spans="1:11">
      <c r="A41" s="6" t="s">
        <v>53</v>
      </c>
      <c r="B41" s="8" t="n"/>
      <c r="C41" s="8" t="n"/>
      <c r="D41" s="8" t="n"/>
      <c r="E41" s="8" t="n"/>
      <c r="F41" s="8" t="n"/>
      <c r="G41" s="9" t="n"/>
      <c r="H41" s="8">
        <f>SUM(friday!F41 - friday!E41)</f>
        <v/>
      </c>
      <c r="I41" s="10">
        <f>IF(friday!B41 ="ns day", friday!C41,IF(friday!C41 &lt;= 8 + reference!C3, 0, MAX(friday!C41 - 8, 0)))</f>
        <v/>
      </c>
      <c r="J41" s="10">
        <f>SUM(friday!F41 - friday!E41)</f>
        <v/>
      </c>
      <c r="K41" s="10">
        <f>IF(friday!B41="ns day",friday!C41, IF(friday!C41 &lt;= 8 + reference!C4, 0, MIN(MAX(friday!C41 - 8, 0),IF(friday!J41 &lt;= reference!C4,0, friday!J41))))</f>
        <v/>
      </c>
    </row>
    <row r="42" spans="1:11">
      <c r="A42" s="6" t="s">
        <v>55</v>
      </c>
      <c r="B42" s="8" t="n"/>
      <c r="C42" s="8" t="n"/>
      <c r="D42" s="8" t="n"/>
      <c r="E42" s="8" t="n"/>
      <c r="F42" s="8" t="n"/>
      <c r="G42" s="9" t="n"/>
      <c r="H42" s="8">
        <f>SUM(friday!F42 - friday!E42)</f>
        <v/>
      </c>
      <c r="I42" s="10">
        <f>IF(friday!B42 ="ns day", friday!C42,IF(friday!C42 &lt;= 8 + reference!C3, 0, MAX(friday!C42 - 8, 0)))</f>
        <v/>
      </c>
      <c r="J42" s="10">
        <f>SUM(friday!F42 - friday!E42)</f>
        <v/>
      </c>
      <c r="K42" s="10">
        <f>IF(friday!B42="ns day",friday!C42, IF(friday!C42 &lt;= 8 + reference!C4, 0, MIN(MAX(friday!C42 - 8, 0),IF(friday!J42 &lt;= reference!C4,0, friday!J42))))</f>
        <v/>
      </c>
    </row>
    <row r="43" spans="1:11">
      <c r="A43" s="6" t="s">
        <v>56</v>
      </c>
      <c r="B43" s="7" t="s"/>
      <c r="C43" s="8" t="n">
        <v>8.92</v>
      </c>
      <c r="D43" s="8" t="n">
        <v>17.39</v>
      </c>
      <c r="E43" s="8" t="n">
        <v>16.18</v>
      </c>
      <c r="F43" s="8" t="n">
        <v>17.39</v>
      </c>
      <c r="G43" s="9" t="n">
        <v>3216</v>
      </c>
      <c r="H43" s="8">
        <f>SUM(friday!F43 - friday!E43)</f>
        <v/>
      </c>
      <c r="I43" s="10">
        <f>IF(friday!B43 ="ns day", friday!C43,IF(friday!C43 &lt;= 8+ reference!C3, 0, MAX(friday!C43 - 8, 0)))</f>
        <v/>
      </c>
      <c r="J43" s="10">
        <f>SUM(friday!F43 - friday!E43)</f>
        <v/>
      </c>
      <c r="K43" s="10">
        <f>IF(friday!B43="ns day",friday!C43, IF(friday!C43 &lt;= 8 + reference!C4, 0, MIN(MAX(friday!C43 - 8, 0),IF(friday!J43 &lt;= reference!C4,0, friday!J43))))</f>
        <v/>
      </c>
    </row>
    <row r="44" spans="1:11">
      <c r="A44" s="6" t="s">
        <v>57</v>
      </c>
      <c r="B44" s="7" t="s"/>
      <c r="C44" s="8" t="n">
        <v>12.06</v>
      </c>
      <c r="D44" s="8" t="n">
        <v>19.7</v>
      </c>
      <c r="E44" s="8" t="s"/>
      <c r="F44" s="8" t="s"/>
      <c r="G44" s="9" t="s"/>
      <c r="H44" s="8">
        <f>SUM(friday!F44 - friday!E44)</f>
        <v/>
      </c>
      <c r="I44" s="10">
        <f>IF(friday!B44 ="ns day", friday!C44,IF(friday!C44 &lt;= 8+ reference!C3, 0, MAX(friday!C44 - 8, 0)))</f>
        <v/>
      </c>
      <c r="J44" s="10">
        <f>SUM(friday!F44 - friday!E44)</f>
        <v/>
      </c>
      <c r="K44" s="10">
        <f>IF(friday!B44="ns day",friday!C44, IF(friday!C44 &lt;= 8 + reference!C4, 0, MIN(MAX(friday!C44 - 8, 0),IF(friday!J44 &lt;= reference!C4,0, friday!J44))))</f>
        <v/>
      </c>
    </row>
    <row r="45" spans="1:11">
      <c r="A45" s="6" t="s">
        <v>58</v>
      </c>
      <c r="B45" s="8" t="n"/>
      <c r="C45" s="8" t="n"/>
      <c r="D45" s="8" t="n"/>
      <c r="E45" s="8" t="n"/>
      <c r="F45" s="8" t="n"/>
      <c r="G45" s="9" t="n"/>
      <c r="H45" s="8">
        <f>SUM(friday!F45 - friday!E45)</f>
        <v/>
      </c>
      <c r="I45" s="10">
        <f>IF(friday!B45 ="ns day", friday!C45,IF(friday!C45 &lt;= 8 + reference!C3, 0, MAX(friday!C45 - 8, 0)))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59</v>
      </c>
      <c r="B46" s="7" t="s"/>
      <c r="C46" s="8" t="n">
        <v>8.65</v>
      </c>
      <c r="D46" s="8" t="n">
        <v>17.16</v>
      </c>
      <c r="E46" s="8" t="s"/>
      <c r="F46" s="8" t="s"/>
      <c r="G46" s="9" t="s"/>
      <c r="H46" s="8">
        <f>SUM(friday!F46 - friday!E46)</f>
        <v/>
      </c>
      <c r="I46" s="10">
        <f>IF(friday!B46 ="ns day", friday!C46,IF(friday!C46 &lt;= 8+ reference!C3, 0, MAX(friday!C46 - 8, 0)))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s">
        <v>60</v>
      </c>
      <c r="B47" s="7" t="s"/>
      <c r="C47" s="8" t="n">
        <v>9.24</v>
      </c>
      <c r="D47" s="8" t="n">
        <v>17.67</v>
      </c>
      <c r="E47" s="8" t="n">
        <v>17.04</v>
      </c>
      <c r="F47" s="8" t="n">
        <v>17.67</v>
      </c>
      <c r="G47" s="9" t="n">
        <v>2701</v>
      </c>
      <c r="H47" s="8">
        <f>SUM(friday!F47 - friday!E47)</f>
        <v/>
      </c>
      <c r="I47" s="10">
        <f>IF(friday!B47 ="ns day", friday!C47,IF(friday!C47 &lt;= 8+ reference!C3, 0, MAX(friday!C47 - 8, 0)))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s">
        <v>61</v>
      </c>
      <c r="B48" s="8" t="n"/>
      <c r="C48" s="8" t="n"/>
      <c r="D48" s="8" t="n"/>
      <c r="E48" s="8" t="n"/>
      <c r="F48" s="8" t="n"/>
      <c r="G48" s="9" t="n"/>
      <c r="H48" s="8">
        <f>SUM(friday!F48 - friday!E48)</f>
        <v/>
      </c>
      <c r="I48" s="10">
        <f>IF(friday!B48 ="ns day", friday!C48,IF(friday!C48 &lt;= 8 + reference!C3, 0, MAX(friday!C48 - 8, 0)))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s">
        <v>62</v>
      </c>
      <c r="B49" s="8" t="n"/>
      <c r="C49" s="8" t="n"/>
      <c r="D49" s="8" t="n"/>
      <c r="E49" s="8" t="n"/>
      <c r="F49" s="8" t="n"/>
      <c r="G49" s="9" t="n"/>
      <c r="H49" s="8">
        <f>SUM(friday!F49 - friday!E49)</f>
        <v/>
      </c>
      <c r="I49" s="10">
        <f>IF(friday!B49 ="ns day", friday!C49,IF(friday!C49 &lt;= 8 + reference!C3, 0, MAX(friday!C49 - 8, 0)))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s">
        <v>63</v>
      </c>
      <c r="B50" s="7" t="s"/>
      <c r="C50" s="8" t="n">
        <v>11.45</v>
      </c>
      <c r="D50" s="8" t="n">
        <v>19.48</v>
      </c>
      <c r="E50" s="8" t="s"/>
      <c r="F50" s="8" t="s"/>
      <c r="G50" s="9" t="s"/>
      <c r="H50" s="8">
        <f>SUM(friday!F50 - friday!E50)</f>
        <v/>
      </c>
      <c r="I50" s="10">
        <f>IF(friday!B50 ="ns day", friday!C50,IF(friday!C50 &lt;= 8+ reference!C3, 0, MAX(friday!C50 - 8, 0)))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64</v>
      </c>
      <c r="B51" s="8" t="n"/>
      <c r="C51" s="8" t="n"/>
      <c r="D51" s="8" t="n"/>
      <c r="E51" s="8" t="n"/>
      <c r="F51" s="8" t="n"/>
      <c r="G51" s="9" t="n"/>
      <c r="H51" s="8">
        <f>SUM(friday!F51 - friday!E51)</f>
        <v/>
      </c>
      <c r="I51" s="10">
        <f>IF(friday!B51 ="ns day", friday!C51,IF(friday!C51 &lt;= 8 + reference!C3, 0, MAX(friday!C51 - 8, 0)))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65</v>
      </c>
      <c r="B52" s="7" t="s"/>
      <c r="C52" s="8" t="n">
        <v>10.37</v>
      </c>
      <c r="D52" s="8" t="n">
        <v>18.19</v>
      </c>
      <c r="E52" s="8" t="n">
        <v>17.39</v>
      </c>
      <c r="F52" s="8" t="n">
        <v>18.19</v>
      </c>
      <c r="G52" s="9" t="n">
        <v>2701</v>
      </c>
      <c r="H52" s="8">
        <f>SUM(friday!F52 - friday!E52)</f>
        <v/>
      </c>
      <c r="I52" s="10">
        <f>IF(friday!B52 ="ns day", friday!C52,IF(friday!C52 &lt;= 8+ reference!C3, 0, MAX(friday!C52 - 8, 0)))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66</v>
      </c>
      <c r="B53" s="7" t="s"/>
      <c r="C53" s="8" t="n">
        <v>9.94</v>
      </c>
      <c r="D53" s="8" t="n">
        <v>17.85</v>
      </c>
      <c r="E53" s="8" t="n">
        <v>15.94</v>
      </c>
      <c r="F53" s="8" t="n">
        <v>17.85</v>
      </c>
      <c r="G53" s="9" t="n">
        <v>3212</v>
      </c>
      <c r="H53" s="8">
        <f>SUM(friday!F53 - friday!E53)</f>
        <v/>
      </c>
      <c r="I53" s="10">
        <f>IF(friday!B53 ="ns day", friday!C53,IF(friday!C53 &lt;= 8+ reference!C3, 0, MAX(friday!C53 - 8, 0)))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67</v>
      </c>
      <c r="B54" s="7" t="s"/>
      <c r="C54" s="8" t="n">
        <v>11</v>
      </c>
      <c r="D54" s="8" t="n">
        <v>18.87</v>
      </c>
      <c r="E54" s="8" t="n">
        <v>14.75</v>
      </c>
      <c r="F54" s="8" t="n">
        <v>18.75</v>
      </c>
      <c r="G54" s="9" t="n">
        <v>2736</v>
      </c>
      <c r="H54" s="8">
        <f>SUM(friday!F54 - friday!E54)</f>
        <v/>
      </c>
      <c r="I54" s="10">
        <f>IF(friday!B54 ="ns day", friday!C54,IF(friday!C54 &lt;= 8+ reference!C3, 0, MAX(friday!C54 - 8, 0)))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68</v>
      </c>
      <c r="B55" s="7" t="s"/>
      <c r="C55" s="8" t="n">
        <v>11.12</v>
      </c>
      <c r="D55" s="8" t="n">
        <v>18.95</v>
      </c>
      <c r="E55" s="8" t="n">
        <v>10.75</v>
      </c>
      <c r="F55" s="8" t="n">
        <v>12.5</v>
      </c>
      <c r="G55" s="9" t="n">
        <v>2729</v>
      </c>
      <c r="H55" s="8">
        <f>SUM(friday!F55 - friday!E55)</f>
        <v/>
      </c>
      <c r="I55" s="10">
        <f>IF(friday!B55 ="ns day", friday!C55,IF(friday!C55 &lt;= 8+ reference!C3, 0, MAX(friday!C55 - 8, 0)))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69</v>
      </c>
      <c r="B56" s="7" t="s"/>
      <c r="C56" s="8" t="n">
        <v>12.02</v>
      </c>
      <c r="D56" s="8" t="n">
        <v>18.91</v>
      </c>
      <c r="E56" s="8" t="s"/>
      <c r="F56" s="8" t="s"/>
      <c r="G56" s="9" t="s"/>
      <c r="H56" s="8">
        <f>SUM(friday!F56 - friday!E56)</f>
        <v/>
      </c>
      <c r="I56" s="10">
        <f>IF(friday!B56 ="ns day", friday!C56,IF(friday!C56 &lt;= 8+ reference!C3, 0, MAX(friday!C56 - 8, 0)))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70</v>
      </c>
      <c r="B57" s="8" t="n"/>
      <c r="C57" s="8" t="n"/>
      <c r="D57" s="8" t="n"/>
      <c r="E57" s="8" t="n"/>
      <c r="F57" s="8" t="n"/>
      <c r="G57" s="9" t="n"/>
      <c r="H57" s="8">
        <f>SUM(friday!F57 - friday!E57)</f>
        <v/>
      </c>
      <c r="I57" s="10">
        <f>IF(friday!B57 ="ns day", friday!C57,IF(friday!C57 &lt;= 8 + reference!C3, 0, MAX(friday!C57 - 8, 0)))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71</v>
      </c>
      <c r="B58" s="7" t="s"/>
      <c r="C58" s="8" t="n">
        <v>11.34</v>
      </c>
      <c r="D58" s="8" t="n">
        <v>19.84</v>
      </c>
      <c r="E58" s="8" t="s"/>
      <c r="F58" s="8" t="s"/>
      <c r="G58" s="9" t="s"/>
      <c r="H58" s="8">
        <f>SUM(friday!F58 - friday!E58)</f>
        <v/>
      </c>
      <c r="I58" s="10">
        <f>IF(friday!B58 ="ns day", friday!C58,IF(friday!C58 &lt;= 8+ reference!C3, 0, MAX(friday!C58 - 8, 0)))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72</v>
      </c>
      <c r="B59" s="7" t="s"/>
      <c r="C59" s="8" t="n">
        <v>10.59</v>
      </c>
      <c r="D59" s="8" t="n">
        <v>18.96</v>
      </c>
      <c r="E59" s="8" t="n">
        <v>18.15</v>
      </c>
      <c r="F59" s="8" t="n">
        <v>18.8</v>
      </c>
      <c r="G59" s="9" t="n">
        <v>2701</v>
      </c>
      <c r="H59" s="8">
        <f>SUM(friday!F59 - friday!E59)</f>
        <v/>
      </c>
      <c r="I59" s="10">
        <f>IF(friday!B59 ="ns day", friday!C59,IF(friday!C59 &lt;= 8+ reference!C3, 0, MAX(friday!C59 - 8, 0)))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73</v>
      </c>
      <c r="B60" s="8" t="n"/>
      <c r="C60" s="8" t="n"/>
      <c r="D60" s="8" t="n"/>
      <c r="E60" s="8" t="n"/>
      <c r="F60" s="8" t="n"/>
      <c r="G60" s="9" t="n"/>
      <c r="H60" s="8">
        <f>SUM(friday!F60 - friday!E60)</f>
        <v/>
      </c>
      <c r="I60" s="10">
        <f>IF(friday!B60 ="ns day", friday!C60,IF(friday!C60 &lt;= 8 + reference!C3, 0, MAX(friday!C60 - 8, 0)))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74</v>
      </c>
      <c r="B61" s="7" t="s"/>
      <c r="C61" s="8" t="n">
        <v>11.33</v>
      </c>
      <c r="D61" s="8" t="n">
        <v>19.77</v>
      </c>
      <c r="E61" s="8" t="n">
        <v>17.35</v>
      </c>
      <c r="F61" s="8" t="n">
        <v>19.77</v>
      </c>
      <c r="G61" s="9" t="n">
        <v>3212</v>
      </c>
      <c r="H61" s="8">
        <f>SUM(friday!F61 - friday!E61)</f>
        <v/>
      </c>
      <c r="I61" s="10">
        <f>IF(friday!B61 ="ns day", friday!C61,IF(friday!C61 &lt;= 8+ reference!C3, 0, MAX(friday!C61 - 8, 0)))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75</v>
      </c>
      <c r="B62" s="7" t="s"/>
      <c r="C62" s="8" t="n">
        <v>9.66</v>
      </c>
      <c r="D62" s="8" t="n">
        <v>18.09</v>
      </c>
      <c r="E62" s="8" t="n">
        <v>16.46</v>
      </c>
      <c r="F62" s="8" t="n">
        <v>18.09</v>
      </c>
      <c r="G62" s="9" t="n">
        <v>3216</v>
      </c>
      <c r="H62" s="8">
        <f>SUM(friday!F62 - friday!E62)</f>
        <v/>
      </c>
      <c r="I62" s="10">
        <f>IF(friday!B62 ="ns day", friday!C62,IF(friday!C62 &lt;= 8+ reference!C3, 0, MAX(friday!C62 - 8, 0)))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4" spans="1:11">
      <c r="H64" s="5" t="s">
        <v>76</v>
      </c>
      <c r="I64" s="10">
        <f>SUM(friday!I8:friday!I62)</f>
        <v/>
      </c>
    </row>
    <row r="66" spans="1:11">
      <c r="J66" s="5" t="s">
        <v>77</v>
      </c>
      <c r="K66" s="10">
        <f>SUM(friday!K8:friday!K62)</f>
        <v/>
      </c>
    </row>
    <row r="68" spans="1:11">
      <c r="A68" s="4" t="s">
        <v>78</v>
      </c>
    </row>
    <row r="69" spans="1:11">
      <c r="A69" s="5" t="s">
        <v>8</v>
      </c>
      <c r="B69" s="5" t="s">
        <v>9</v>
      </c>
      <c r="C69" s="5" t="s">
        <v>10</v>
      </c>
      <c r="D69" s="5" t="s">
        <v>11</v>
      </c>
      <c r="E69" s="5" t="s">
        <v>12</v>
      </c>
      <c r="F69" s="5" t="s">
        <v>13</v>
      </c>
      <c r="G69" s="5" t="s">
        <v>14</v>
      </c>
      <c r="H69" s="5" t="s">
        <v>15</v>
      </c>
      <c r="I69" s="5" t="s">
        <v>16</v>
      </c>
      <c r="J69" s="5" t="s">
        <v>17</v>
      </c>
      <c r="K69" s="5" t="s">
        <v>18</v>
      </c>
    </row>
    <row r="70" spans="1:11">
      <c r="A70" s="6" t="n"/>
      <c r="B70" s="8" t="n"/>
      <c r="C70" s="8" t="n"/>
      <c r="D70" s="8" t="n"/>
      <c r="E70" s="8" t="n"/>
      <c r="F70" s="8" t="n"/>
      <c r="G70" s="9" t="n"/>
      <c r="H70" s="8">
        <f>SUM(friday!F70 - friday!E70)</f>
        <v/>
      </c>
      <c r="I70" s="10">
        <f>IF(friday!B70 ="ns day", friday!C70,IF(friday!C70 &lt;= 8 + reference!C3, 0, MAX(friday!C70 - 8, 0)))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n"/>
      <c r="B71" s="8" t="n"/>
      <c r="C71" s="8" t="n"/>
      <c r="D71" s="8" t="n"/>
      <c r="E71" s="8" t="n"/>
      <c r="F71" s="8" t="n"/>
      <c r="G71" s="9" t="n"/>
      <c r="H71" s="8">
        <f>SUM(friday!F71 - friday!E71)</f>
        <v/>
      </c>
      <c r="I71" s="10">
        <f>IF(friday!B71 ="ns day", friday!C71,IF(friday!C71 &lt;= 8 + reference!C3, 0, MAX(friday!C71 - 8, 0)))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n"/>
      <c r="B72" s="8" t="n"/>
      <c r="C72" s="8" t="n"/>
      <c r="D72" s="8" t="n"/>
      <c r="E72" s="8" t="n"/>
      <c r="F72" s="8" t="n"/>
      <c r="G72" s="9" t="n"/>
      <c r="H72" s="8">
        <f>SUM(friday!F72 - friday!E72)</f>
        <v/>
      </c>
      <c r="I72" s="10">
        <f>IF(friday!B72 ="ns day", friday!C72,IF(friday!C72 &lt;= 8 + reference!C3, 0, MAX(friday!C72 - 8, 0)))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 spans="1:11">
      <c r="A73" s="6" t="n"/>
      <c r="B73" s="8" t="n"/>
      <c r="C73" s="8" t="n"/>
      <c r="D73" s="8" t="n"/>
      <c r="E73" s="8" t="n"/>
      <c r="F73" s="8" t="n"/>
      <c r="G73" s="9" t="n"/>
      <c r="H73" s="8">
        <f>SUM(friday!F73 - friday!E73)</f>
        <v/>
      </c>
      <c r="I73" s="10">
        <f>IF(friday!B73 ="ns day", friday!C73,IF(friday!C73 &lt;= 8 + reference!C3, 0, MAX(friday!C73 - 8, 0)))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SUM(friday!F74 - friday!E74)</f>
        <v/>
      </c>
      <c r="I74" s="10">
        <f>IF(friday!B74 ="ns day", friday!C74,IF(friday!C74 &lt;= 8 + reference!C3, 0, MAX(friday!C74 - 8, 0)))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5" spans="1:11">
      <c r="A75" s="6" t="n"/>
      <c r="B75" s="8" t="n"/>
      <c r="C75" s="8" t="n"/>
      <c r="D75" s="8" t="n"/>
      <c r="E75" s="8" t="n"/>
      <c r="F75" s="8" t="n"/>
      <c r="G75" s="9" t="n"/>
      <c r="H75" s="8">
        <f>SUM(friday!F75 - friday!E75)</f>
        <v/>
      </c>
      <c r="I75" s="10">
        <f>IF(friday!B75 ="ns day", friday!C75,IF(friday!C75 &lt;= 8 + reference!C3, 0, MAX(friday!C75 - 8, 0)))</f>
        <v/>
      </c>
      <c r="J75" s="10">
        <f>SUM(friday!F75 - friday!E75)</f>
        <v/>
      </c>
      <c r="K75" s="10">
        <f>IF(friday!B75="ns day",friday!C75, IF(friday!C75 &lt;= 8 + reference!C4, 0, MIN(MAX(friday!C75 - 8, 0),IF(friday!J75 &lt;= reference!C4,0, friday!J75))))</f>
        <v/>
      </c>
    </row>
    <row r="76" spans="1:11">
      <c r="A76" s="6" t="n"/>
      <c r="B76" s="8" t="n"/>
      <c r="C76" s="8" t="n"/>
      <c r="D76" s="8" t="n"/>
      <c r="E76" s="8" t="n"/>
      <c r="F76" s="8" t="n"/>
      <c r="G76" s="9" t="n"/>
      <c r="H76" s="8">
        <f>SUM(friday!F76 - friday!E76)</f>
        <v/>
      </c>
      <c r="I76" s="10">
        <f>IF(friday!B76 ="ns day", friday!C76,IF(friday!C76 &lt;= 8 + reference!C3, 0, MAX(friday!C76 - 8, 0)))</f>
        <v/>
      </c>
      <c r="J76" s="10">
        <f>SUM(friday!F76 - friday!E76)</f>
        <v/>
      </c>
      <c r="K76" s="10">
        <f>IF(friday!B76="ns day",friday!C76, IF(friday!C76 &lt;= 8 + reference!C4, 0, MIN(MAX(friday!C76 - 8, 0),IF(friday!J76 &lt;= reference!C4,0, friday!J76))))</f>
        <v/>
      </c>
    </row>
    <row r="77" spans="1:11">
      <c r="A77" s="6" t="n"/>
      <c r="B77" s="8" t="n"/>
      <c r="C77" s="8" t="n"/>
      <c r="D77" s="8" t="n"/>
      <c r="E77" s="8" t="n"/>
      <c r="F77" s="8" t="n"/>
      <c r="G77" s="9" t="n"/>
      <c r="H77" s="8">
        <f>SUM(friday!F77 - friday!E77)</f>
        <v/>
      </c>
      <c r="I77" s="10">
        <f>IF(friday!B77 ="ns day", friday!C77,IF(friday!C77 &lt;= 8 + reference!C3, 0, MAX(friday!C77 - 8, 0)))</f>
        <v/>
      </c>
      <c r="J77" s="10">
        <f>SUM(friday!F77 - friday!E77)</f>
        <v/>
      </c>
      <c r="K77" s="10">
        <f>IF(friday!B77="ns day",friday!C77, IF(friday!C77 &lt;= 8 + reference!C4, 0, MIN(MAX(friday!C77 - 8, 0),IF(friday!J77 &lt;= reference!C4,0, friday!J77))))</f>
        <v/>
      </c>
    </row>
    <row r="78" spans="1:11">
      <c r="A78" s="6" t="n"/>
      <c r="B78" s="8" t="n"/>
      <c r="C78" s="8" t="n"/>
      <c r="D78" s="8" t="n"/>
      <c r="E78" s="8" t="n"/>
      <c r="F78" s="8" t="n"/>
      <c r="G78" s="9" t="n"/>
      <c r="H78" s="8">
        <f>SUM(friday!F78 - friday!E78)</f>
        <v/>
      </c>
      <c r="I78" s="10">
        <f>IF(friday!B78 ="ns day", friday!C78,IF(friday!C78 &lt;= 8 + reference!C3, 0, MAX(friday!C78 - 8, 0)))</f>
        <v/>
      </c>
      <c r="J78" s="10">
        <f>SUM(friday!F78 - friday!E78)</f>
        <v/>
      </c>
      <c r="K78" s="10">
        <f>IF(friday!B78="ns day",friday!C78, IF(friday!C78 &lt;= 8 + reference!C4, 0, MIN(MAX(friday!C78 - 8, 0),IF(friday!J78 &lt;= reference!C4,0, friday!J78))))</f>
        <v/>
      </c>
    </row>
    <row r="79" spans="1:11">
      <c r="A79" s="6" t="n"/>
      <c r="B79" s="8" t="n"/>
      <c r="C79" s="8" t="n"/>
      <c r="D79" s="8" t="n"/>
      <c r="E79" s="8" t="n"/>
      <c r="F79" s="8" t="n"/>
      <c r="G79" s="9" t="n"/>
      <c r="H79" s="8">
        <f>SUM(friday!F79 - friday!E79)</f>
        <v/>
      </c>
      <c r="I79" s="10">
        <f>IF(friday!B79 ="ns day", friday!C79,IF(friday!C79 &lt;= 8 + reference!C3, 0, MAX(friday!C79 - 8, 0)))</f>
        <v/>
      </c>
      <c r="J79" s="10">
        <f>SUM(friday!F79 - friday!E79)</f>
        <v/>
      </c>
      <c r="K79" s="10">
        <f>IF(friday!B79="ns day",friday!C79, IF(friday!C79 &lt;= 8 + reference!C4, 0, MIN(MAX(friday!C79 - 8, 0),IF(friday!J79 &lt;= reference!C4,0, friday!J79))))</f>
        <v/>
      </c>
    </row>
    <row r="80" spans="1:11">
      <c r="A80" s="6" t="n"/>
      <c r="B80" s="8" t="n"/>
      <c r="C80" s="8" t="n"/>
      <c r="D80" s="8" t="n"/>
      <c r="E80" s="8" t="n"/>
      <c r="F80" s="8" t="n"/>
      <c r="G80" s="9" t="n"/>
      <c r="H80" s="8">
        <f>SUM(friday!F80 - friday!E80)</f>
        <v/>
      </c>
      <c r="I80" s="10">
        <f>IF(friday!B80 ="ns day", friday!C80,IF(friday!C80 &lt;= 8 + reference!C3, 0, MAX(friday!C80 - 8, 0)))</f>
        <v/>
      </c>
      <c r="J80" s="10">
        <f>SUM(friday!F80 - friday!E80)</f>
        <v/>
      </c>
      <c r="K80" s="10">
        <f>IF(friday!B80="ns day",friday!C80, IF(friday!C80 &lt;= 8 + reference!C4, 0, MIN(MAX(friday!C80 - 8, 0),IF(friday!J80 &lt;= reference!C4,0, friday!J80))))</f>
        <v/>
      </c>
    </row>
    <row r="81" spans="1:11">
      <c r="A81" s="6" t="n"/>
      <c r="B81" s="8" t="n"/>
      <c r="C81" s="8" t="n"/>
      <c r="D81" s="8" t="n"/>
      <c r="E81" s="8" t="n"/>
      <c r="F81" s="8" t="n"/>
      <c r="G81" s="9" t="n"/>
      <c r="H81" s="8">
        <f>SUM(friday!F81 - friday!E81)</f>
        <v/>
      </c>
      <c r="I81" s="10">
        <f>IF(friday!B81 ="ns day", friday!C81,IF(friday!C81 &lt;= 8 + reference!C3, 0, MAX(friday!C81 - 8, 0)))</f>
        <v/>
      </c>
      <c r="J81" s="10">
        <f>SUM(friday!F81 - friday!E81)</f>
        <v/>
      </c>
      <c r="K81" s="10">
        <f>IF(friday!B81="ns day",friday!C81, IF(friday!C81 &lt;= 8 + reference!C4, 0, MIN(MAX(friday!C81 - 8, 0),IF(friday!J81 &lt;= reference!C4,0, friday!J81))))</f>
        <v/>
      </c>
    </row>
    <row r="82" spans="1:11">
      <c r="A82" s="6" t="n"/>
      <c r="B82" s="8" t="n"/>
      <c r="C82" s="8" t="n"/>
      <c r="D82" s="8" t="n"/>
      <c r="E82" s="8" t="n"/>
      <c r="F82" s="8" t="n"/>
      <c r="G82" s="9" t="n"/>
      <c r="H82" s="8">
        <f>SUM(friday!F82 - friday!E82)</f>
        <v/>
      </c>
      <c r="I82" s="10">
        <f>IF(friday!B82 ="ns day", friday!C82,IF(friday!C82 &lt;= 8 + reference!C3, 0, MAX(friday!C82 - 8, 0)))</f>
        <v/>
      </c>
      <c r="J82" s="10">
        <f>SUM(friday!F82 - friday!E82)</f>
        <v/>
      </c>
      <c r="K82" s="10">
        <f>IF(friday!B82="ns day",friday!C82, IF(friday!C82 &lt;= 8 + reference!C4, 0, MIN(MAX(friday!C82 - 8, 0),IF(friday!J82 &lt;= reference!C4,0, friday!J82))))</f>
        <v/>
      </c>
    </row>
    <row r="83" spans="1:11">
      <c r="A83" s="6" t="n"/>
      <c r="B83" s="8" t="n"/>
      <c r="C83" s="8" t="n"/>
      <c r="D83" s="8" t="n"/>
      <c r="E83" s="8" t="n"/>
      <c r="F83" s="8" t="n"/>
      <c r="G83" s="9" t="n"/>
      <c r="H83" s="8">
        <f>SUM(friday!F83 - friday!E83)</f>
        <v/>
      </c>
      <c r="I83" s="10">
        <f>IF(friday!B83 ="ns day", friday!C83,IF(friday!C83 &lt;= 8 + reference!C3, 0, MAX(friday!C83 - 8, 0)))</f>
        <v/>
      </c>
      <c r="J83" s="10">
        <f>SUM(friday!F83 - friday!E83)</f>
        <v/>
      </c>
      <c r="K83" s="10">
        <f>IF(friday!B83="ns day",friday!C83, IF(friday!C83 &lt;= 8 + reference!C4, 0, MIN(MAX(friday!C83 - 8, 0),IF(friday!J83 &lt;= reference!C4,0, friday!J83))))</f>
        <v/>
      </c>
    </row>
    <row r="84" spans="1:11">
      <c r="A84" s="6" t="n"/>
      <c r="B84" s="8" t="n"/>
      <c r="C84" s="8" t="n"/>
      <c r="D84" s="8" t="n"/>
      <c r="E84" s="8" t="n"/>
      <c r="F84" s="8" t="n"/>
      <c r="G84" s="9" t="n"/>
      <c r="H84" s="8">
        <f>SUM(friday!F84 - friday!E84)</f>
        <v/>
      </c>
      <c r="I84" s="10">
        <f>IF(friday!B84 ="ns day", friday!C84,IF(friday!C84 &lt;= 8 + reference!C3, 0, MAX(friday!C84 - 8, 0)))</f>
        <v/>
      </c>
      <c r="J84" s="10">
        <f>SUM(friday!F84 - friday!E84)</f>
        <v/>
      </c>
      <c r="K84" s="10">
        <f>IF(friday!B84="ns day",friday!C84, IF(friday!C84 &lt;= 8 + reference!C4, 0, MIN(MAX(friday!C84 - 8, 0),IF(friday!J84 &lt;= reference!C4,0, friday!J84))))</f>
        <v/>
      </c>
    </row>
    <row r="85" spans="1:11">
      <c r="A85" s="6" t="n"/>
      <c r="B85" s="8" t="n"/>
      <c r="C85" s="8" t="n"/>
      <c r="D85" s="8" t="n"/>
      <c r="E85" s="8" t="n"/>
      <c r="F85" s="8" t="n"/>
      <c r="G85" s="9" t="n"/>
      <c r="H85" s="8">
        <f>SUM(friday!F85 - friday!E85)</f>
        <v/>
      </c>
      <c r="I85" s="10">
        <f>IF(friday!B85 ="ns day", friday!C85,IF(friday!C85 &lt;= 8 + reference!C3, 0, MAX(friday!C85 - 8, 0)))</f>
        <v/>
      </c>
      <c r="J85" s="10">
        <f>SUM(friday!F85 - friday!E85)</f>
        <v/>
      </c>
      <c r="K85" s="10">
        <f>IF(friday!B85="ns day",friday!C85, IF(friday!C85 &lt;= 8 + reference!C4, 0, MIN(MAX(friday!C85 - 8, 0),IF(friday!J85 &lt;= reference!C4,0, friday!J85))))</f>
        <v/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SUM(friday!F86 - friday!E86)</f>
        <v/>
      </c>
      <c r="I86" s="10">
        <f>IF(friday!B86 ="ns day", friday!C86,IF(friday!C86 &lt;= 8 + reference!C3, 0, MAX(friday!C86 - 8, 0)))</f>
        <v/>
      </c>
      <c r="J86" s="10">
        <f>SUM(friday!F86 - friday!E86)</f>
        <v/>
      </c>
      <c r="K86" s="10">
        <f>IF(friday!B86="ns day",friday!C86, IF(friday!C86 &lt;= 8 + reference!C4, 0, MIN(MAX(friday!C86 - 8, 0),IF(friday!J86 &lt;= reference!C4,0, friday!J86))))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SUM(friday!F87 - friday!E87)</f>
        <v/>
      </c>
      <c r="I87" s="10">
        <f>IF(friday!B87 ="ns day", friday!C87,IF(friday!C87 &lt;= 8 + reference!C3, 0, MAX(friday!C87 - 8, 0)))</f>
        <v/>
      </c>
      <c r="J87" s="10">
        <f>SUM(friday!F87 - friday!E87)</f>
        <v/>
      </c>
      <c r="K87" s="10">
        <f>IF(friday!B87="ns day",friday!C87, IF(friday!C87 &lt;= 8 + reference!C4, 0, MIN(MAX(friday!C87 - 8, 0),IF(friday!J87 &lt;= reference!C4,0, friday!J87))))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SUM(friday!F88 - friday!E88)</f>
        <v/>
      </c>
      <c r="I88" s="10">
        <f>IF(friday!B88 ="ns day", friday!C88,IF(friday!C88 &lt;= 8 + reference!C3, 0, MAX(friday!C88 - 8, 0)))</f>
        <v/>
      </c>
      <c r="J88" s="10">
        <f>SUM(friday!F88 - friday!E88)</f>
        <v/>
      </c>
      <c r="K88" s="10">
        <f>IF(friday!B88="ns day",friday!C88, IF(friday!C88 &lt;= 8 + reference!C4, 0, MIN(MAX(friday!C88 - 8, 0),IF(friday!J88 &lt;= reference!C4,0, friday!J88))))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SUM(friday!F89 - friday!E89)</f>
        <v/>
      </c>
      <c r="I89" s="10">
        <f>IF(friday!B89 ="ns day", friday!C89,IF(friday!C89 &lt;= 8 + reference!C3, 0, MAX(friday!C89 - 8, 0)))</f>
        <v/>
      </c>
      <c r="J89" s="10">
        <f>SUM(friday!F89 - friday!E89)</f>
        <v/>
      </c>
      <c r="K89" s="10">
        <f>IF(friday!B89="ns day",friday!C89, IF(friday!C89 &lt;= 8 + reference!C4, 0, MIN(MAX(friday!C89 - 8, 0),IF(friday!J89 &lt;= reference!C4,0, friday!J89))))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SUM(friday!F90 - friday!E90)</f>
        <v/>
      </c>
      <c r="I90" s="10">
        <f>IF(friday!B90 ="ns day", friday!C90,IF(friday!C90 &lt;= 8 + reference!C3, 0, MAX(friday!C90 - 8, 0)))</f>
        <v/>
      </c>
      <c r="J90" s="10">
        <f>SUM(friday!F90 - friday!E90)</f>
        <v/>
      </c>
      <c r="K90" s="10">
        <f>IF(friday!B90="ns day",friday!C90, IF(friday!C90 &lt;= 8 + reference!C4, 0, MIN(MAX(friday!C90 - 8, 0),IF(friday!J90 &lt;= reference!C4,0, friday!J90))))</f>
        <v/>
      </c>
    </row>
    <row r="91" spans="1:11">
      <c r="A91" s="6" t="n"/>
      <c r="B91" s="8" t="n"/>
      <c r="C91" s="8" t="n"/>
      <c r="D91" s="8" t="n"/>
      <c r="E91" s="8" t="n"/>
      <c r="F91" s="8" t="n"/>
      <c r="G91" s="9" t="n"/>
      <c r="H91" s="8">
        <f>SUM(friday!F91 - friday!E91)</f>
        <v/>
      </c>
      <c r="I91" s="10">
        <f>IF(friday!B91 ="ns day", friday!C91,IF(friday!C91 &lt;= 8 + reference!C3, 0, MAX(friday!C91 - 8, 0)))</f>
        <v/>
      </c>
      <c r="J91" s="10">
        <f>SUM(friday!F91 - friday!E91)</f>
        <v/>
      </c>
      <c r="K91" s="10">
        <f>IF(friday!B91="ns day",friday!C91, IF(friday!C91 &lt;= 8 + reference!C4, 0, MIN(MAX(friday!C91 - 8, 0),IF(friday!J91 &lt;= reference!C4,0, friday!J91))))</f>
        <v/>
      </c>
    </row>
    <row r="92" spans="1:11">
      <c r="A92" s="6" t="n"/>
      <c r="B92" s="8" t="n"/>
      <c r="C92" s="8" t="n"/>
      <c r="D92" s="8" t="n"/>
      <c r="E92" s="8" t="n"/>
      <c r="F92" s="8" t="n"/>
      <c r="G92" s="9" t="n"/>
      <c r="H92" s="8">
        <f>SUM(friday!F92 - friday!E92)</f>
        <v/>
      </c>
      <c r="I92" s="10">
        <f>IF(friday!B92 ="ns day", friday!C92,IF(friday!C92 &lt;= 8 + reference!C3, 0, MAX(friday!C92 - 8, 0)))</f>
        <v/>
      </c>
      <c r="J92" s="10">
        <f>SUM(friday!F92 - friday!E92)</f>
        <v/>
      </c>
      <c r="K92" s="10">
        <f>IF(friday!B92="ns day",friday!C92, IF(friday!C92 &lt;= 8 + reference!C4, 0, MIN(MAX(friday!C92 - 8, 0),IF(friday!J92 &lt;= reference!C4,0, friday!J92))))</f>
        <v/>
      </c>
    </row>
    <row r="93" spans="1:11">
      <c r="A93" s="6" t="n"/>
      <c r="B93" s="8" t="n"/>
      <c r="C93" s="8" t="n"/>
      <c r="D93" s="8" t="n"/>
      <c r="E93" s="8" t="n"/>
      <c r="F93" s="8" t="n"/>
      <c r="G93" s="9" t="n"/>
      <c r="H93" s="8">
        <f>SUM(friday!F93 - friday!E93)</f>
        <v/>
      </c>
      <c r="I93" s="10">
        <f>IF(friday!B93 ="ns day", friday!C93,IF(friday!C93 &lt;= 8 + reference!C3, 0, MAX(friday!C93 - 8, 0)))</f>
        <v/>
      </c>
      <c r="J93" s="10">
        <f>SUM(friday!F93 - friday!E93)</f>
        <v/>
      </c>
      <c r="K93" s="10">
        <f>IF(friday!B93="ns day",friday!C93, IF(friday!C93 &lt;= 8 + reference!C4, 0, MIN(MAX(friday!C93 - 8, 0),IF(friday!J93 &lt;= reference!C4,0, friday!J93))))</f>
        <v/>
      </c>
    </row>
    <row r="94" spans="1:11">
      <c r="A94" s="6" t="n"/>
      <c r="B94" s="8" t="n"/>
      <c r="C94" s="8" t="n"/>
      <c r="D94" s="8" t="n"/>
      <c r="E94" s="8" t="n"/>
      <c r="F94" s="8" t="n"/>
      <c r="G94" s="9" t="n"/>
      <c r="H94" s="8">
        <f>SUM(friday!F94 - friday!E94)</f>
        <v/>
      </c>
      <c r="I94" s="10">
        <f>IF(friday!B94 ="ns day", friday!C94,IF(friday!C94 &lt;= 8 + reference!C3, 0, MAX(friday!C94 - 8, 0)))</f>
        <v/>
      </c>
      <c r="J94" s="10">
        <f>SUM(friday!F94 - friday!E94)</f>
        <v/>
      </c>
      <c r="K94" s="10">
        <f>IF(friday!B94="ns day",friday!C94, IF(friday!C94 &lt;= 8 + reference!C4, 0, MIN(MAX(friday!C94 - 8, 0),IF(friday!J94 &lt;= reference!C4,0, friday!J94))))</f>
        <v/>
      </c>
    </row>
    <row r="96" spans="1:11">
      <c r="J96" s="5" t="s">
        <v>79</v>
      </c>
      <c r="K96" s="10">
        <f>SUM(friday!K70:friday!K94)</f>
        <v/>
      </c>
    </row>
    <row r="98" spans="1:11">
      <c r="J98" s="5" t="s">
        <v>80</v>
      </c>
      <c r="K98" s="10">
        <f>SUM(friday!K96 + friday!K66)</f>
        <v/>
      </c>
    </row>
    <row r="100" spans="1:11">
      <c r="A100" s="4" t="s">
        <v>81</v>
      </c>
    </row>
    <row r="101" spans="1:11">
      <c r="E101" s="5" t="s">
        <v>82</v>
      </c>
    </row>
    <row r="102" spans="1:11">
      <c r="A102" s="5" t="s">
        <v>8</v>
      </c>
      <c r="B102" s="5" t="s">
        <v>9</v>
      </c>
      <c r="C102" s="5" t="s">
        <v>10</v>
      </c>
      <c r="D102" s="5" t="s">
        <v>11</v>
      </c>
      <c r="E102" s="5" t="s">
        <v>83</v>
      </c>
      <c r="F102" s="5" t="s">
        <v>84</v>
      </c>
    </row>
    <row r="103" spans="1:11">
      <c r="A103" s="6" t="s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8" t="n"/>
      <c r="C114" s="8" t="n"/>
      <c r="D114" s="8" t="n"/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8" t="n"/>
      <c r="C115" s="8" t="n"/>
      <c r="D115" s="8" t="n"/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 spans="1:11">
      <c r="A116" s="6" t="s"/>
      <c r="B116" s="8" t="n"/>
      <c r="C116" s="8" t="n"/>
      <c r="D116" s="8" t="n"/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 spans="1:11">
      <c r="A117" s="6" t="s"/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 spans="1:11">
      <c r="A118" s="6" t="s"/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 spans="1:11">
      <c r="A119" s="6" t="s"/>
      <c r="B119" s="8" t="n"/>
      <c r="C119" s="8" t="n"/>
      <c r="D119" s="8" t="n"/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9" spans="1:11">
      <c r="D129" s="5" t="s">
        <v>85</v>
      </c>
      <c r="E129" s="10">
        <f>SUM(friday!E103:friday!E127)</f>
        <v/>
      </c>
      <c r="F129" s="10">
        <f>SUM(friday!F103:friday!F127)</f>
        <v/>
      </c>
    </row>
    <row r="131" spans="1:11">
      <c r="A131" s="4" t="s">
        <v>86</v>
      </c>
    </row>
    <row r="132" spans="1:11">
      <c r="E132" s="5" t="s">
        <v>82</v>
      </c>
    </row>
    <row r="133" spans="1:11">
      <c r="A133" s="5" t="s">
        <v>8</v>
      </c>
      <c r="B133" s="5" t="s">
        <v>9</v>
      </c>
      <c r="C133" s="5" t="s">
        <v>10</v>
      </c>
      <c r="D133" s="5" t="s">
        <v>11</v>
      </c>
      <c r="E133" s="5" t="s">
        <v>83</v>
      </c>
      <c r="F133" s="5" t="s">
        <v>87</v>
      </c>
    </row>
    <row r="134" spans="1:11">
      <c r="A134" s="6" t="s">
        <v>88</v>
      </c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11.5 - reference!C5), 0, IF(friday!B134 = "no call", 11.5, IF(friday!C134 = 0, 0, MAX(11.5 - friday!C134, 0))))</f>
        <v/>
      </c>
    </row>
    <row r="135" spans="1:11">
      <c r="A135" s="6" t="s">
        <v>89</v>
      </c>
      <c r="B135" s="7" t="s"/>
      <c r="C135" s="8" t="n">
        <v>12.28</v>
      </c>
      <c r="D135" s="8" t="n">
        <v>19.95</v>
      </c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11.5 - reference!C5), 0, IF(friday!B135 = "no call", 11.5, IF(friday!C135 = 0, 0, MAX(11.5 - friday!C135, 0))))</f>
        <v/>
      </c>
    </row>
    <row r="136" spans="1:11">
      <c r="A136" s="6" t="s">
        <v>90</v>
      </c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11.5 - reference!C5), 0, IF(friday!B136 = "no call", 11.5, IF(friday!C136 = 0, 0, MAX(11.5 - friday!C136, 0))))</f>
        <v/>
      </c>
    </row>
    <row r="137" spans="1:11">
      <c r="A137" s="6" t="s">
        <v>91</v>
      </c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11.5 - reference!C5), 0, IF(friday!B137 = "no call", 11.5, IF(friday!C137 = 0, 0, MAX(11.5 - friday!C137, 0))))</f>
        <v/>
      </c>
    </row>
    <row r="138" spans="1:11">
      <c r="A138" s="6" t="s">
        <v>92</v>
      </c>
      <c r="B138" s="7" t="s"/>
      <c r="C138" s="8" t="n">
        <v>11.49</v>
      </c>
      <c r="D138" s="8" t="n">
        <v>18.88</v>
      </c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11.5 - reference!C5), 0, IF(friday!B138 = "no call", 11.5, IF(friday!C138 = 0, 0, MAX(11.5 - friday!C138, 0))))</f>
        <v/>
      </c>
    </row>
    <row r="139" spans="1:11">
      <c r="A139" s="6" t="s">
        <v>93</v>
      </c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11.5 - reference!C5), 0, IF(friday!B139 = "no call", 11.5, IF(friday!C139 = 0, 0, MAX(11.5 - friday!C139, 0))))</f>
        <v/>
      </c>
    </row>
    <row r="140" spans="1:11">
      <c r="A140" s="6" t="s">
        <v>94</v>
      </c>
      <c r="B140" s="7" t="s"/>
      <c r="C140" s="8" t="n">
        <v>11.76</v>
      </c>
      <c r="D140" s="8" t="n">
        <v>19.6</v>
      </c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11.5 - reference!C5), 0, IF(friday!B140 = "no call", 11.5, IF(friday!C140 = 0, 0, MAX(11.5 - friday!C140, 0))))</f>
        <v/>
      </c>
    </row>
    <row r="141" spans="1:11">
      <c r="A141" s="6" t="s">
        <v>95</v>
      </c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11.5 - reference!C5), 0, IF(friday!B141 = "no call", 11.5, IF(friday!C141 = 0, 0, MAX(11.5 - friday!C141, 0))))</f>
        <v/>
      </c>
    </row>
    <row r="142" spans="1:11">
      <c r="A142" s="6" t="s">
        <v>96</v>
      </c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11.5 - reference!C5), 0, IF(friday!B142 = "no call", 11.5, IF(friday!C142 = 0, 0, MAX(11.5 - friday!C142, 0))))</f>
        <v/>
      </c>
    </row>
    <row r="143" spans="1:11">
      <c r="A143" s="6" t="s">
        <v>97</v>
      </c>
      <c r="B143" s="7" t="s"/>
      <c r="C143" s="8" t="n">
        <v>11.31</v>
      </c>
      <c r="D143" s="8" t="n">
        <v>19.3</v>
      </c>
      <c r="E143" s="10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10">
        <f>IF(OR(friday!B143 = "light",friday!B143 = "excused", friday!B143 = "sch chg", friday!B143 = "annual", friday!B143 = "sick", friday!C143 &gt;= 11.5 - reference!C5), 0, IF(friday!B143 = "no call", 11.5, IF(friday!C143 = 0, 0, MAX(11.5 - friday!C143, 0))))</f>
        <v/>
      </c>
    </row>
    <row r="144" spans="1:11">
      <c r="A144" s="6" t="s">
        <v>98</v>
      </c>
      <c r="B144" s="8" t="n"/>
      <c r="C144" s="8" t="n"/>
      <c r="D144" s="8" t="n"/>
      <c r="E144" s="10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10">
        <f>IF(OR(friday!B144 = "light",friday!B144 = "excused", friday!B144 = "sch chg", friday!B144 = "annual", friday!B144 = "sick", friday!C144 &gt;= 11.5 - reference!C5), 0, IF(friday!B144 = "no call", 11.5, IF(friday!C144 = 0, 0, MAX(11.5 - friday!C144, 0))))</f>
        <v/>
      </c>
    </row>
    <row r="145" spans="1:11">
      <c r="A145" s="6" t="s"/>
      <c r="B145" s="8" t="n"/>
      <c r="C145" s="8" t="n"/>
      <c r="D145" s="8" t="n"/>
      <c r="E145" s="10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10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8" t="n"/>
      <c r="C146" s="8" t="n"/>
      <c r="D146" s="8" t="n"/>
      <c r="E146" s="10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10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 spans="1:11">
      <c r="A147" s="6" t="s"/>
      <c r="B147" s="8" t="n"/>
      <c r="C147" s="8" t="n"/>
      <c r="D147" s="8" t="n"/>
      <c r="E147" s="10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10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 spans="1:11">
      <c r="A148" s="6" t="s"/>
      <c r="B148" s="8" t="n"/>
      <c r="C148" s="8" t="n"/>
      <c r="D148" s="8" t="n"/>
      <c r="E148" s="10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10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49" spans="1:11">
      <c r="A149" s="6" t="s"/>
      <c r="B149" s="8" t="n"/>
      <c r="C149" s="8" t="n"/>
      <c r="D149" s="8" t="n"/>
      <c r="E149" s="10">
        <f>IF(OR(friday!B149 = "light",friday!B149 = "excused", friday!B149 = "sch chg", friday!B149 = "annual", friday!B149 = "sick", friday!C149 &gt;= 10 - reference!C5), 0, IF(friday!B149 = "no call", 10, IF(friday!C149 = 0, 0, MAX(10 - friday!C149, 0))))</f>
        <v/>
      </c>
      <c r="F149" s="10">
        <f>IF(OR(friday!B149 = "light",friday!B149 = "excused", friday!B149 = "sch chg", friday!B149 = "annual", friday!B149 = "sick", friday!C149 &gt;= 12 - reference!C5), 0, IF(friday!B149 = "no call", 12, IF(friday!C149 = 0, 0, MAX(12 - friday!C149, 0))))</f>
        <v/>
      </c>
    </row>
    <row r="150" spans="1:11">
      <c r="A150" s="6" t="s"/>
      <c r="B150" s="8" t="n"/>
      <c r="C150" s="8" t="n"/>
      <c r="D150" s="8" t="n"/>
      <c r="E150" s="10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10">
        <f>IF(OR(friday!B150 = "light",friday!B150 = "excused", friday!B150 = "sch chg", friday!B150 = "annual", friday!B150 = "sick", friday!C150 &gt;= 12 - reference!C5), 0, IF(friday!B150 = "no call", 12, IF(friday!C150 = 0, 0, MAX(12 - friday!C150, 0))))</f>
        <v/>
      </c>
    </row>
    <row r="151" spans="1:11">
      <c r="A151" s="6" t="s"/>
      <c r="B151" s="8" t="n"/>
      <c r="C151" s="8" t="n"/>
      <c r="D151" s="8" t="n"/>
      <c r="E151" s="10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10">
        <f>IF(OR(friday!B151 = "light",friday!B151 = "excused", friday!B151 = "sch chg", friday!B151 = "annual", friday!B151 = "sick", friday!C151 &gt;= 12 - reference!C5), 0, IF(friday!B151 = "no call", 12, IF(friday!C151 = 0, 0, MAX(12 - friday!C151, 0))))</f>
        <v/>
      </c>
    </row>
    <row r="152" spans="1:11">
      <c r="A152" s="6" t="s"/>
      <c r="B152" s="8" t="n"/>
      <c r="C152" s="8" t="n"/>
      <c r="D152" s="8" t="n"/>
      <c r="E152" s="10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10">
        <f>IF(OR(friday!B152 = "light",friday!B152 = "excused", friday!B152 = "sch chg", friday!B152 = "annual", friday!B152 = "sick", friday!C152 &gt;= 12 - reference!C5), 0, IF(friday!B152 = "no call", 12, IF(friday!C152 = 0, 0, MAX(12 - friday!C152, 0))))</f>
        <v/>
      </c>
    </row>
    <row r="153" spans="1:11">
      <c r="A153" s="6" t="s"/>
      <c r="B153" s="8" t="n"/>
      <c r="C153" s="8" t="n"/>
      <c r="D153" s="8" t="n"/>
      <c r="E153" s="10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10">
        <f>IF(OR(friday!B153 = "light",friday!B153 = "excused", friday!B153 = "sch chg", friday!B153 = "annual", friday!B153 = "sick", friday!C153 &gt;= 12 - reference!C5), 0, IF(friday!B153 = "no call", 12, IF(friday!C153 = 0, 0, MAX(12 - friday!C153, 0))))</f>
        <v/>
      </c>
    </row>
    <row r="154" spans="1:11">
      <c r="A154" s="6" t="s"/>
      <c r="B154" s="8" t="n"/>
      <c r="C154" s="8" t="n"/>
      <c r="D154" s="8" t="n"/>
      <c r="E154" s="10">
        <f>IF(OR(friday!B154 = "light",friday!B154 = "excused", friday!B154 = "sch chg", friday!B154 = "annual", friday!B154 = "sick", friday!C154 &gt;= 10 - reference!C5), 0, IF(friday!B154 = "no call", 10, IF(friday!C154 = 0, 0, MAX(10 - friday!C154, 0))))</f>
        <v/>
      </c>
      <c r="F154" s="10">
        <f>IF(OR(friday!B154 = "light",friday!B154 = "excused", friday!B154 = "sch chg", friday!B154 = "annual", friday!B154 = "sick", friday!C154 &gt;= 12 - reference!C5), 0, IF(friday!B154 = "no call", 12, IF(friday!C154 = 0, 0, MAX(12 - friday!C154, 0))))</f>
        <v/>
      </c>
    </row>
    <row r="155" spans="1:11">
      <c r="A155" s="6" t="s"/>
      <c r="B155" s="8" t="n"/>
      <c r="C155" s="8" t="n"/>
      <c r="D155" s="8" t="n"/>
      <c r="E155" s="10">
        <f>IF(OR(friday!B155 = "light",friday!B155 = "excused", friday!B155 = "sch chg", friday!B155 = "annual", friday!B155 = "sick", friday!C155 &gt;= 10 - reference!C5), 0, IF(friday!B155 = "no call", 10, IF(friday!C155 = 0, 0, MAX(10 - friday!C155, 0))))</f>
        <v/>
      </c>
      <c r="F155" s="10">
        <f>IF(OR(friday!B155 = "light",friday!B155 = "excused", friday!B155 = "sch chg", friday!B155 = "annual", friday!B155 = "sick", friday!C155 &gt;= 12 - reference!C5), 0, IF(friday!B155 = "no call", 12, IF(friday!C155 = 0, 0, MAX(12 - friday!C155, 0))))</f>
        <v/>
      </c>
    </row>
    <row r="156" spans="1:11">
      <c r="A156" s="6" t="s"/>
      <c r="B156" s="8" t="n"/>
      <c r="C156" s="8" t="n"/>
      <c r="D156" s="8" t="n"/>
      <c r="E156" s="10">
        <f>IF(OR(friday!B156 = "light",friday!B156 = "excused", friday!B156 = "sch chg", friday!B156 = "annual", friday!B156 = "sick", friday!C156 &gt;= 10 - reference!C5), 0, IF(friday!B156 = "no call", 10, IF(friday!C156 = 0, 0, MAX(10 - friday!C156, 0))))</f>
        <v/>
      </c>
      <c r="F156" s="10">
        <f>IF(OR(friday!B156 = "light",friday!B156 = "excused", friday!B156 = "sch chg", friday!B156 = "annual", friday!B156 = "sick", friday!C156 &gt;= 12 - reference!C5), 0, IF(friday!B156 = "no call", 12, IF(friday!C156 = 0, 0, MAX(12 - friday!C156, 0))))</f>
        <v/>
      </c>
    </row>
    <row r="157" spans="1:11">
      <c r="A157" s="6" t="s"/>
      <c r="B157" s="8" t="n"/>
      <c r="C157" s="8" t="n"/>
      <c r="D157" s="8" t="n"/>
      <c r="E157" s="10">
        <f>IF(OR(friday!B157 = "light",friday!B157 = "excused", friday!B157 = "sch chg", friday!B157 = "annual", friday!B157 = "sick", friday!C157 &gt;= 10 - reference!C5), 0, IF(friday!B157 = "no call", 10, IF(friday!C157 = 0, 0, MAX(10 - friday!C157, 0))))</f>
        <v/>
      </c>
      <c r="F157" s="10">
        <f>IF(OR(friday!B157 = "light",friday!B157 = "excused", friday!B157 = "sch chg", friday!B157 = "annual", friday!B157 = "sick", friday!C157 &gt;= 12 - reference!C5), 0, IF(friday!B157 = "no call", 12, IF(friday!C157 = 0, 0, MAX(12 - friday!C157, 0))))</f>
        <v/>
      </c>
    </row>
    <row r="158" spans="1:11">
      <c r="A158" s="6" t="s"/>
      <c r="B158" s="8" t="n"/>
      <c r="C158" s="8" t="n"/>
      <c r="D158" s="8" t="n"/>
      <c r="E158" s="10">
        <f>IF(OR(friday!B158 = "light",friday!B158 = "excused", friday!B158 = "sch chg", friday!B158 = "annual", friday!B158 = "sick", friday!C158 &gt;= 10 - reference!C5), 0, IF(friday!B158 = "no call", 10, IF(friday!C158 = 0, 0, MAX(10 - friday!C158, 0))))</f>
        <v/>
      </c>
      <c r="F158" s="10">
        <f>IF(OR(friday!B158 = "light",friday!B158 = "excused", friday!B158 = "sch chg", friday!B158 = "annual", friday!B158 = "sick", friday!C158 &gt;= 12 - reference!C5), 0, IF(friday!B158 = "no call", 12, IF(friday!C158 = 0, 0, MAX(12 - friday!C158, 0))))</f>
        <v/>
      </c>
    </row>
    <row r="160" spans="1:11">
      <c r="D160" s="5" t="s">
        <v>99</v>
      </c>
      <c r="E160" s="10">
        <f>SUM(friday!E134:friday!E158)</f>
        <v/>
      </c>
      <c r="F160" s="10">
        <f>SUM(friday!F134:friday!F158)</f>
        <v/>
      </c>
    </row>
    <row r="162" spans="1:11">
      <c r="D162" s="5" t="s">
        <v>100</v>
      </c>
      <c r="E162" s="10">
        <f>SUM(friday!E129 + friday!E160)</f>
        <v/>
      </c>
      <c r="F162" s="10">
        <f>SUM(friday!F129 + friday!F160)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67" man="1" max="16383" min="0"/>
    <brk id="99" man="1" max="16383" min="0"/>
    <brk id="130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107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108</v>
      </c>
      <c r="C8" s="2" t="s">
        <v>109</v>
      </c>
      <c r="F8" s="2" t="s">
        <v>108</v>
      </c>
      <c r="G8" s="2" t="s">
        <v>110</v>
      </c>
    </row>
    <row r="9" spans="1:8">
      <c r="B9" s="2" t="s">
        <v>83</v>
      </c>
      <c r="C9" s="2" t="s">
        <v>111</v>
      </c>
      <c r="D9" s="2" t="s">
        <v>112</v>
      </c>
      <c r="F9" s="2" t="s">
        <v>84</v>
      </c>
      <c r="G9" s="2" t="s">
        <v>113</v>
      </c>
      <c r="H9" s="2" t="s">
        <v>112</v>
      </c>
    </row>
    <row r="10" spans="1:8">
      <c r="A10" s="11" t="s">
        <v>114</v>
      </c>
      <c r="B10" s="8">
        <f>saturday!E166</f>
        <v/>
      </c>
      <c r="C10" s="8">
        <f>saturday!I68</f>
        <v/>
      </c>
      <c r="D10" s="10">
        <f>IF(summary!B10&lt;summary!C10,summary!B10,summary!C10)</f>
        <v/>
      </c>
      <c r="F10" s="8">
        <f>saturday!F166</f>
        <v/>
      </c>
      <c r="G10" s="8">
        <f>saturday!K102</f>
        <v/>
      </c>
      <c r="H10" s="10">
        <f>IF(summary!F10&lt;summary!G10,summary!F10,summary!G10)</f>
        <v/>
      </c>
    </row>
    <row r="12" spans="1:8">
      <c r="A12" s="11" t="s">
        <v>115</v>
      </c>
      <c r="B12" s="8">
        <f>sunday!E162</f>
        <v/>
      </c>
      <c r="C12" s="8">
        <f>sunday!I64</f>
        <v/>
      </c>
      <c r="D12" s="10">
        <f>IF(summary!B12&lt;summary!C12,summary!B12,summary!C12)</f>
        <v/>
      </c>
      <c r="F12" s="8">
        <f>sunday!F162</f>
        <v/>
      </c>
      <c r="G12" s="8">
        <f>sunday!K98</f>
        <v/>
      </c>
      <c r="H12" s="10">
        <f>IF(summary!F12&lt;summary!G12,summary!F12,summary!G12)</f>
        <v/>
      </c>
    </row>
    <row r="14" spans="1:8">
      <c r="A14" s="11" t="s">
        <v>116</v>
      </c>
      <c r="B14" s="8">
        <f>monday!E173</f>
        <v/>
      </c>
      <c r="C14" s="8">
        <f>monday!I75</f>
        <v/>
      </c>
      <c r="D14" s="10">
        <f>IF(summary!B14&lt;summary!C14,summary!B14,summary!C14)</f>
        <v/>
      </c>
      <c r="F14" s="8">
        <f>monday!F173</f>
        <v/>
      </c>
      <c r="G14" s="8">
        <f>monday!K109</f>
        <v/>
      </c>
      <c r="H14" s="10">
        <f>IF(summary!F14&lt;summary!G14,summary!F14,summary!G14)</f>
        <v/>
      </c>
    </row>
    <row r="16" spans="1:8">
      <c r="A16" s="11" t="s">
        <v>117</v>
      </c>
      <c r="B16" s="8">
        <f>tuesday!E166</f>
        <v/>
      </c>
      <c r="C16" s="8">
        <f>tuesday!I68</f>
        <v/>
      </c>
      <c r="D16" s="10">
        <f>IF(summary!B16&lt;summary!C16,summary!B16,summary!C16)</f>
        <v/>
      </c>
      <c r="F16" s="8">
        <f>tuesday!F166</f>
        <v/>
      </c>
      <c r="G16" s="8">
        <f>tuesday!K102</f>
        <v/>
      </c>
      <c r="H16" s="10">
        <f>IF(summary!F16&lt;summary!G16,summary!F16,summary!G16)</f>
        <v/>
      </c>
    </row>
    <row r="18" spans="1:8">
      <c r="A18" s="11" t="s">
        <v>118</v>
      </c>
      <c r="B18" s="8">
        <f>wednesday!E172</f>
        <v/>
      </c>
      <c r="C18" s="8">
        <f>wednesday!I74</f>
        <v/>
      </c>
      <c r="D18" s="10">
        <f>IF(summary!B18&lt;summary!C18,summary!B18,summary!C18)</f>
        <v/>
      </c>
      <c r="F18" s="8">
        <f>wednesday!F172</f>
        <v/>
      </c>
      <c r="G18" s="8">
        <f>wednesday!K108</f>
        <v/>
      </c>
      <c r="H18" s="10">
        <f>IF(summary!F18&lt;summary!G18,summary!F18,summary!G18)</f>
        <v/>
      </c>
    </row>
    <row r="20" spans="1:8">
      <c r="A20" s="11" t="s">
        <v>119</v>
      </c>
      <c r="B20" s="8">
        <f>thursday!E168</f>
        <v/>
      </c>
      <c r="C20" s="8">
        <f>thursday!I70</f>
        <v/>
      </c>
      <c r="D20" s="10">
        <f>IF(summary!B20&lt;summary!C20,summary!B20,summary!C20)</f>
        <v/>
      </c>
      <c r="F20" s="8">
        <f>thursday!F168</f>
        <v/>
      </c>
      <c r="G20" s="8">
        <f>thursday!K104</f>
        <v/>
      </c>
      <c r="H20" s="10">
        <f>IF(summary!F20&lt;summary!G20,summary!F20,summary!G20)</f>
        <v/>
      </c>
    </row>
    <row r="22" spans="1:8">
      <c r="A22" s="11" t="s">
        <v>120</v>
      </c>
      <c r="B22" s="8">
        <f>friday!E162</f>
        <v/>
      </c>
      <c r="C22" s="8">
        <f>friday!I64</f>
        <v/>
      </c>
      <c r="D22" s="10">
        <f>IF(summary!B22&lt;summary!C22,summary!B22,summary!C22)</f>
        <v/>
      </c>
      <c r="F22" s="8">
        <f>friday!F162</f>
        <v/>
      </c>
      <c r="G22" s="8">
        <f>friday!K98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121</v>
      </c>
    </row>
    <row r="3" spans="1:5">
      <c r="C3" s="8" t="n">
        <v>0.25</v>
      </c>
      <c r="E3" t="s">
        <v>122</v>
      </c>
    </row>
    <row r="4" spans="1:5">
      <c r="C4" s="8" t="n">
        <v>0.25</v>
      </c>
      <c r="E4" t="s">
        <v>123</v>
      </c>
    </row>
    <row r="5" spans="1:5">
      <c r="C5" s="8" t="n">
        <v>0.25</v>
      </c>
      <c r="E5" t="s">
        <v>124</v>
      </c>
    </row>
    <row r="7" spans="1:5">
      <c r="B7" s="4" t="s">
        <v>125</v>
      </c>
    </row>
    <row r="8" spans="1:5">
      <c r="C8" s="7" t="s">
        <v>31</v>
      </c>
      <c r="E8" t="s">
        <v>126</v>
      </c>
    </row>
    <row r="10" spans="1:5">
      <c r="C10" s="7" t="s">
        <v>127</v>
      </c>
      <c r="E10" t="s">
        <v>128</v>
      </c>
    </row>
    <row r="11" spans="1:5">
      <c r="C11" s="7" t="s">
        <v>129</v>
      </c>
      <c r="E11" t="s">
        <v>130</v>
      </c>
    </row>
    <row r="12" spans="1:5">
      <c r="C12" s="7" t="s">
        <v>131</v>
      </c>
      <c r="E12" t="s">
        <v>132</v>
      </c>
    </row>
    <row r="13" spans="1:5">
      <c r="C13" s="7" t="s">
        <v>133</v>
      </c>
      <c r="E13" t="s">
        <v>134</v>
      </c>
    </row>
    <row r="14" spans="1:5">
      <c r="C14" s="7" t="s">
        <v>135</v>
      </c>
      <c r="E14" t="s">
        <v>136</v>
      </c>
    </row>
    <row r="15" spans="1:5">
      <c r="C15" s="7" t="s">
        <v>137</v>
      </c>
      <c r="E15" t="s">
        <v>138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2019-08-14T21:45:45Z</dcterms:created>
  <dcterms:modified xsi:type="dcterms:W3CDTF">2019-08-14T21:45:45Z</dcterms:modified>
</cp:coreProperties>
</file>