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<sst xmlns="http://schemas.openxmlformats.org/spreadsheetml/2006/main" uniqueCount="86">
  <si>
    <t>Improper Mandate Worksheet</t>
  </si>
  <si>
    <t xml:space="preserve">Date:  </t>
  </si>
  <si>
    <t>Saturday  02/16/19</t>
  </si>
  <si>
    <t xml:space="preserve">Pay Period:  </t>
  </si>
  <si>
    <t>2019-05-1</t>
  </si>
  <si>
    <t xml:space="preserve">Station:  </t>
  </si>
  <si>
    <t>Klusterville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</si>
  <si>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</si>
  <si>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</si>
  <si>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</si>
  <si>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</si>
  <si>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</si>
  <si>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</si>
  <si>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</si>
  <si>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</si>
  <si>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</si>
  <si>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</si>
  <si>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</si>
  <si>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</si>
  <si>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byrne, r</t>
  </si>
  <si>
    <t>chapman, g</t>
  </si>
  <si>
    <t>ns day</t>
  </si>
  <si>
    <t>cleese, j</t>
  </si>
  <si>
    <t>cleese, j 00000013</t>
  </si>
  <si>
    <t>gilliam, t</t>
  </si>
  <si>
    <t>idle, e</t>
  </si>
  <si>
    <t>jones, t</t>
  </si>
  <si>
    <t>mccarthy, m</t>
  </si>
  <si>
    <t>palin, m</t>
  </si>
  <si>
    <t>rudolph, m</t>
  </si>
  <si>
    <t>wiig, k</t>
  </si>
  <si>
    <t>Total NL Overtime</t>
  </si>
  <si>
    <t>Total NL Mandates</t>
  </si>
  <si>
    <t>Work Assignment Carriers</t>
  </si>
  <si>
    <t>Total WAL Mandates</t>
  </si>
  <si>
    <t>Total Mandates</t>
  </si>
  <si>
    <t>Overtime Desired List Carriers</t>
  </si>
  <si>
    <t>Availability to:</t>
  </si>
  <si>
    <t>to 10</t>
  </si>
  <si>
    <t>to 12</t>
  </si>
  <si>
    <t>Total OTDL Availability</t>
  </si>
  <si>
    <t>Auxiliary Assistance</t>
  </si>
  <si>
    <t>to 11.5</t>
  </si>
  <si>
    <t>kemper, e</t>
  </si>
  <si>
    <t>mclendon, w</t>
  </si>
  <si>
    <t>wilson, r</t>
  </si>
  <si>
    <t>Total AUX Availability</t>
  </si>
  <si>
    <t>Total Availability</t>
  </si>
  <si>
    <t>Sunday  02/17/19</t>
  </si>
  <si>
    <t>Monday  02/18/19</t>
  </si>
  <si>
    <t>Tuesday  02/19/19</t>
  </si>
  <si>
    <t>Wednesday  02/20/19</t>
  </si>
  <si>
    <t>Thursday  02/21/19</t>
  </si>
  <si>
    <t>Friday  02/22/19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</si>
  <si>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</si>
  <si>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</si>
  <si>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</si>
  <si>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</si>
  <si>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</si>
  <si>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</si>
  <si>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</si>
  <si>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02/16/19 Sat</t>
  </si>
  <si>
    <t>02/17/19 Sun</t>
  </si>
  <si>
    <t>02/18/19 Mon</t>
  </si>
  <si>
    <t>02/19/19 Tue</t>
  </si>
  <si>
    <t>02/20/19 Wed</t>
  </si>
  <si>
    <t>02/21/19 Thu</t>
  </si>
  <si>
    <t>02/22/19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</si>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</sst>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17.05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>
        <v>21</v>
      </c>
      <c r="C9" s="8" t="n">
        <v>7.98</v>
      </c>
      <c r="D9" s="8" t="n">
        <v>17.1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22</v>
      </c>
      <c r="B10" s="7" t="s"/>
      <c r="C10" s="8" t="n">
        <v>10.08</v>
      </c>
      <c r="D10" s="8" t="n">
        <v>17.7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23</v>
      </c>
      <c r="B11" s="7" t="s"/>
      <c r="C11" s="8" t="n">
        <v>8</v>
      </c>
      <c r="D11" s="8" t="n">
        <v>16.82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24</v>
      </c>
      <c r="B12" s="7" t="s"/>
      <c r="C12" s="8" t="n">
        <v>9.26</v>
      </c>
      <c r="D12" s="8" t="n">
        <v>18.26</v>
      </c>
      <c r="E12" s="8" t="s"/>
      <c r="F12" s="8" t="s"/>
      <c r="G12" s="9" t="s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25</v>
      </c>
      <c r="B13" s="7" t="s"/>
      <c r="C13" s="8" t="n">
        <v>8</v>
      </c>
      <c r="D13" s="8" t="n">
        <v>16.48</v>
      </c>
      <c r="E13" s="8" t="s"/>
      <c r="F13" s="8" t="s"/>
      <c r="G13" s="9" t="s"/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26</v>
      </c>
      <c r="B14" s="7" t="s"/>
      <c r="C14" s="8" t="n">
        <v>8</v>
      </c>
      <c r="D14" s="8" t="n">
        <v>16.94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27</v>
      </c>
      <c r="B15" s="7" t="s"/>
      <c r="C15" s="8" t="n">
        <v>8</v>
      </c>
      <c r="D15" s="8" t="n">
        <v>16.43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28</v>
      </c>
      <c r="B16" s="7" t="s"/>
      <c r="C16" s="8" t="n">
        <v>8.4</v>
      </c>
      <c r="D16" s="8" t="n">
        <v>17.3</v>
      </c>
      <c r="E16" s="8" t="s"/>
      <c r="F16" s="8" t="s"/>
      <c r="G16" s="9" t="s"/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30</v>
      </c>
      <c r="B18" s="7" t="s"/>
      <c r="C18" s="8" t="n">
        <v>9.4</v>
      </c>
      <c r="D18" s="8" t="n">
        <v>17.9</v>
      </c>
      <c r="E18" s="8" t="s"/>
      <c r="F18" s="8" t="s"/>
      <c r="G18" s="9" t="s"/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SUM(saturday!F19 - saturday!E19)</f>
        <v/>
      </c>
      <c r="I19" s="10">
        <f>IF(saturday!B19 ="ns day", saturday!C19,IF(saturday!C19 &lt;= 8 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SUM(saturday!F21 - saturday!E21)</f>
        <v/>
      </c>
      <c r="I21" s="10">
        <f>IF(saturday!B21 ="ns day", saturday!C21,IF(saturday!C21 &lt;= 8 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31</v>
      </c>
      <c r="I34" s="10">
        <f>SUM(saturday!I8:saturday!I32)</f>
        <v/>
      </c>
    </row>
    <row r="36" spans="1:11">
      <c r="J36" s="5" t="s">
        <v>32</v>
      </c>
      <c r="K36" s="10">
        <f>SUM(saturday!K8:saturday!K32)</f>
        <v/>
      </c>
    </row>
    <row r="38" spans="1:11">
      <c r="A38" s="4" t="s">
        <v>33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n"/>
      <c r="B40" s="8" t="n"/>
      <c r="C40" s="8" t="n"/>
      <c r="D40" s="8" t="n"/>
      <c r="E40" s="8" t="n"/>
      <c r="F40" s="8" t="n"/>
      <c r="G40" s="9" t="n"/>
      <c r="H40" s="8">
        <f>SUM(saturday!F40 - saturday!E40)</f>
        <v/>
      </c>
      <c r="I40" s="10">
        <f>IF(saturday!B40 ="ns day", saturday!C40,IF(saturday!C40 &lt;= 8 + reference!C3, 0, MAX(saturday!C40 - 8, 0)))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n"/>
      <c r="B41" s="8" t="n"/>
      <c r="C41" s="8" t="n"/>
      <c r="D41" s="8" t="n"/>
      <c r="E41" s="8" t="n"/>
      <c r="F41" s="8" t="n"/>
      <c r="G41" s="9" t="n"/>
      <c r="H41" s="8">
        <f>SUM(saturday!F41 - saturday!E41)</f>
        <v/>
      </c>
      <c r="I41" s="10">
        <f>IF(saturday!B41 ="ns day", saturday!C41,IF(saturday!C41 &lt;= 8 + reference!C3, 0, MAX(saturday!C41 - 8, 0)))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n"/>
      <c r="B42" s="8" t="n"/>
      <c r="C42" s="8" t="n"/>
      <c r="D42" s="8" t="n"/>
      <c r="E42" s="8" t="n"/>
      <c r="F42" s="8" t="n"/>
      <c r="G42" s="9" t="n"/>
      <c r="H42" s="8">
        <f>SUM(saturday!F42 - saturday!E42)</f>
        <v/>
      </c>
      <c r="I42" s="10">
        <f>IF(saturday!B42 ="ns day", saturday!C42,IF(saturday!C42 &lt;= 8 + reference!C3, 0, MAX(saturday!C42 - 8, 0)))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n"/>
      <c r="B43" s="8" t="n"/>
      <c r="C43" s="8" t="n"/>
      <c r="D43" s="8" t="n"/>
      <c r="E43" s="8" t="n"/>
      <c r="F43" s="8" t="n"/>
      <c r="G43" s="9" t="n"/>
      <c r="H43" s="8">
        <f>SUM(saturday!F43 - saturday!E43)</f>
        <v/>
      </c>
      <c r="I43" s="10">
        <f>IF(saturday!B43 ="ns day", saturday!C43,IF(saturday!C43 &lt;= 8 + reference!C3, 0, MAX(saturday!C43 - 8, 0)))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n"/>
      <c r="B44" s="8" t="n"/>
      <c r="C44" s="8" t="n"/>
      <c r="D44" s="8" t="n"/>
      <c r="E44" s="8" t="n"/>
      <c r="F44" s="8" t="n"/>
      <c r="G44" s="9" t="n"/>
      <c r="H44" s="8">
        <f>SUM(saturday!F44 - saturday!E44)</f>
        <v/>
      </c>
      <c r="I44" s="10">
        <f>IF(saturday!B44 ="ns day", saturday!C44,IF(saturday!C44 &lt;= 8 + reference!C3, 0, MAX(saturday!C44 - 8, 0)))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SUM(saturday!F45 - saturday!E45)</f>
        <v/>
      </c>
      <c r="I45" s="10">
        <f>IF(saturday!B45 ="ns day", saturday!C45,IF(saturday!C45 &lt;= 8 + reference!C3, 0, MAX(saturday!C45 - 8, 0)))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SUM(saturday!F46 - saturday!E46)</f>
        <v/>
      </c>
      <c r="I46" s="10">
        <f>IF(saturday!B46 ="ns day", saturday!C46,IF(saturday!C46 &lt;= 8 + reference!C3, 0, MAX(saturday!C46 - 8, 0)))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SUM(saturday!F47 - saturday!E47)</f>
        <v/>
      </c>
      <c r="I47" s="10">
        <f>IF(saturday!B47 ="ns day", saturday!C47,IF(saturday!C47 &lt;= 8 + reference!C3, 0, MAX(saturday!C47 - 8, 0)))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SUM(saturday!F48 - saturday!E48)</f>
        <v/>
      </c>
      <c r="I48" s="10">
        <f>IF(saturday!B48 ="ns day", saturday!C48,IF(saturday!C48 &lt;= 8 + reference!C3, 0, MAX(saturday!C48 - 8, 0)))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SUM(saturday!F49 - saturday!E49)</f>
        <v/>
      </c>
      <c r="I49" s="10">
        <f>IF(saturday!B49 ="ns day", saturday!C49,IF(saturday!C49 &lt;= 8 + reference!C3, 0, MAX(saturday!C49 - 8, 0)))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SUM(saturday!F50 - saturday!E50)</f>
        <v/>
      </c>
      <c r="I50" s="10">
        <f>IF(saturday!B50 ="ns day", saturday!C50,IF(saturday!C50 &lt;= 8 + reference!C3, 0, MAX(saturday!C50 - 8, 0)))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SUM(saturday!F51 - saturday!E51)</f>
        <v/>
      </c>
      <c r="I51" s="10">
        <f>IF(saturday!B51 ="ns day", saturday!C51,IF(saturday!C51 &lt;= 8 + reference!C3, 0, MAX(saturday!C51 - 8, 0)))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SUM(saturday!F52 - saturday!E52)</f>
        <v/>
      </c>
      <c r="I52" s="10">
        <f>IF(saturday!B52 ="ns day", saturday!C52,IF(saturday!C52 &lt;= 8 + reference!C3, 0, MAX(saturday!C52 - 8, 0)))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SUM(saturday!F53 - saturday!E53)</f>
        <v/>
      </c>
      <c r="I53" s="10">
        <f>IF(saturday!B53 ="ns day", saturday!C53,IF(saturday!C53 &lt;= 8 + reference!C3, 0, MAX(saturday!C53 - 8, 0)))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SUM(saturday!F54 - saturday!E54)</f>
        <v/>
      </c>
      <c r="I54" s="10">
        <f>IF(saturday!B54 ="ns day", saturday!C54,IF(saturday!C54 &lt;= 8 + reference!C3, 0, MAX(saturday!C54 - 8, 0)))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saturday!C55,IF(saturday!C55 &lt;= 8 + reference!C3, 0, MAX(saturday!C55 - 8, 0)))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SUM(saturday!F56 - saturday!E56)</f>
        <v/>
      </c>
      <c r="I56" s="10">
        <f>IF(saturday!B56 ="ns day", saturday!C56,IF(saturday!C56 &lt;= 8 + reference!C3, 0, MAX(saturday!C56 - 8, 0)))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saturday!C57,IF(saturday!C57 &lt;= 8 + reference!C3, 0, MAX(saturday!C57 - 8, 0)))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saturday!C58,IF(saturday!C58 &lt;= 8 + reference!C3, 0, MAX(saturday!C58 - 8, 0)))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SUM(saturday!F59 - saturday!E59)</f>
        <v/>
      </c>
      <c r="I59" s="10">
        <f>IF(saturday!B59 ="ns day", saturday!C59,IF(saturday!C59 &lt;= 8 + reference!C3, 0, MAX(saturday!C59 - 8, 0)))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SUM(saturday!F60 - saturday!E60)</f>
        <v/>
      </c>
      <c r="I60" s="10">
        <f>IF(saturday!B60 ="ns day", saturday!C60,IF(saturday!C60 &lt;= 8 + reference!C3, 0, MAX(saturday!C60 - 8, 0)))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SUM(saturday!F61 - saturday!E61)</f>
        <v/>
      </c>
      <c r="I61" s="10">
        <f>IF(saturday!B61 ="ns day", saturday!C61,IF(saturday!C61 &lt;= 8 + reference!C3, 0, MAX(saturday!C61 - 8, 0)))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SUM(saturday!F62 - saturday!E62)</f>
        <v/>
      </c>
      <c r="I62" s="10">
        <f>IF(saturday!B62 ="ns day", saturday!C62,IF(saturday!C62 &lt;= 8 + reference!C3, 0, MAX(saturday!C62 - 8, 0)))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SUM(saturday!F63 - saturday!E63)</f>
        <v/>
      </c>
      <c r="I63" s="10">
        <f>IF(saturday!B63 ="ns day", saturday!C63,IF(saturday!C63 &lt;= 8 + reference!C3, 0, MAX(saturday!C63 - 8, 0)))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saturday!C64,IF(saturday!C64 &lt;= 8 + reference!C3, 0, MAX(saturday!C64 - 8, 0)))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6" spans="1:11">
      <c r="J66" s="5" t="s">
        <v>34</v>
      </c>
      <c r="K66" s="10">
        <f>SUM(saturday!K40:saturday!K64)</f>
        <v/>
      </c>
    </row>
    <row r="68" spans="1:11">
      <c r="J68" s="5" t="s">
        <v>35</v>
      </c>
      <c r="K68" s="10">
        <f>SUM(saturday!K66 + saturday!K36)</f>
        <v/>
      </c>
    </row>
    <row r="70" spans="1:11">
      <c r="A70" s="4" t="s">
        <v>36</v>
      </c>
    </row>
    <row r="71" spans="1:11">
      <c r="E71" s="5" t="s">
        <v>37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38</v>
      </c>
      <c r="F72" s="5" t="s">
        <v>39</v>
      </c>
    </row>
    <row r="73" spans="1:11">
      <c r="A73" s="6" t="s"/>
      <c r="B73" s="8" t="n"/>
      <c r="C73" s="8" t="n"/>
      <c r="D73" s="8" t="n"/>
      <c r="E73" s="10">
        <f>IF(OR(saturday!B73 = "light",saturday!B73 = "excused", saturday!B73 = "sch chg", saturday!B73 = "annual", saturday!B73 = "sick", saturday!C73 &gt;= 10 - reference!C5), 0, IF(saturday!B73 = "no call", 10, IF(saturday!C73 = 0, 0, MAX(10 - saturday!C73, 0))))</f>
        <v/>
      </c>
      <c r="F73" s="10">
        <f>IF(OR(saturday!B73 = "light",saturday!B73 = "excused", saturday!B73 = "sch chg", saturday!B73 = "annual", saturday!B73 = "sick", saturday!C73 &gt;= 12 - reference!C5), 0, IF(saturday!B73 = "no call", 12, IF(saturday!C73 = 0, 0, MAX(12 - saturday!C73, 0))))</f>
        <v/>
      </c>
    </row>
    <row r="74" spans="1:11">
      <c r="A74" s="6" t="s"/>
      <c r="B74" s="8" t="n"/>
      <c r="C74" s="8" t="n"/>
      <c r="D74" s="8" t="n"/>
      <c r="E74" s="10">
        <f>IF(OR(saturday!B74 = "light",saturday!B74 = "excused", saturday!B74 = "sch chg", saturday!B74 = "annual", saturday!B74 = "sick", saturday!C74 &gt;= 10 - reference!C5), 0, IF(saturday!B74 = "no call", 10, IF(saturday!C74 = 0, 0, MAX(10 - saturday!C74, 0))))</f>
        <v/>
      </c>
      <c r="F74" s="10">
        <f>IF(OR(saturday!B74 = "light",saturday!B74 = "excused", saturday!B74 = "sch chg", saturday!B74 = "annual", saturday!B74 = "sick", saturday!C74 &gt;= 12 - reference!C5), 0, IF(saturday!B74 = "no call", 12, IF(saturday!C74 = 0, 0, MAX(12 - saturday!C74, 0))))</f>
        <v/>
      </c>
    </row>
    <row r="75" spans="1:11">
      <c r="A75" s="6" t="s"/>
      <c r="B75" s="8" t="n"/>
      <c r="C75" s="8" t="n"/>
      <c r="D75" s="8" t="n"/>
      <c r="E75" s="10">
        <f>IF(OR(saturday!B75 = "light",saturday!B75 = "excused", saturday!B75 = "sch chg", saturday!B75 = "annual", saturday!B75 = "sick", saturday!C75 &gt;= 10 - reference!C5), 0, IF(saturday!B75 = "no call", 10, IF(saturday!C75 = 0, 0, MAX(10 - saturday!C75, 0))))</f>
        <v/>
      </c>
      <c r="F75" s="10">
        <f>IF(OR(saturday!B75 = "light",saturday!B75 = "excused", saturday!B75 = "sch chg", saturday!B75 = "annual", saturday!B75 = "sick", saturday!C75 &gt;= 12 - reference!C5), 0, IF(saturday!B75 = "no call", 12, IF(saturday!C75 = 0, 0, MAX(12 - saturday!C75, 0))))</f>
        <v/>
      </c>
    </row>
    <row r="76" spans="1:11">
      <c r="A76" s="6" t="s"/>
      <c r="B76" s="8" t="n"/>
      <c r="C76" s="8" t="n"/>
      <c r="D76" s="8" t="n"/>
      <c r="E76" s="10">
        <f>IF(OR(saturday!B76 = "light",saturday!B76 = "excused", saturday!B76 = "sch chg", saturday!B76 = "annual", saturday!B76 = "sick", saturday!C76 &gt;= 10 - reference!C5), 0, IF(saturday!B76 = "no call", 10, IF(saturday!C76 = 0, 0, MAX(10 - saturday!C76, 0))))</f>
        <v/>
      </c>
      <c r="F76" s="10">
        <f>IF(OR(saturday!B76 = "light",saturday!B76 = "excused", saturday!B76 = "sch chg", saturday!B76 = "annual", saturday!B76 = "sick", saturday!C76 &gt;= 12 - reference!C5), 0, IF(saturday!B76 = "no call", 12, IF(saturday!C76 = 0, 0, MAX(12 - saturday!C76, 0))))</f>
        <v/>
      </c>
    </row>
    <row r="77" spans="1:11">
      <c r="A77" s="6" t="s"/>
      <c r="B77" s="8" t="n"/>
      <c r="C77" s="8" t="n"/>
      <c r="D77" s="8" t="n"/>
      <c r="E77" s="10">
        <f>IF(OR(saturday!B77 = "light",saturday!B77 = "excused", saturday!B77 = "sch chg", saturday!B77 = "annual", saturday!B77 = "sick", saturday!C77 &gt;= 10 - reference!C5), 0, IF(saturday!B77 = "no call", 10, IF(saturday!C77 = 0, 0, MAX(10 - saturday!C77, 0))))</f>
        <v/>
      </c>
      <c r="F77" s="10">
        <f>IF(OR(saturday!B77 = "light",saturday!B77 = "excused", saturday!B77 = "sch chg", saturday!B77 = "annual", saturday!B77 = "sick", saturday!C77 &gt;= 12 - reference!C5), 0, IF(saturday!B77 = "no call", 12, IF(saturday!C77 = 0, 0, MAX(12 - saturday!C77, 0))))</f>
        <v/>
      </c>
    </row>
    <row r="78" spans="1:11">
      <c r="A78" s="6" t="s"/>
      <c r="B78" s="8" t="n"/>
      <c r="C78" s="8" t="n"/>
      <c r="D78" s="8" t="n"/>
      <c r="E78" s="10">
        <f>IF(OR(saturday!B78 = "light",saturday!B78 = "excused", saturday!B78 = "sch chg", saturday!B78 = "annual", saturday!B78 = "sick", saturday!C78 &gt;= 10 - reference!C5), 0, IF(saturday!B78 = "no call", 10, IF(saturday!C78 = 0, 0, MAX(10 - saturday!C78, 0))))</f>
        <v/>
      </c>
      <c r="F78" s="10">
        <f>IF(OR(saturday!B78 = "light",saturday!B78 = "excused", saturday!B78 = "sch chg", saturday!B78 = "annual", saturday!B78 = "sick", saturday!C78 &gt;= 12 - reference!C5), 0, IF(saturday!B78 = "no call", 12, IF(saturday!C78 = 0, 0, MAX(12 - saturday!C78, 0))))</f>
        <v/>
      </c>
    </row>
    <row r="79" spans="1:11">
      <c r="A79" s="6" t="s"/>
      <c r="B79" s="8" t="n"/>
      <c r="C79" s="8" t="n"/>
      <c r="D79" s="8" t="n"/>
      <c r="E79" s="10">
        <f>IF(OR(saturday!B79 = "light",saturday!B79 = "excused", saturday!B79 = "sch chg", saturday!B79 = "annual", saturday!B79 = "sick", saturday!C79 &gt;= 10 - reference!C5), 0, IF(saturday!B79 = "no call", 10, IF(saturday!C79 = 0, 0, MAX(10 - saturday!C79, 0))))</f>
        <v/>
      </c>
      <c r="F79" s="10">
        <f>IF(OR(saturday!B79 = "light",saturday!B79 = "excused", saturday!B79 = "sch chg", saturday!B79 = "annual", saturday!B79 = "sick", saturday!C79 &gt;= 12 - reference!C5), 0, IF(saturday!B79 = "no call", 12, IF(saturday!C79 = 0, 0, MAX(12 - saturday!C79, 0))))</f>
        <v/>
      </c>
    </row>
    <row r="80" spans="1:11">
      <c r="A80" s="6" t="s"/>
      <c r="B80" s="8" t="n"/>
      <c r="C80" s="8" t="n"/>
      <c r="D80" s="8" t="n"/>
      <c r="E80" s="10">
        <f>IF(OR(saturday!B80 = "light",saturday!B80 = "excused", saturday!B80 = "sch chg", saturday!B80 = "annual", saturday!B80 = "sick", saturday!C80 &gt;= 10 - reference!C5), 0, IF(saturday!B80 = "no call", 10, IF(saturday!C80 = 0, 0, MAX(10 - saturday!C80, 0))))</f>
        <v/>
      </c>
      <c r="F80" s="10">
        <f>IF(OR(saturday!B80 = "light",saturday!B80 = "excused", saturday!B80 = "sch chg", saturday!B80 = "annual", saturday!B80 = "sick", saturday!C80 &gt;= 12 - reference!C5), 0, IF(saturday!B80 = "no call", 12, IF(saturday!C80 = 0, 0, MAX(12 - saturday!C80, 0))))</f>
        <v/>
      </c>
    </row>
    <row r="81" spans="1:11">
      <c r="A81" s="6" t="s"/>
      <c r="B81" s="8" t="n"/>
      <c r="C81" s="8" t="n"/>
      <c r="D81" s="8" t="n"/>
      <c r="E81" s="10">
        <f>IF(OR(saturday!B81 = "light",saturday!B81 = "excused", saturday!B81 = "sch chg", saturday!B81 = "annual", saturday!B81 = "sick", saturday!C81 &gt;= 10 - reference!C5), 0, IF(saturday!B81 = "no call", 10, IF(saturday!C81 = 0, 0, MAX(10 - saturday!C81, 0))))</f>
        <v/>
      </c>
      <c r="F81" s="10">
        <f>IF(OR(saturday!B81 = "light",saturday!B81 = "excused", saturday!B81 = "sch chg", saturday!B81 = "annual", saturday!B81 = "sick", saturday!C81 &gt;= 12 - reference!C5), 0, IF(saturday!B81 = "no call", 12, IF(saturday!C81 = 0, 0, MAX(12 - saturday!C81, 0))))</f>
        <v/>
      </c>
    </row>
    <row r="82" spans="1:11">
      <c r="A82" s="6" t="s"/>
      <c r="B82" s="8" t="n"/>
      <c r="C82" s="8" t="n"/>
      <c r="D82" s="8" t="n"/>
      <c r="E82" s="10">
        <f>IF(OR(saturday!B82 = "light",saturday!B82 = "excused", saturday!B82 = "sch chg", saturday!B82 = "annual", saturday!B82 = "sick", saturday!C82 &gt;= 10 - reference!C5), 0, IF(saturday!B82 = "no call", 10, IF(saturday!C82 = 0, 0, MAX(10 - saturday!C82, 0))))</f>
        <v/>
      </c>
      <c r="F82" s="10">
        <f>IF(OR(saturday!B82 = "light",saturday!B82 = "excused", saturday!B82 = "sch chg", saturday!B82 = "annual", saturday!B82 = "sick", saturday!C82 &gt;= 12 - reference!C5), 0, IF(saturday!B82 = "no call", 12, IF(saturday!C82 = 0, 0, MAX(12 - saturday!C82, 0))))</f>
        <v/>
      </c>
    </row>
    <row r="83" spans="1:11">
      <c r="A83" s="6" t="s"/>
      <c r="B83" s="8" t="n"/>
      <c r="C83" s="8" t="n"/>
      <c r="D83" s="8" t="n"/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/>
      <c r="B84" s="8" t="n"/>
      <c r="C84" s="8" t="n"/>
      <c r="D84" s="8" t="n"/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/>
      <c r="B85" s="8" t="n"/>
      <c r="C85" s="8" t="n"/>
      <c r="D85" s="8" t="n"/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/>
      <c r="B86" s="8" t="n"/>
      <c r="C86" s="8" t="n"/>
      <c r="D86" s="8" t="n"/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/>
      <c r="B87" s="8" t="n"/>
      <c r="C87" s="8" t="n"/>
      <c r="D87" s="8" t="n"/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/>
      <c r="B88" s="8" t="n"/>
      <c r="C88" s="8" t="n"/>
      <c r="D88" s="8" t="n"/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/>
      <c r="B89" s="8" t="n"/>
      <c r="C89" s="8" t="n"/>
      <c r="D89" s="8" t="n"/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/>
      <c r="B90" s="8" t="n"/>
      <c r="C90" s="8" t="n"/>
      <c r="D90" s="8" t="n"/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/>
      <c r="B91" s="8" t="n"/>
      <c r="C91" s="8" t="n"/>
      <c r="D91" s="8" t="n"/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/>
      <c r="B92" s="8" t="n"/>
      <c r="C92" s="8" t="n"/>
      <c r="D92" s="8" t="n"/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/>
      <c r="B93" s="8" t="n"/>
      <c r="C93" s="8" t="n"/>
      <c r="D93" s="8" t="n"/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/>
      <c r="B94" s="8" t="n"/>
      <c r="C94" s="8" t="n"/>
      <c r="D94" s="8" t="n"/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/>
      <c r="B95" s="8" t="n"/>
      <c r="C95" s="8" t="n"/>
      <c r="D95" s="8" t="n"/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/>
      <c r="B96" s="8" t="n"/>
      <c r="C96" s="8" t="n"/>
      <c r="D96" s="8" t="n"/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9" spans="1:11">
      <c r="D99" s="5" t="s">
        <v>40</v>
      </c>
      <c r="E99" s="10">
        <f>SUM(saturday!E73:saturday!E97)</f>
        <v/>
      </c>
      <c r="F99" s="10">
        <f>SUM(saturday!F73:saturday!F97)</f>
        <v/>
      </c>
    </row>
    <row r="101" spans="1:11">
      <c r="A101" s="4" t="s">
        <v>41</v>
      </c>
    </row>
    <row r="102" spans="1:11">
      <c r="E102" s="5" t="s">
        <v>37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38</v>
      </c>
      <c r="F103" s="5" t="s">
        <v>42</v>
      </c>
    </row>
    <row r="104" spans="1:11">
      <c r="A104" s="6" t="s">
        <v>43</v>
      </c>
      <c r="B104" s="7" t="s"/>
      <c r="C104" s="8" t="n">
        <v>9.300000000000001</v>
      </c>
      <c r="D104" s="8" t="n">
        <v>0</v>
      </c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11.5 - reference!C5), 0, IF(saturday!B104 = "no call", 11.5, IF(saturday!C104 = 0, 0, MAX(11.5 - saturday!C104, 0))))</f>
        <v/>
      </c>
    </row>
    <row r="105" spans="1:11">
      <c r="A105" s="6" t="s">
        <v>44</v>
      </c>
      <c r="B105" s="7" t="s"/>
      <c r="C105" s="8" t="n">
        <v>10.65</v>
      </c>
      <c r="D105" s="8" t="n">
        <v>19.56</v>
      </c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11.5 - reference!C5), 0, IF(saturday!B105 = "no call", 11.5, IF(saturday!C105 = 0, 0, MAX(11.5 - saturday!C105, 0))))</f>
        <v/>
      </c>
    </row>
    <row r="106" spans="1:11">
      <c r="A106" s="6" t="s">
        <v>45</v>
      </c>
      <c r="B106" s="7" t="s"/>
      <c r="C106" s="8" t="n">
        <v>9.529999999999999</v>
      </c>
      <c r="D106" s="8" t="n">
        <v>18.76</v>
      </c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11.5 - reference!C5), 0, IF(saturday!B106 = "no call", 11.5, IF(saturday!C106 = 0, 0, MAX(11.5 -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30" spans="1:11">
      <c r="D130" s="5" t="s">
        <v>46</v>
      </c>
      <c r="E130" s="10">
        <f>SUM(saturday!E104:saturday!E128)</f>
        <v/>
      </c>
      <c r="F130" s="10">
        <f>SUM(saturday!F104:saturday!F128)</f>
        <v/>
      </c>
    </row>
    <row r="132" spans="1:11">
      <c r="D132" s="5" t="s">
        <v>47</v>
      </c>
      <c r="E132" s="10">
        <f>SUM(saturday!E99 + saturday!E130)</f>
        <v/>
      </c>
      <c r="F132" s="10">
        <f>SUM(saturday!F99 + saturday!F130)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48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22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31</v>
      </c>
      <c r="I34" s="10">
        <f>SUM(sunday!I8:sunday!I32)</f>
        <v/>
      </c>
    </row>
    <row r="36" spans="1:11">
      <c r="J36" s="5" t="s">
        <v>32</v>
      </c>
      <c r="K36" s="10">
        <f>SUM(sunday!K8:sunday!K32)</f>
        <v/>
      </c>
    </row>
    <row r="38" spans="1:11">
      <c r="A38" s="4" t="s">
        <v>33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n"/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sunday!C40,IF(sunday!C40 &lt;= 8 + reference!C3, 0, MAX(sunday!C40 - 8, 0)))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n"/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sunday!C41,IF(sunday!C41 &lt;= 8 + reference!C3, 0, MAX(sunday!C41 - 8, 0)))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n"/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sunday!C42,IF(sunday!C42 &lt;= 8 + reference!C3, 0, MAX(sunday!C42 - 8, 0)))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n"/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sunday!C43,IF(sunday!C43 &lt;= 8 + reference!C3, 0, MAX(sunday!C43 - 8, 0)))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n"/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sunday!C44,IF(sunday!C44 &lt;= 8 + reference!C3, 0, MAX(sunday!C44 - 8, 0)))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sunday!C45,IF(sunday!C45 &lt;= 8 + reference!C3, 0, MAX(sunday!C45 - 8, 0)))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sunday!C46,IF(sunday!C46 &lt;= 8 + reference!C3, 0, MAX(sunday!C46 - 8, 0)))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sunday!C47,IF(sunday!C47 &lt;= 8 + reference!C3, 0, MAX(sunday!C47 - 8, 0)))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sunday!C48,IF(sunday!C48 &lt;= 8 + reference!C3, 0, MAX(sunday!C48 - 8, 0)))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sunday!C49,IF(sunday!C49 &lt;= 8 + reference!C3, 0, MAX(sunday!C49 - 8, 0)))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sunday!C50,IF(sunday!C50 &lt;= 8 + reference!C3, 0, MAX(sunday!C50 - 8, 0)))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sunday!C51,IF(sunday!C51 &lt;= 8 + reference!C3, 0, MAX(sunday!C51 - 8, 0)))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sunday!C52,IF(sunday!C52 &lt;= 8 + reference!C3, 0, MAX(sunday!C52 - 8, 0)))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sunday!C53,IF(sunday!C53 &lt;= 8 + reference!C3, 0, MAX(sunday!C53 - 8, 0)))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sunday!C54,IF(sunday!C54 &lt;= 8 + reference!C3, 0, MAX(sunday!C54 - 8, 0)))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sunday!C55,IF(sunday!C55 &lt;= 8 + reference!C3, 0, MAX(sunday!C55 - 8, 0)))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sunday!C56,IF(sunday!C56 &lt;= 8 + reference!C3, 0, MAX(sunday!C56 - 8, 0)))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sunday!C57,IF(sunday!C57 &lt;= 8 + reference!C3, 0, MAX(sunday!C57 - 8, 0)))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sunday!C58,IF(sunday!C58 &lt;= 8 + reference!C3, 0, MAX(sunday!C58 - 8, 0)))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sunday!C59,IF(sunday!C59 &lt;= 8 + reference!C3, 0, MAX(sunday!C59 - 8, 0)))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sunday!C60,IF(sunday!C60 &lt;= 8 + reference!C3, 0, MAX(sunday!C60 - 8, 0)))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sunday!C61,IF(sunday!C61 &lt;= 8 + reference!C3, 0, MAX(sunday!C61 - 8, 0)))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sunday!C62,IF(sunday!C62 &lt;= 8 + reference!C3, 0, MAX(sunday!C62 - 8, 0)))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sunday!C63,IF(sunday!C63 &lt;= 8 + reference!C3, 0, MAX(sunday!C63 - 8, 0)))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sunday!C64,IF(sunday!C64 &lt;= 8 + reference!C3, 0, MAX(sunday!C64 - 8, 0)))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6" spans="1:11">
      <c r="J66" s="5" t="s">
        <v>34</v>
      </c>
      <c r="K66" s="10">
        <f>SUM(sunday!K40:sunday!K64)</f>
        <v/>
      </c>
    </row>
    <row r="68" spans="1:11">
      <c r="J68" s="5" t="s">
        <v>35</v>
      </c>
      <c r="K68" s="10">
        <f>SUM(sunday!K66 + sunday!K36)</f>
        <v/>
      </c>
    </row>
    <row r="70" spans="1:11">
      <c r="A70" s="4" t="s">
        <v>36</v>
      </c>
    </row>
    <row r="71" spans="1:11">
      <c r="E71" s="5" t="s">
        <v>37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38</v>
      </c>
      <c r="F72" s="5" t="s">
        <v>39</v>
      </c>
    </row>
    <row r="73" spans="1:11">
      <c r="A73" s="6" t="s"/>
      <c r="B73" s="8" t="n"/>
      <c r="C73" s="8" t="n"/>
      <c r="D73" s="8" t="n"/>
      <c r="E73" s="10">
        <f>IF(OR(sunday!B73 = "light",sunday!B73 = "excused", sunday!B73 = "sch chg", sunday!B73 = "annual", sunday!B73 = "sick", sunday!C73 &gt;= 10 - reference!C5), 0, IF(sunday!B73 = "no call", 10, IF(sunday!C73 = 0, 0, MAX(10 - sunday!C73, 0))))</f>
        <v/>
      </c>
      <c r="F73" s="10">
        <f>IF(OR(sunday!B73 = "light",sunday!B73 = "excused", sunday!B73 = "sch chg", sunday!B73 = "annual", sunday!B73 = "sick", sunday!C73 &gt;= 12 - reference!C5), 0, IF(sunday!B73 = "no call", 12, IF(sunday!C73 = 0, 0, MAX(12 - sunday!C73, 0))))</f>
        <v/>
      </c>
    </row>
    <row r="74" spans="1:11">
      <c r="A74" s="6" t="s"/>
      <c r="B74" s="8" t="n"/>
      <c r="C74" s="8" t="n"/>
      <c r="D74" s="8" t="n"/>
      <c r="E74" s="10">
        <f>IF(OR(sunday!B74 = "light",sunday!B74 = "excused", sunday!B74 = "sch chg", sunday!B74 = "annual", sunday!B74 = "sick", sunday!C74 &gt;= 10 - reference!C5), 0, IF(sunday!B74 = "no call", 10, IF(sunday!C74 = 0, 0, MAX(10 - sunday!C74, 0))))</f>
        <v/>
      </c>
      <c r="F74" s="10">
        <f>IF(OR(sunday!B74 = "light",sunday!B74 = "excused", sunday!B74 = "sch chg", sunday!B74 = "annual", sunday!B74 = "sick", sunday!C74 &gt;= 12 - reference!C5), 0, IF(sunday!B74 = "no call", 12, IF(sunday!C74 = 0, 0, MAX(12 - sunday!C74, 0))))</f>
        <v/>
      </c>
    </row>
    <row r="75" spans="1:11">
      <c r="A75" s="6" t="s"/>
      <c r="B75" s="8" t="n"/>
      <c r="C75" s="8" t="n"/>
      <c r="D75" s="8" t="n"/>
      <c r="E75" s="10">
        <f>IF(OR(sunday!B75 = "light",sunday!B75 = "excused", sunday!B75 = "sch chg", sunday!B75 = "annual", sunday!B75 = "sick", sunday!C75 &gt;= 10 - reference!C5), 0, IF(sunday!B75 = "no call", 10, IF(sunday!C75 = 0, 0, MAX(10 - sunday!C75, 0))))</f>
        <v/>
      </c>
      <c r="F75" s="10">
        <f>IF(OR(sunday!B75 = "light",sunday!B75 = "excused", sunday!B75 = "sch chg", sunday!B75 = "annual", sunday!B75 = "sick", sunday!C75 &gt;= 12 - reference!C5), 0, IF(sunday!B75 = "no call", 12, IF(sunday!C75 = 0, 0, MAX(12 - sunday!C75, 0))))</f>
        <v/>
      </c>
    </row>
    <row r="76" spans="1:11">
      <c r="A76" s="6" t="s"/>
      <c r="B76" s="8" t="n"/>
      <c r="C76" s="8" t="n"/>
      <c r="D76" s="8" t="n"/>
      <c r="E76" s="10">
        <f>IF(OR(sunday!B76 = "light",sunday!B76 = "excused", sunday!B76 = "sch chg", sunday!B76 = "annual", sunday!B76 = "sick", sunday!C76 &gt;= 10 - reference!C5), 0, IF(sunday!B76 = "no call", 10, IF(sunday!C76 = 0, 0, MAX(10 - sunday!C76, 0))))</f>
        <v/>
      </c>
      <c r="F76" s="10">
        <f>IF(OR(sunday!B76 = "light",sunday!B76 = "excused", sunday!B76 = "sch chg", sunday!B76 = "annual", sunday!B76 = "sick", sunday!C76 &gt;= 12 - reference!C5), 0, IF(sunday!B76 = "no call", 12, IF(sunday!C76 = 0, 0, MAX(12 - sunday!C76, 0))))</f>
        <v/>
      </c>
    </row>
    <row r="77" spans="1:11">
      <c r="A77" s="6" t="s"/>
      <c r="B77" s="8" t="n"/>
      <c r="C77" s="8" t="n"/>
      <c r="D77" s="8" t="n"/>
      <c r="E77" s="10">
        <f>IF(OR(sunday!B77 = "light",sunday!B77 = "excused", sunday!B77 = "sch chg", sunday!B77 = "annual", sunday!B77 = "sick", sunday!C77 &gt;= 10 - reference!C5), 0, IF(sunday!B77 = "no call", 10, IF(sunday!C77 = 0, 0, MAX(10 - sunday!C77, 0))))</f>
        <v/>
      </c>
      <c r="F77" s="10">
        <f>IF(OR(sunday!B77 = "light",sunday!B77 = "excused", sunday!B77 = "sch chg", sunday!B77 = "annual", sunday!B77 = "sick", sunday!C77 &gt;= 12 - reference!C5), 0, IF(sunday!B77 = "no call", 12, IF(sunday!C77 = 0, 0, MAX(12 - sunday!C77, 0))))</f>
        <v/>
      </c>
    </row>
    <row r="78" spans="1:11">
      <c r="A78" s="6" t="s"/>
      <c r="B78" s="8" t="n"/>
      <c r="C78" s="8" t="n"/>
      <c r="D78" s="8" t="n"/>
      <c r="E78" s="10">
        <f>IF(OR(sunday!B78 = "light",sunday!B78 = "excused", sunday!B78 = "sch chg", sunday!B78 = "annual", sunday!B78 = "sick", sunday!C78 &gt;= 10 - reference!C5), 0, IF(sunday!B78 = "no call", 10, IF(sunday!C78 = 0, 0, MAX(10 - sunday!C78, 0))))</f>
        <v/>
      </c>
      <c r="F78" s="10">
        <f>IF(OR(sunday!B78 = "light",sunday!B78 = "excused", sunday!B78 = "sch chg", sunday!B78 = "annual", sunday!B78 = "sick", sunday!C78 &gt;= 12 - reference!C5), 0, IF(sunday!B78 = "no call", 12, IF(sunday!C78 = 0, 0, MAX(12 - sunday!C78, 0))))</f>
        <v/>
      </c>
    </row>
    <row r="79" spans="1:11">
      <c r="A79" s="6" t="s"/>
      <c r="B79" s="8" t="n"/>
      <c r="C79" s="8" t="n"/>
      <c r="D79" s="8" t="n"/>
      <c r="E79" s="10">
        <f>IF(OR(sunday!B79 = "light",sunday!B79 = "excused", sunday!B79 = "sch chg", sunday!B79 = "annual", sunday!B79 = "sick", sunday!C79 &gt;= 10 - reference!C5), 0, IF(sunday!B79 = "no call", 10, IF(sunday!C79 = 0, 0, MAX(10 - sunday!C79, 0))))</f>
        <v/>
      </c>
      <c r="F79" s="10">
        <f>IF(OR(sunday!B79 = "light",sunday!B79 = "excused", sunday!B79 = "sch chg", sunday!B79 = "annual", sunday!B79 = "sick", sunday!C79 &gt;= 12 - reference!C5), 0, IF(sunday!B79 = "no call", 12, IF(sunday!C79 = 0, 0, MAX(12 - sunday!C79, 0))))</f>
        <v/>
      </c>
    </row>
    <row r="80" spans="1:11">
      <c r="A80" s="6" t="s"/>
      <c r="B80" s="8" t="n"/>
      <c r="C80" s="8" t="n"/>
      <c r="D80" s="8" t="n"/>
      <c r="E80" s="10">
        <f>IF(OR(sunday!B80 = "light",sunday!B80 = "excused", sunday!B80 = "sch chg", sunday!B80 = "annual", sunday!B80 = "sick", sunday!C80 &gt;= 10 - reference!C5), 0, IF(sunday!B80 = "no call", 10, IF(sunday!C80 = 0, 0, MAX(10 - sunday!C80, 0))))</f>
        <v/>
      </c>
      <c r="F80" s="10">
        <f>IF(OR(sunday!B80 = "light",sunday!B80 = "excused", sunday!B80 = "sch chg", sunday!B80 = "annual", sunday!B80 = "sick", sunday!C80 &gt;= 12 - reference!C5), 0, IF(sunday!B80 = "no call", 12, IF(sunday!C80 = 0, 0, MAX(12 - sunday!C80, 0))))</f>
        <v/>
      </c>
    </row>
    <row r="81" spans="1:11">
      <c r="A81" s="6" t="s"/>
      <c r="B81" s="8" t="n"/>
      <c r="C81" s="8" t="n"/>
      <c r="D81" s="8" t="n"/>
      <c r="E81" s="10">
        <f>IF(OR(sunday!B81 = "light",sunday!B81 = "excused", sunday!B81 = "sch chg", sunday!B81 = "annual", sunday!B81 = "sick", sunday!C81 &gt;= 10 - reference!C5), 0, IF(sunday!B81 = "no call", 10, IF(sunday!C81 = 0, 0, MAX(10 - sunday!C81, 0))))</f>
        <v/>
      </c>
      <c r="F81" s="10">
        <f>IF(OR(sunday!B81 = "light",sunday!B81 = "excused", sunday!B81 = "sch chg", sunday!B81 = "annual", sunday!B81 = "sick", sunday!C81 &gt;= 12 - reference!C5), 0, IF(sunday!B81 = "no call", 12, IF(sunday!C81 = 0, 0, MAX(12 - sunday!C81, 0))))</f>
        <v/>
      </c>
    </row>
    <row r="82" spans="1:11">
      <c r="A82" s="6" t="s"/>
      <c r="B82" s="8" t="n"/>
      <c r="C82" s="8" t="n"/>
      <c r="D82" s="8" t="n"/>
      <c r="E82" s="10">
        <f>IF(OR(sunday!B82 = "light",sunday!B82 = "excused", sunday!B82 = "sch chg", sunday!B82 = "annual", sunday!B82 = "sick", sunday!C82 &gt;= 10 - reference!C5), 0, IF(sunday!B82 = "no call", 10, IF(sunday!C82 = 0, 0, MAX(10 - sunday!C82, 0))))</f>
        <v/>
      </c>
      <c r="F82" s="10">
        <f>IF(OR(sunday!B82 = "light",sunday!B82 = "excused", sunday!B82 = "sch chg", sunday!B82 = "annual", sunday!B82 = "sick", sunday!C82 &gt;= 12 - reference!C5), 0, IF(sunday!B82 = "no call", 12, IF(sunday!C82 = 0, 0, MAX(12 - sunday!C82, 0))))</f>
        <v/>
      </c>
    </row>
    <row r="83" spans="1:11">
      <c r="A83" s="6" t="s"/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/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/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/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/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/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/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/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/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/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/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9" spans="1:11">
      <c r="D99" s="5" t="s">
        <v>40</v>
      </c>
      <c r="E99" s="10">
        <f>SUM(sunday!E73:sunday!E97)</f>
        <v/>
      </c>
      <c r="F99" s="10">
        <f>SUM(sunday!F73:sunday!F97)</f>
        <v/>
      </c>
    </row>
    <row r="101" spans="1:11">
      <c r="A101" s="4" t="s">
        <v>41</v>
      </c>
    </row>
    <row r="102" spans="1:11">
      <c r="E102" s="5" t="s">
        <v>37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38</v>
      </c>
      <c r="F103" s="5" t="s">
        <v>42</v>
      </c>
    </row>
    <row r="104" spans="1:11">
      <c r="A104" s="6" t="s">
        <v>43</v>
      </c>
      <c r="B104" s="7" t="s"/>
      <c r="C104" s="8" t="n">
        <v>6.7</v>
      </c>
      <c r="D104" s="8" t="n">
        <v>0</v>
      </c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11.5 - reference!C5), 0, IF(sunday!B104 = "no call", 11.5, IF(sunday!C104 = 0, 0, MAX(11.5 - sunday!C104, 0))))</f>
        <v/>
      </c>
    </row>
    <row r="105" spans="1:11">
      <c r="A105" s="6" t="s">
        <v>44</v>
      </c>
      <c r="B105" s="7" t="s"/>
      <c r="C105" s="8" t="n">
        <v>6.79</v>
      </c>
      <c r="D105" s="8" t="n">
        <v>0</v>
      </c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11.5 - reference!C5), 0, IF(sunday!B105 = "no call", 11.5, IF(sunday!C105 = 0, 0, MAX(11.5 - sunday!C105, 0))))</f>
        <v/>
      </c>
    </row>
    <row r="106" spans="1:11">
      <c r="A106" s="6" t="s">
        <v>45</v>
      </c>
      <c r="B106" s="7" t="s"/>
      <c r="C106" s="8" t="n">
        <v>7.28</v>
      </c>
      <c r="D106" s="8" t="n">
        <v>0</v>
      </c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11.5 - reference!C5), 0, IF(sunday!B106 = "no call", 11.5, IF(sunday!C106 = 0, 0, MAX(11.5 -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30" spans="1:11">
      <c r="D130" s="5" t="s">
        <v>46</v>
      </c>
      <c r="E130" s="10">
        <f>SUM(sunday!E104:sunday!E128)</f>
        <v/>
      </c>
      <c r="F130" s="10">
        <f>SUM(sunday!F104:sunday!F128)</f>
        <v/>
      </c>
    </row>
    <row r="132" spans="1:11">
      <c r="D132" s="5" t="s">
        <v>47</v>
      </c>
      <c r="E132" s="10">
        <f>SUM(sunday!E99 + sunday!E130)</f>
        <v/>
      </c>
      <c r="F132" s="10">
        <f>SUM(sunday!F99 + sunday!F130)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49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SUM(monday!F8 - monday!E8)</f>
        <v/>
      </c>
      <c r="I8" s="10">
        <f>IF(monday!B8 ="ns day", monday!C8,IF(monday!C8 &lt;= 8 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SUM(monday!F9 - monday!E9)</f>
        <v/>
      </c>
      <c r="I9" s="10">
        <f>IF(monday!B9 ="ns day", monday!C9,IF(monday!C9 &lt;= 8 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22</v>
      </c>
      <c r="B10" s="8" t="n"/>
      <c r="C10" s="8" t="n"/>
      <c r="D10" s="8" t="n"/>
      <c r="E10" s="8" t="n"/>
      <c r="F10" s="8" t="n"/>
      <c r="G10" s="9" t="n"/>
      <c r="H10" s="8">
        <f>SUM(monday!F10 - monday!E10)</f>
        <v/>
      </c>
      <c r="I10" s="10">
        <f>IF(monday!B10 ="ns day", monday!C10,IF(monday!C10 &lt;= 8 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SUM(monday!F11 - monday!E11)</f>
        <v/>
      </c>
      <c r="I11" s="10">
        <f>IF(monday!B11 ="ns day", monday!C11,IF(monday!C11 &lt;= 8 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SUM(monday!F12 - monday!E12)</f>
        <v/>
      </c>
      <c r="I12" s="10">
        <f>IF(monday!B12 ="ns day", monday!C12,IF(monday!C12 &lt;= 8 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SUM(monday!F13 - monday!E13)</f>
        <v/>
      </c>
      <c r="I13" s="10">
        <f>IF(monday!B13 ="ns day", monday!C13,IF(monday!C13 &lt;= 8 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SUM(monday!F14 - monday!E14)</f>
        <v/>
      </c>
      <c r="I14" s="10">
        <f>IF(monday!B14 ="ns day", monday!C14,IF(monday!C14 &lt;= 8 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SUM(monday!F19 - monday!E19)</f>
        <v/>
      </c>
      <c r="I19" s="10">
        <f>IF(monday!B19 ="ns day", monday!C19,IF(monday!C19 &lt;= 8 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SUM(monday!F21 - monday!E21)</f>
        <v/>
      </c>
      <c r="I21" s="10">
        <f>IF(monday!B21 ="ns day", monday!C21,IF(monday!C21 &lt;= 8 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31</v>
      </c>
      <c r="I34" s="10">
        <f>SUM(monday!I8:monday!I32)</f>
        <v/>
      </c>
    </row>
    <row r="36" spans="1:11">
      <c r="J36" s="5" t="s">
        <v>32</v>
      </c>
      <c r="K36" s="10">
        <f>SUM(monday!K8:monday!K32)</f>
        <v/>
      </c>
    </row>
    <row r="38" spans="1:11">
      <c r="A38" s="4" t="s">
        <v>33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n"/>
      <c r="B40" s="8" t="n"/>
      <c r="C40" s="8" t="n"/>
      <c r="D40" s="8" t="n"/>
      <c r="E40" s="8" t="n"/>
      <c r="F40" s="8" t="n"/>
      <c r="G40" s="9" t="n"/>
      <c r="H40" s="8">
        <f>SUM(monday!F40 - monday!E40)</f>
        <v/>
      </c>
      <c r="I40" s="10">
        <f>IF(monday!B40 ="ns day", monday!C40,IF(monday!C40 &lt;= 8 + reference!C3, 0, MAX(monday!C40 - 8, 0)))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n"/>
      <c r="B41" s="8" t="n"/>
      <c r="C41" s="8" t="n"/>
      <c r="D41" s="8" t="n"/>
      <c r="E41" s="8" t="n"/>
      <c r="F41" s="8" t="n"/>
      <c r="G41" s="9" t="n"/>
      <c r="H41" s="8">
        <f>SUM(monday!F41 - monday!E41)</f>
        <v/>
      </c>
      <c r="I41" s="10">
        <f>IF(monday!B41 ="ns day", monday!C41,IF(monday!C41 &lt;= 8 + reference!C3, 0, MAX(monday!C41 - 8, 0)))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n"/>
      <c r="B42" s="8" t="n"/>
      <c r="C42" s="8" t="n"/>
      <c r="D42" s="8" t="n"/>
      <c r="E42" s="8" t="n"/>
      <c r="F42" s="8" t="n"/>
      <c r="G42" s="9" t="n"/>
      <c r="H42" s="8">
        <f>SUM(monday!F42 - monday!E42)</f>
        <v/>
      </c>
      <c r="I42" s="10">
        <f>IF(monday!B42 ="ns day", monday!C42,IF(monday!C42 &lt;= 8 + reference!C3, 0, MAX(monday!C42 - 8, 0)))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n"/>
      <c r="B43" s="8" t="n"/>
      <c r="C43" s="8" t="n"/>
      <c r="D43" s="8" t="n"/>
      <c r="E43" s="8" t="n"/>
      <c r="F43" s="8" t="n"/>
      <c r="G43" s="9" t="n"/>
      <c r="H43" s="8">
        <f>SUM(monday!F43 - monday!E43)</f>
        <v/>
      </c>
      <c r="I43" s="10">
        <f>IF(monday!B43 ="ns day", monday!C43,IF(monday!C43 &lt;= 8 + reference!C3, 0, MAX(monday!C43 - 8, 0)))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n"/>
      <c r="B44" s="8" t="n"/>
      <c r="C44" s="8" t="n"/>
      <c r="D44" s="8" t="n"/>
      <c r="E44" s="8" t="n"/>
      <c r="F44" s="8" t="n"/>
      <c r="G44" s="9" t="n"/>
      <c r="H44" s="8">
        <f>SUM(monday!F44 - monday!E44)</f>
        <v/>
      </c>
      <c r="I44" s="10">
        <f>IF(monday!B44 ="ns day", monday!C44,IF(monday!C44 &lt;= 8 + reference!C3, 0, MAX(monday!C44 - 8, 0)))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SUM(monday!F45 - monday!E45)</f>
        <v/>
      </c>
      <c r="I45" s="10">
        <f>IF(monday!B45 ="ns day", monday!C45,IF(monday!C45 &lt;= 8 + reference!C3, 0, MAX(monday!C45 - 8, 0)))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SUM(monday!F46 - monday!E46)</f>
        <v/>
      </c>
      <c r="I46" s="10">
        <f>IF(monday!B46 ="ns day", monday!C46,IF(monday!C46 &lt;= 8 + reference!C3, 0, MAX(monday!C46 - 8, 0)))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SUM(monday!F47 - monday!E47)</f>
        <v/>
      </c>
      <c r="I47" s="10">
        <f>IF(monday!B47 ="ns day", monday!C47,IF(monday!C47 &lt;= 8 + reference!C3, 0, MAX(monday!C47 - 8, 0)))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SUM(monday!F48 - monday!E48)</f>
        <v/>
      </c>
      <c r="I48" s="10">
        <f>IF(monday!B48 ="ns day", monday!C48,IF(monday!C48 &lt;= 8 + reference!C3, 0, MAX(monday!C48 - 8, 0)))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SUM(monday!F49 - monday!E49)</f>
        <v/>
      </c>
      <c r="I49" s="10">
        <f>IF(monday!B49 ="ns day", monday!C49,IF(monday!C49 &lt;= 8 + reference!C3, 0, MAX(monday!C49 - 8, 0)))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SUM(monday!F50 - monday!E50)</f>
        <v/>
      </c>
      <c r="I50" s="10">
        <f>IF(monday!B50 ="ns day", monday!C50,IF(monday!C50 &lt;= 8 + reference!C3, 0, MAX(monday!C50 - 8, 0)))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SUM(monday!F51 - monday!E51)</f>
        <v/>
      </c>
      <c r="I51" s="10">
        <f>IF(monday!B51 ="ns day", monday!C51,IF(monday!C51 &lt;= 8 + reference!C3, 0, MAX(monday!C51 - 8, 0)))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SUM(monday!F52 - monday!E52)</f>
        <v/>
      </c>
      <c r="I52" s="10">
        <f>IF(monday!B52 ="ns day", monday!C52,IF(monday!C52 &lt;= 8 + reference!C3, 0, MAX(monday!C52 - 8, 0)))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SUM(monday!F53 - monday!E53)</f>
        <v/>
      </c>
      <c r="I53" s="10">
        <f>IF(monday!B53 ="ns day", monday!C53,IF(monday!C53 &lt;= 8 + reference!C3, 0, MAX(monday!C53 - 8, 0)))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SUM(monday!F54 - monday!E54)</f>
        <v/>
      </c>
      <c r="I54" s="10">
        <f>IF(monday!B54 ="ns day", monday!C54,IF(monday!C54 &lt;= 8 + reference!C3, 0, MAX(monday!C54 - 8, 0)))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SUM(monday!F55 - monday!E55)</f>
        <v/>
      </c>
      <c r="I55" s="10">
        <f>IF(monday!B55 ="ns day", monday!C55,IF(monday!C55 &lt;= 8 + reference!C3, 0, MAX(monday!C55 - 8, 0)))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SUM(monday!F56 - monday!E56)</f>
        <v/>
      </c>
      <c r="I56" s="10">
        <f>IF(monday!B56 ="ns day", monday!C56,IF(monday!C56 &lt;= 8 + reference!C3, 0, MAX(monday!C56 - 8, 0)))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monday!C57,IF(monday!C57 &lt;= 8 + reference!C3, 0, MAX(monday!C57 - 8, 0)))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SUM(monday!F58 - monday!E58)</f>
        <v/>
      </c>
      <c r="I58" s="10">
        <f>IF(monday!B58 ="ns day", monday!C58,IF(monday!C58 &lt;= 8 + reference!C3, 0, MAX(monday!C58 - 8, 0)))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SUM(monday!F59 - monday!E59)</f>
        <v/>
      </c>
      <c r="I59" s="10">
        <f>IF(monday!B59 ="ns day", monday!C59,IF(monday!C59 &lt;= 8 + reference!C3, 0, MAX(monday!C59 - 8, 0)))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SUM(monday!F60 - monday!E60)</f>
        <v/>
      </c>
      <c r="I60" s="10">
        <f>IF(monday!B60 ="ns day", monday!C60,IF(monday!C60 &lt;= 8 + reference!C3, 0, MAX(monday!C60 - 8, 0)))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SUM(monday!F61 - monday!E61)</f>
        <v/>
      </c>
      <c r="I61" s="10">
        <f>IF(monday!B61 ="ns day", monday!C61,IF(monday!C61 &lt;= 8 + reference!C3, 0, MAX(monday!C61 - 8, 0)))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SUM(monday!F62 - monday!E62)</f>
        <v/>
      </c>
      <c r="I62" s="10">
        <f>IF(monday!B62 ="ns day", monday!C62,IF(monday!C62 &lt;= 8 + reference!C3, 0, MAX(monday!C62 - 8, 0)))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SUM(monday!F63 - monday!E63)</f>
        <v/>
      </c>
      <c r="I63" s="10">
        <f>IF(monday!B63 ="ns day", monday!C63,IF(monday!C63 &lt;= 8 + reference!C3, 0, MAX(monday!C63 - 8, 0)))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SUM(monday!F64 - monday!E64)</f>
        <v/>
      </c>
      <c r="I64" s="10">
        <f>IF(monday!B64 ="ns day", monday!C64,IF(monday!C64 &lt;= 8 + reference!C3, 0, MAX(monday!C64 - 8, 0)))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6" spans="1:11">
      <c r="J66" s="5" t="s">
        <v>34</v>
      </c>
      <c r="K66" s="10">
        <f>SUM(monday!K40:monday!K64)</f>
        <v/>
      </c>
    </row>
    <row r="68" spans="1:11">
      <c r="J68" s="5" t="s">
        <v>35</v>
      </c>
      <c r="K68" s="10">
        <f>SUM(monday!K66 + monday!K36)</f>
        <v/>
      </c>
    </row>
    <row r="70" spans="1:11">
      <c r="A70" s="4" t="s">
        <v>36</v>
      </c>
    </row>
    <row r="71" spans="1:11">
      <c r="E71" s="5" t="s">
        <v>37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38</v>
      </c>
      <c r="F72" s="5" t="s">
        <v>39</v>
      </c>
    </row>
    <row r="73" spans="1:11">
      <c r="A73" s="6" t="s"/>
      <c r="B73" s="8" t="n"/>
      <c r="C73" s="8" t="n"/>
      <c r="D73" s="8" t="n"/>
      <c r="E73" s="10">
        <f>IF(OR(monday!B73 = "light",monday!B73 = "excused", monday!B73 = "sch chg", monday!B73 = "annual", monday!B73 = "sick", monday!C73 &gt;= 10 - reference!C5), 0, IF(monday!B73 = "no call", 10, IF(monday!C73 = 0, 0, MAX(10 - monday!C73, 0))))</f>
        <v/>
      </c>
      <c r="F73" s="10">
        <f>IF(OR(monday!B73 = "light",monday!B73 = "excused", monday!B73 = "sch chg", monday!B73 = "annual", monday!B73 = "sick", monday!C73 &gt;= 12 - reference!C5), 0, IF(monday!B73 = "no call", 12, IF(monday!C73 = 0, 0, MAX(12 - monday!C73, 0))))</f>
        <v/>
      </c>
    </row>
    <row r="74" spans="1:11">
      <c r="A74" s="6" t="s"/>
      <c r="B74" s="8" t="n"/>
      <c r="C74" s="8" t="n"/>
      <c r="D74" s="8" t="n"/>
      <c r="E74" s="10">
        <f>IF(OR(monday!B74 = "light",monday!B74 = "excused", monday!B74 = "sch chg", monday!B74 = "annual", monday!B74 = "sick", monday!C74 &gt;= 10 - reference!C5), 0, IF(monday!B74 = "no call", 10, IF(monday!C74 = 0, 0, MAX(10 - monday!C74, 0))))</f>
        <v/>
      </c>
      <c r="F74" s="10">
        <f>IF(OR(monday!B74 = "light",monday!B74 = "excused", monday!B74 = "sch chg", monday!B74 = "annual", monday!B74 = "sick", monday!C74 &gt;= 12 - reference!C5), 0, IF(monday!B74 = "no call", 12, IF(monday!C74 = 0, 0, MAX(12 - monday!C74, 0))))</f>
        <v/>
      </c>
    </row>
    <row r="75" spans="1:11">
      <c r="A75" s="6" t="s"/>
      <c r="B75" s="8" t="n"/>
      <c r="C75" s="8" t="n"/>
      <c r="D75" s="8" t="n"/>
      <c r="E75" s="10">
        <f>IF(OR(monday!B75 = "light",monday!B75 = "excused", monday!B75 = "sch chg", monday!B75 = "annual", monday!B75 = "sick", monday!C75 &gt;= 10 - reference!C5), 0, IF(monday!B75 = "no call", 10, IF(monday!C75 = 0, 0, MAX(10 - monday!C75, 0))))</f>
        <v/>
      </c>
      <c r="F75" s="10">
        <f>IF(OR(monday!B75 = "light",monday!B75 = "excused", monday!B75 = "sch chg", monday!B75 = "annual", monday!B75 = "sick", monday!C75 &gt;= 12 - reference!C5), 0, IF(monday!B75 = "no call", 12, IF(monday!C75 = 0, 0, MAX(12 - monday!C75, 0))))</f>
        <v/>
      </c>
    </row>
    <row r="76" spans="1:11">
      <c r="A76" s="6" t="s"/>
      <c r="B76" s="8" t="n"/>
      <c r="C76" s="8" t="n"/>
      <c r="D76" s="8" t="n"/>
      <c r="E76" s="10">
        <f>IF(OR(monday!B76 = "light",monday!B76 = "excused", monday!B76 = "sch chg", monday!B76 = "annual", monday!B76 = "sick", monday!C76 &gt;= 10 - reference!C5), 0, IF(monday!B76 = "no call", 10, IF(monday!C76 = 0, 0, MAX(10 - monday!C76, 0))))</f>
        <v/>
      </c>
      <c r="F76" s="10">
        <f>IF(OR(monday!B76 = "light",monday!B76 = "excused", monday!B76 = "sch chg", monday!B76 = "annual", monday!B76 = "sick", monday!C76 &gt;= 12 - reference!C5), 0, IF(monday!B76 = "no call", 12, IF(monday!C76 = 0, 0, MAX(12 - monday!C76, 0))))</f>
        <v/>
      </c>
    </row>
    <row r="77" spans="1:11">
      <c r="A77" s="6" t="s"/>
      <c r="B77" s="8" t="n"/>
      <c r="C77" s="8" t="n"/>
      <c r="D77" s="8" t="n"/>
      <c r="E77" s="10">
        <f>IF(OR(monday!B77 = "light",monday!B77 = "excused", monday!B77 = "sch chg", monday!B77 = "annual", monday!B77 = "sick", monday!C77 &gt;= 10 - reference!C5), 0, IF(monday!B77 = "no call", 10, IF(monday!C77 = 0, 0, MAX(10 - monday!C77, 0))))</f>
        <v/>
      </c>
      <c r="F77" s="10">
        <f>IF(OR(monday!B77 = "light",monday!B77 = "excused", monday!B77 = "sch chg", monday!B77 = "annual", monday!B77 = "sick", monday!C77 &gt;= 12 - reference!C5), 0, IF(monday!B77 = "no call", 12, IF(monday!C77 = 0, 0, MAX(12 - monday!C77, 0))))</f>
        <v/>
      </c>
    </row>
    <row r="78" spans="1:11">
      <c r="A78" s="6" t="s"/>
      <c r="B78" s="8" t="n"/>
      <c r="C78" s="8" t="n"/>
      <c r="D78" s="8" t="n"/>
      <c r="E78" s="10">
        <f>IF(OR(monday!B78 = "light",monday!B78 = "excused", monday!B78 = "sch chg", monday!B78 = "annual", monday!B78 = "sick", monday!C78 &gt;= 10 - reference!C5), 0, IF(monday!B78 = "no call", 10, IF(monday!C78 = 0, 0, MAX(10 - monday!C78, 0))))</f>
        <v/>
      </c>
      <c r="F78" s="10">
        <f>IF(OR(monday!B78 = "light",monday!B78 = "excused", monday!B78 = "sch chg", monday!B78 = "annual", monday!B78 = "sick", monday!C78 &gt;= 12 - reference!C5), 0, IF(monday!B78 = "no call", 12, IF(monday!C78 = 0, 0, MAX(12 - monday!C78, 0))))</f>
        <v/>
      </c>
    </row>
    <row r="79" spans="1:11">
      <c r="A79" s="6" t="s"/>
      <c r="B79" s="8" t="n"/>
      <c r="C79" s="8" t="n"/>
      <c r="D79" s="8" t="n"/>
      <c r="E79" s="10">
        <f>IF(OR(monday!B79 = "light",monday!B79 = "excused", monday!B79 = "sch chg", monday!B79 = "annual", monday!B79 = "sick", monday!C79 &gt;= 10 - reference!C5), 0, IF(monday!B79 = "no call", 10, IF(monday!C79 = 0, 0, MAX(10 - monday!C79, 0))))</f>
        <v/>
      </c>
      <c r="F79" s="10">
        <f>IF(OR(monday!B79 = "light",monday!B79 = "excused", monday!B79 = "sch chg", monday!B79 = "annual", monday!B79 = "sick", monday!C79 &gt;= 12 - reference!C5), 0, IF(monday!B79 = "no call", 12, IF(monday!C79 = 0, 0, MAX(12 - monday!C79, 0))))</f>
        <v/>
      </c>
    </row>
    <row r="80" spans="1:11">
      <c r="A80" s="6" t="s"/>
      <c r="B80" s="8" t="n"/>
      <c r="C80" s="8" t="n"/>
      <c r="D80" s="8" t="n"/>
      <c r="E80" s="10">
        <f>IF(OR(monday!B80 = "light",monday!B80 = "excused", monday!B80 = "sch chg", monday!B80 = "annual", monday!B80 = "sick", monday!C80 &gt;= 10 - reference!C5), 0, IF(monday!B80 = "no call", 10, IF(monday!C80 = 0, 0, MAX(10 - monday!C80, 0))))</f>
        <v/>
      </c>
      <c r="F80" s="10">
        <f>IF(OR(monday!B80 = "light",monday!B80 = "excused", monday!B80 = "sch chg", monday!B80 = "annual", monday!B80 = "sick", monday!C80 &gt;= 12 - reference!C5), 0, IF(monday!B80 = "no call", 12, IF(monday!C80 = 0, 0, MAX(12 - monday!C80, 0))))</f>
        <v/>
      </c>
    </row>
    <row r="81" spans="1:11">
      <c r="A81" s="6" t="s"/>
      <c r="B81" s="8" t="n"/>
      <c r="C81" s="8" t="n"/>
      <c r="D81" s="8" t="n"/>
      <c r="E81" s="10">
        <f>IF(OR(monday!B81 = "light",monday!B81 = "excused", monday!B81 = "sch chg", monday!B81 = "annual", monday!B81 = "sick", monday!C81 &gt;= 10 - reference!C5), 0, IF(monday!B81 = "no call", 10, IF(monday!C81 = 0, 0, MAX(10 - monday!C81, 0))))</f>
        <v/>
      </c>
      <c r="F81" s="10">
        <f>IF(OR(monday!B81 = "light",monday!B81 = "excused", monday!B81 = "sch chg", monday!B81 = "annual", monday!B81 = "sick", monday!C81 &gt;= 12 - reference!C5), 0, IF(monday!B81 = "no call", 12, IF(monday!C81 = 0, 0, MAX(12 - monday!C81, 0))))</f>
        <v/>
      </c>
    </row>
    <row r="82" spans="1:11">
      <c r="A82" s="6" t="s"/>
      <c r="B82" s="8" t="n"/>
      <c r="C82" s="8" t="n"/>
      <c r="D82" s="8" t="n"/>
      <c r="E82" s="10">
        <f>IF(OR(monday!B82 = "light",monday!B82 = "excused", monday!B82 = "sch chg", monday!B82 = "annual", monday!B82 = "sick", monday!C82 &gt;= 10 - reference!C5), 0, IF(monday!B82 = "no call", 10, IF(monday!C82 = 0, 0, MAX(10 - monday!C82, 0))))</f>
        <v/>
      </c>
      <c r="F82" s="10">
        <f>IF(OR(monday!B82 = "light",monday!B82 = "excused", monday!B82 = "sch chg", monday!B82 = "annual", monday!B82 = "sick", monday!C82 &gt;= 12 - reference!C5), 0, IF(monday!B82 = "no call", 12, IF(monday!C82 = 0, 0, MAX(12 - monday!C82, 0))))</f>
        <v/>
      </c>
    </row>
    <row r="83" spans="1:11">
      <c r="A83" s="6" t="s"/>
      <c r="B83" s="8" t="n"/>
      <c r="C83" s="8" t="n"/>
      <c r="D83" s="8" t="n"/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/>
      <c r="B84" s="8" t="n"/>
      <c r="C84" s="8" t="n"/>
      <c r="D84" s="8" t="n"/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/>
      <c r="B85" s="8" t="n"/>
      <c r="C85" s="8" t="n"/>
      <c r="D85" s="8" t="n"/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/>
      <c r="B86" s="8" t="n"/>
      <c r="C86" s="8" t="n"/>
      <c r="D86" s="8" t="n"/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/>
      <c r="B87" s="8" t="n"/>
      <c r="C87" s="8" t="n"/>
      <c r="D87" s="8" t="n"/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/>
      <c r="B88" s="8" t="n"/>
      <c r="C88" s="8" t="n"/>
      <c r="D88" s="8" t="n"/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/>
      <c r="B89" s="8" t="n"/>
      <c r="C89" s="8" t="n"/>
      <c r="D89" s="8" t="n"/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/>
      <c r="B90" s="8" t="n"/>
      <c r="C90" s="8" t="n"/>
      <c r="D90" s="8" t="n"/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/>
      <c r="B91" s="8" t="n"/>
      <c r="C91" s="8" t="n"/>
      <c r="D91" s="8" t="n"/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/>
      <c r="B92" s="8" t="n"/>
      <c r="C92" s="8" t="n"/>
      <c r="D92" s="8" t="n"/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/>
      <c r="B93" s="8" t="n"/>
      <c r="C93" s="8" t="n"/>
      <c r="D93" s="8" t="n"/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/>
      <c r="B94" s="8" t="n"/>
      <c r="C94" s="8" t="n"/>
      <c r="D94" s="8" t="n"/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/>
      <c r="B95" s="8" t="n"/>
      <c r="C95" s="8" t="n"/>
      <c r="D95" s="8" t="n"/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/>
      <c r="B96" s="8" t="n"/>
      <c r="C96" s="8" t="n"/>
      <c r="D96" s="8" t="n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/>
      <c r="B97" s="8" t="n"/>
      <c r="C97" s="8" t="n"/>
      <c r="D97" s="8" t="n"/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9" spans="1:11">
      <c r="D99" s="5" t="s">
        <v>40</v>
      </c>
      <c r="E99" s="10">
        <f>SUM(monday!E73:monday!E97)</f>
        <v/>
      </c>
      <c r="F99" s="10">
        <f>SUM(monday!F73:monday!F97)</f>
        <v/>
      </c>
    </row>
    <row r="101" spans="1:11">
      <c r="A101" s="4" t="s">
        <v>41</v>
      </c>
    </row>
    <row r="102" spans="1:11">
      <c r="E102" s="5" t="s">
        <v>37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38</v>
      </c>
      <c r="F103" s="5" t="s">
        <v>42</v>
      </c>
    </row>
    <row r="104" spans="1:11">
      <c r="A104" s="6" t="s">
        <v>43</v>
      </c>
      <c r="B104" s="7" t="s"/>
      <c r="C104" s="8" t="n">
        <v>7.65</v>
      </c>
      <c r="D104" s="8" t="n">
        <v>0</v>
      </c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11.5 - reference!C5), 0, IF(monday!B104 = "no call", 11.5, IF(monday!C104 = 0, 0, MAX(11.5 - monday!C104, 0))))</f>
        <v/>
      </c>
    </row>
    <row r="105" spans="1:11">
      <c r="A105" s="6" t="s">
        <v>44</v>
      </c>
      <c r="B105" s="7" t="s"/>
      <c r="C105" s="8" t="n">
        <v>7.61</v>
      </c>
      <c r="D105" s="8" t="n">
        <v>0</v>
      </c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11.5 - reference!C5), 0, IF(monday!B105 = "no call", 11.5, IF(monday!C105 = 0, 0, MAX(11.5 - monday!C105, 0))))</f>
        <v/>
      </c>
    </row>
    <row r="106" spans="1:11">
      <c r="A106" s="6" t="s">
        <v>45</v>
      </c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11.5 - reference!C5), 0, IF(monday!B106 = "no call", 11.5, IF(monday!C106 = 0, 0, MAX(11.5 -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30" spans="1:11">
      <c r="D130" s="5" t="s">
        <v>46</v>
      </c>
      <c r="E130" s="10">
        <f>SUM(monday!E104:monday!E128)</f>
        <v/>
      </c>
      <c r="F130" s="10">
        <f>SUM(monday!F104:monday!F128)</f>
        <v/>
      </c>
    </row>
    <row r="132" spans="1:11">
      <c r="D132" s="5" t="s">
        <v>47</v>
      </c>
      <c r="E132" s="10">
        <f>SUM(monday!E99 + monday!E130)</f>
        <v/>
      </c>
      <c r="F132" s="10">
        <f>SUM(monday!F99 + monday!F130)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50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>
        <v>21</v>
      </c>
      <c r="C8" s="8" t="n">
        <v>10.81</v>
      </c>
      <c r="D8" s="8" t="n">
        <v>20.25</v>
      </c>
      <c r="E8" s="8" t="s"/>
      <c r="F8" s="8" t="s"/>
      <c r="G8" s="9" t="s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/>
      <c r="C9" s="8" t="n">
        <v>8.32</v>
      </c>
      <c r="D9" s="8" t="n">
        <v>17.32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22</v>
      </c>
      <c r="B10" s="7" t="s"/>
      <c r="C10" s="8" t="n">
        <v>10.64</v>
      </c>
      <c r="D10" s="8" t="n">
        <v>19.05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23</v>
      </c>
      <c r="B11" s="7" t="s"/>
      <c r="C11" s="8" t="n">
        <v>9</v>
      </c>
      <c r="D11" s="8" t="n">
        <v>17.81</v>
      </c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24</v>
      </c>
      <c r="B12" s="7" t="s"/>
      <c r="C12" s="8" t="n">
        <v>10.18</v>
      </c>
      <c r="D12" s="8" t="n">
        <v>18.67</v>
      </c>
      <c r="E12" s="8" t="s"/>
      <c r="F12" s="8" t="s"/>
      <c r="G12" s="9" t="s"/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25</v>
      </c>
      <c r="B13" s="7" t="s"/>
      <c r="C13" s="8" t="n">
        <v>9.4</v>
      </c>
      <c r="D13" s="8" t="n">
        <v>17.9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SUM(tuesday!F14 - tuesday!E14)</f>
        <v/>
      </c>
      <c r="I14" s="10">
        <f>IF(tuesday!B14 ="ns day", tuesday!C14,IF(tuesday!C14 &lt;= 8 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27</v>
      </c>
      <c r="B15" s="7" t="s"/>
      <c r="C15" s="8" t="n">
        <v>9.25</v>
      </c>
      <c r="D15" s="8" t="n">
        <v>17.75</v>
      </c>
      <c r="E15" s="8" t="s"/>
      <c r="F15" s="8" t="s"/>
      <c r="G15" s="9" t="s"/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30</v>
      </c>
      <c r="B18" s="7" t="s"/>
      <c r="C18" s="8" t="n">
        <v>11.16</v>
      </c>
      <c r="D18" s="8" t="n">
        <v>19.37</v>
      </c>
      <c r="E18" s="8" t="s"/>
      <c r="F18" s="8" t="s"/>
      <c r="G18" s="9" t="s"/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SUM(tuesday!F19 - tuesday!E19)</f>
        <v/>
      </c>
      <c r="I19" s="10">
        <f>IF(tuesday!B19 ="ns day", tuesday!C19,IF(tuesday!C19 &lt;= 8 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31</v>
      </c>
      <c r="I34" s="10">
        <f>SUM(tuesday!I8:tuesday!I32)</f>
        <v/>
      </c>
    </row>
    <row r="36" spans="1:11">
      <c r="J36" s="5" t="s">
        <v>32</v>
      </c>
      <c r="K36" s="10">
        <f>SUM(tuesday!K8:tuesday!K32)</f>
        <v/>
      </c>
    </row>
    <row r="38" spans="1:11">
      <c r="A38" s="4" t="s">
        <v>33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n"/>
      <c r="B40" s="8" t="n"/>
      <c r="C40" s="8" t="n"/>
      <c r="D40" s="8" t="n"/>
      <c r="E40" s="8" t="n"/>
      <c r="F40" s="8" t="n"/>
      <c r="G40" s="9" t="n"/>
      <c r="H40" s="8">
        <f>SUM(tuesday!F40 - tuesday!E40)</f>
        <v/>
      </c>
      <c r="I40" s="10">
        <f>IF(tuesday!B40 ="ns day", tuesday!C40,IF(tuesday!C40 &lt;= 8 + reference!C3, 0, MAX(tuesday!C40 - 8, 0)))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n"/>
      <c r="B41" s="8" t="n"/>
      <c r="C41" s="8" t="n"/>
      <c r="D41" s="8" t="n"/>
      <c r="E41" s="8" t="n"/>
      <c r="F41" s="8" t="n"/>
      <c r="G41" s="9" t="n"/>
      <c r="H41" s="8">
        <f>SUM(tuesday!F41 - tuesday!E41)</f>
        <v/>
      </c>
      <c r="I41" s="10">
        <f>IF(tuesday!B41 ="ns day", tuesday!C41,IF(tuesday!C41 &lt;= 8 + reference!C3, 0, MAX(tuesday!C41 - 8, 0)))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n"/>
      <c r="B42" s="8" t="n"/>
      <c r="C42" s="8" t="n"/>
      <c r="D42" s="8" t="n"/>
      <c r="E42" s="8" t="n"/>
      <c r="F42" s="8" t="n"/>
      <c r="G42" s="9" t="n"/>
      <c r="H42" s="8">
        <f>SUM(tuesday!F42 - tuesday!E42)</f>
        <v/>
      </c>
      <c r="I42" s="10">
        <f>IF(tuesday!B42 ="ns day", tuesday!C42,IF(tuesday!C42 &lt;= 8 + reference!C3, 0, MAX(tuesday!C42 - 8, 0)))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n"/>
      <c r="B43" s="8" t="n"/>
      <c r="C43" s="8" t="n"/>
      <c r="D43" s="8" t="n"/>
      <c r="E43" s="8" t="n"/>
      <c r="F43" s="8" t="n"/>
      <c r="G43" s="9" t="n"/>
      <c r="H43" s="8">
        <f>SUM(tuesday!F43 - tuesday!E43)</f>
        <v/>
      </c>
      <c r="I43" s="10">
        <f>IF(tuesday!B43 ="ns day", tuesday!C43,IF(tuesday!C43 &lt;= 8 + reference!C3, 0, MAX(tuesday!C43 - 8, 0)))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n"/>
      <c r="B44" s="8" t="n"/>
      <c r="C44" s="8" t="n"/>
      <c r="D44" s="8" t="n"/>
      <c r="E44" s="8" t="n"/>
      <c r="F44" s="8" t="n"/>
      <c r="G44" s="9" t="n"/>
      <c r="H44" s="8">
        <f>SUM(tuesday!F44 - tuesday!E44)</f>
        <v/>
      </c>
      <c r="I44" s="10">
        <f>IF(tuesday!B44 ="ns day", tuesday!C44,IF(tuesday!C44 &lt;= 8 + reference!C3, 0, MAX(tuesday!C44 - 8, 0)))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SUM(tuesday!F45 - tuesday!E45)</f>
        <v/>
      </c>
      <c r="I45" s="10">
        <f>IF(tuesday!B45 ="ns day", tuesday!C45,IF(tuesday!C45 &lt;= 8 + reference!C3, 0, MAX(tuesday!C45 - 8, 0)))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SUM(tuesday!F46 - tuesday!E46)</f>
        <v/>
      </c>
      <c r="I46" s="10">
        <f>IF(tuesday!B46 ="ns day", tuesday!C46,IF(tuesday!C46 &lt;= 8 + reference!C3, 0, MAX(tuesday!C46 - 8, 0)))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SUM(tuesday!F47 - tuesday!E47)</f>
        <v/>
      </c>
      <c r="I47" s="10">
        <f>IF(tuesday!B47 ="ns day", tuesday!C47,IF(tuesday!C47 &lt;= 8 + reference!C3, 0, MAX(tuesday!C47 - 8, 0)))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tuesday!C48,IF(tuesday!C48 &lt;= 8 + reference!C3, 0, MAX(tuesday!C48 - 8, 0)))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SUM(tuesday!F49 - tuesday!E49)</f>
        <v/>
      </c>
      <c r="I49" s="10">
        <f>IF(tuesday!B49 ="ns day", tuesday!C49,IF(tuesday!C49 &lt;= 8 + reference!C3, 0, MAX(tuesday!C49 - 8, 0)))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SUM(tuesday!F50 - tuesday!E50)</f>
        <v/>
      </c>
      <c r="I50" s="10">
        <f>IF(tuesday!B50 ="ns day", tuesday!C50,IF(tuesday!C50 &lt;= 8 + reference!C3, 0, MAX(tuesday!C50 - 8, 0)))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SUM(tuesday!F51 - tuesday!E51)</f>
        <v/>
      </c>
      <c r="I51" s="10">
        <f>IF(tuesday!B51 ="ns day", tuesday!C51,IF(tuesday!C51 &lt;= 8 + reference!C3, 0, MAX(tuesday!C51 - 8, 0)))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SUM(tuesday!F52 - tuesday!E52)</f>
        <v/>
      </c>
      <c r="I52" s="10">
        <f>IF(tuesday!B52 ="ns day", tuesday!C52,IF(tuesday!C52 &lt;= 8 + reference!C3, 0, MAX(tuesday!C52 - 8, 0)))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SUM(tuesday!F53 - tuesday!E53)</f>
        <v/>
      </c>
      <c r="I53" s="10">
        <f>IF(tuesday!B53 ="ns day", tuesday!C53,IF(tuesday!C53 &lt;= 8 + reference!C3, 0, MAX(tuesday!C53 - 8, 0)))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tuesday!C54,IF(tuesday!C54 &lt;= 8 + reference!C3, 0, MAX(tuesday!C54 - 8, 0)))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tuesday!C55,IF(tuesday!C55 &lt;= 8 + reference!C3, 0, MAX(tuesday!C55 - 8, 0)))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SUM(tuesday!F56 - tuesday!E56)</f>
        <v/>
      </c>
      <c r="I56" s="10">
        <f>IF(tuesday!B56 ="ns day", tuesday!C56,IF(tuesday!C56 &lt;= 8 + reference!C3, 0, MAX(tuesday!C56 - 8, 0)))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tuesday!C57,IF(tuesday!C57 &lt;= 8 + reference!C3, 0, MAX(tuesday!C57 - 8, 0)))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SUM(tuesday!F58 - tuesday!E58)</f>
        <v/>
      </c>
      <c r="I58" s="10">
        <f>IF(tuesday!B58 ="ns day", tuesday!C58,IF(tuesday!C58 &lt;= 8 + reference!C3, 0, MAX(tuesday!C58 - 8, 0)))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SUM(tuesday!F59 - tuesday!E59)</f>
        <v/>
      </c>
      <c r="I59" s="10">
        <f>IF(tuesday!B59 ="ns day", tuesday!C59,IF(tuesday!C59 &lt;= 8 + reference!C3, 0, MAX(tuesday!C59 - 8, 0)))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SUM(tuesday!F60 - tuesday!E60)</f>
        <v/>
      </c>
      <c r="I60" s="10">
        <f>IF(tuesday!B60 ="ns day", tuesday!C60,IF(tuesday!C60 &lt;= 8 + reference!C3, 0, MAX(tuesday!C60 - 8, 0)))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SUM(tuesday!F61 - tuesday!E61)</f>
        <v/>
      </c>
      <c r="I61" s="10">
        <f>IF(tuesday!B61 ="ns day", tuesday!C61,IF(tuesday!C61 &lt;= 8 + reference!C3, 0, MAX(tuesday!C61 - 8, 0)))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SUM(tuesday!F62 - tuesday!E62)</f>
        <v/>
      </c>
      <c r="I62" s="10">
        <f>IF(tuesday!B62 ="ns day", tuesday!C62,IF(tuesday!C62 &lt;= 8 + reference!C3, 0, MAX(tuesday!C62 - 8, 0)))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SUM(tuesday!F63 - tuesday!E63)</f>
        <v/>
      </c>
      <c r="I63" s="10">
        <f>IF(tuesday!B63 ="ns day", tuesday!C63,IF(tuesday!C63 &lt;= 8 + reference!C3, 0, MAX(tuesday!C63 - 8, 0)))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SUM(tuesday!F64 - tuesday!E64)</f>
        <v/>
      </c>
      <c r="I64" s="10">
        <f>IF(tuesday!B64 ="ns day", tuesday!C64,IF(tuesday!C64 &lt;= 8 + reference!C3, 0, MAX(tuesday!C64 - 8, 0)))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6" spans="1:11">
      <c r="J66" s="5" t="s">
        <v>34</v>
      </c>
      <c r="K66" s="10">
        <f>SUM(tuesday!K40:tuesday!K64)</f>
        <v/>
      </c>
    </row>
    <row r="68" spans="1:11">
      <c r="J68" s="5" t="s">
        <v>35</v>
      </c>
      <c r="K68" s="10">
        <f>SUM(tuesday!K66 + tuesday!K36)</f>
        <v/>
      </c>
    </row>
    <row r="70" spans="1:11">
      <c r="A70" s="4" t="s">
        <v>36</v>
      </c>
    </row>
    <row r="71" spans="1:11">
      <c r="E71" s="5" t="s">
        <v>37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38</v>
      </c>
      <c r="F72" s="5" t="s">
        <v>39</v>
      </c>
    </row>
    <row r="73" spans="1:11">
      <c r="A73" s="6" t="s"/>
      <c r="B73" s="8" t="n"/>
      <c r="C73" s="8" t="n"/>
      <c r="D73" s="8" t="n"/>
      <c r="E73" s="10">
        <f>IF(OR(tuesday!B73 = "light",tuesday!B73 = "excused", tuesday!B73 = "sch chg", tuesday!B73 = "annual", tuesday!B73 = "sick", tuesday!C73 &gt;= 10 - reference!C5), 0, IF(tuesday!B73 = "no call", 10, IF(tuesday!C73 = 0, 0, MAX(10 - tuesday!C73, 0))))</f>
        <v/>
      </c>
      <c r="F73" s="10">
        <f>IF(OR(tuesday!B73 = "light",tuesday!B73 = "excused", tuesday!B73 = "sch chg", tuesday!B73 = "annual", tuesday!B73 = "sick", tuesday!C73 &gt;= 12 - reference!C5), 0, IF(tuesday!B73 = "no call", 12, IF(tuesday!C73 = 0, 0, MAX(12 - tuesday!C73, 0))))</f>
        <v/>
      </c>
    </row>
    <row r="74" spans="1:11">
      <c r="A74" s="6" t="s"/>
      <c r="B74" s="8" t="n"/>
      <c r="C74" s="8" t="n"/>
      <c r="D74" s="8" t="n"/>
      <c r="E74" s="10">
        <f>IF(OR(tuesday!B74 = "light",tuesday!B74 = "excused", tuesday!B74 = "sch chg", tuesday!B74 = "annual", tuesday!B74 = "sick", tuesday!C74 &gt;= 10 - reference!C5), 0, IF(tuesday!B74 = "no call", 10, IF(tuesday!C74 = 0, 0, MAX(10 - tuesday!C74, 0))))</f>
        <v/>
      </c>
      <c r="F74" s="10">
        <f>IF(OR(tuesday!B74 = "light",tuesday!B74 = "excused", tuesday!B74 = "sch chg", tuesday!B74 = "annual", tuesday!B74 = "sick", tuesday!C74 &gt;= 12 - reference!C5), 0, IF(tuesday!B74 = "no call", 12, IF(tuesday!C74 = 0, 0, MAX(12 - tuesday!C74, 0))))</f>
        <v/>
      </c>
    </row>
    <row r="75" spans="1:11">
      <c r="A75" s="6" t="s"/>
      <c r="B75" s="8" t="n"/>
      <c r="C75" s="8" t="n"/>
      <c r="D75" s="8" t="n"/>
      <c r="E75" s="10">
        <f>IF(OR(tuesday!B75 = "light",tuesday!B75 = "excused", tuesday!B75 = "sch chg", tuesday!B75 = "annual", tuesday!B75 = "sick", tuesday!C75 &gt;= 10 - reference!C5), 0, IF(tuesday!B75 = "no call", 10, IF(tuesday!C75 = 0, 0, MAX(10 - tuesday!C75, 0))))</f>
        <v/>
      </c>
      <c r="F75" s="10">
        <f>IF(OR(tuesday!B75 = "light",tuesday!B75 = "excused", tuesday!B75 = "sch chg", tuesday!B75 = "annual", tuesday!B75 = "sick", tuesday!C75 &gt;= 12 - reference!C5), 0, IF(tuesday!B75 = "no call", 12, IF(tuesday!C75 = 0, 0, MAX(12 - tuesday!C75, 0))))</f>
        <v/>
      </c>
    </row>
    <row r="76" spans="1:11">
      <c r="A76" s="6" t="s"/>
      <c r="B76" s="8" t="n"/>
      <c r="C76" s="8" t="n"/>
      <c r="D76" s="8" t="n"/>
      <c r="E76" s="10">
        <f>IF(OR(tuesday!B76 = "light",tuesday!B76 = "excused", tuesday!B76 = "sch chg", tuesday!B76 = "annual", tuesday!B76 = "sick", tuesday!C76 &gt;= 10 - reference!C5), 0, IF(tuesday!B76 = "no call", 10, IF(tuesday!C76 = 0, 0, MAX(10 - tuesday!C76, 0))))</f>
        <v/>
      </c>
      <c r="F76" s="10">
        <f>IF(OR(tuesday!B76 = "light",tuesday!B76 = "excused", tuesday!B76 = "sch chg", tuesday!B76 = "annual", tuesday!B76 = "sick", tuesday!C76 &gt;= 12 - reference!C5), 0, IF(tuesday!B76 = "no call", 12, IF(tuesday!C76 = 0, 0, MAX(12 - tuesday!C76, 0))))</f>
        <v/>
      </c>
    </row>
    <row r="77" spans="1:11">
      <c r="A77" s="6" t="s"/>
      <c r="B77" s="8" t="n"/>
      <c r="C77" s="8" t="n"/>
      <c r="D77" s="8" t="n"/>
      <c r="E77" s="10">
        <f>IF(OR(tuesday!B77 = "light",tuesday!B77 = "excused", tuesday!B77 = "sch chg", tuesday!B77 = "annual", tuesday!B77 = "sick", tuesday!C77 &gt;= 10 - reference!C5), 0, IF(tuesday!B77 = "no call", 10, IF(tuesday!C77 = 0, 0, MAX(10 - tuesday!C77, 0))))</f>
        <v/>
      </c>
      <c r="F77" s="10">
        <f>IF(OR(tuesday!B77 = "light",tuesday!B77 = "excused", tuesday!B77 = "sch chg", tuesday!B77 = "annual", tuesday!B77 = "sick", tuesday!C77 &gt;= 12 - reference!C5), 0, IF(tuesday!B77 = "no call", 12, IF(tuesday!C77 = 0, 0, MAX(12 - tuesday!C77, 0))))</f>
        <v/>
      </c>
    </row>
    <row r="78" spans="1:11">
      <c r="A78" s="6" t="s"/>
      <c r="B78" s="8" t="n"/>
      <c r="C78" s="8" t="n"/>
      <c r="D78" s="8" t="n"/>
      <c r="E78" s="10">
        <f>IF(OR(tuesday!B78 = "light",tuesday!B78 = "excused", tuesday!B78 = "sch chg", tuesday!B78 = "annual", tuesday!B78 = "sick", tuesday!C78 &gt;= 10 - reference!C5), 0, IF(tuesday!B78 = "no call", 10, IF(tuesday!C78 = 0, 0, MAX(10 - tuesday!C78, 0))))</f>
        <v/>
      </c>
      <c r="F78" s="10">
        <f>IF(OR(tuesday!B78 = "light",tuesday!B78 = "excused", tuesday!B78 = "sch chg", tuesday!B78 = "annual", tuesday!B78 = "sick", tuesday!C78 &gt;= 12 - reference!C5), 0, IF(tuesday!B78 = "no call", 12, IF(tuesday!C78 = 0, 0, MAX(12 - tuesday!C78, 0))))</f>
        <v/>
      </c>
    </row>
    <row r="79" spans="1:11">
      <c r="A79" s="6" t="s"/>
      <c r="B79" s="8" t="n"/>
      <c r="C79" s="8" t="n"/>
      <c r="D79" s="8" t="n"/>
      <c r="E79" s="10">
        <f>IF(OR(tuesday!B79 = "light",tuesday!B79 = "excused", tuesday!B79 = "sch chg", tuesday!B79 = "annual", tuesday!B79 = "sick", tuesday!C79 &gt;= 10 - reference!C5), 0, IF(tuesday!B79 = "no call", 10, IF(tuesday!C79 = 0, 0, MAX(10 - tuesday!C79, 0))))</f>
        <v/>
      </c>
      <c r="F79" s="10">
        <f>IF(OR(tuesday!B79 = "light",tuesday!B79 = "excused", tuesday!B79 = "sch chg", tuesday!B79 = "annual", tuesday!B79 = "sick", tuesday!C79 &gt;= 12 - reference!C5), 0, IF(tuesday!B79 = "no call", 12, IF(tuesday!C79 = 0, 0, MAX(12 - tuesday!C79, 0))))</f>
        <v/>
      </c>
    </row>
    <row r="80" spans="1:11">
      <c r="A80" s="6" t="s"/>
      <c r="B80" s="8" t="n"/>
      <c r="C80" s="8" t="n"/>
      <c r="D80" s="8" t="n"/>
      <c r="E80" s="10">
        <f>IF(OR(tuesday!B80 = "light",tuesday!B80 = "excused", tuesday!B80 = "sch chg", tuesday!B80 = "annual", tuesday!B80 = "sick", tuesday!C80 &gt;= 10 - reference!C5), 0, IF(tuesday!B80 = "no call", 10, IF(tuesday!C80 = 0, 0, MAX(10 - tuesday!C80, 0))))</f>
        <v/>
      </c>
      <c r="F80" s="10">
        <f>IF(OR(tuesday!B80 = "light",tuesday!B80 = "excused", tuesday!B80 = "sch chg", tuesday!B80 = "annual", tuesday!B80 = "sick", tuesday!C80 &gt;= 12 - reference!C5), 0, IF(tuesday!B80 = "no call", 12, IF(tuesday!C80 = 0, 0, MAX(12 - tuesday!C80, 0))))</f>
        <v/>
      </c>
    </row>
    <row r="81" spans="1:11">
      <c r="A81" s="6" t="s"/>
      <c r="B81" s="8" t="n"/>
      <c r="C81" s="8" t="n"/>
      <c r="D81" s="8" t="n"/>
      <c r="E81" s="10">
        <f>IF(OR(tuesday!B81 = "light",tuesday!B81 = "excused", tuesday!B81 = "sch chg", tuesday!B81 = "annual", tuesday!B81 = "sick", tuesday!C81 &gt;= 10 - reference!C5), 0, IF(tuesday!B81 = "no call", 10, IF(tuesday!C81 = 0, 0, MAX(10 - tuesday!C81, 0))))</f>
        <v/>
      </c>
      <c r="F81" s="10">
        <f>IF(OR(tuesday!B81 = "light",tuesday!B81 = "excused", tuesday!B81 = "sch chg", tuesday!B81 = "annual", tuesday!B81 = "sick", tuesday!C81 &gt;= 12 - reference!C5), 0, IF(tuesday!B81 = "no call", 12, IF(tuesday!C81 = 0, 0, MAX(12 - tuesday!C81, 0))))</f>
        <v/>
      </c>
    </row>
    <row r="82" spans="1:11">
      <c r="A82" s="6" t="s"/>
      <c r="B82" s="8" t="n"/>
      <c r="C82" s="8" t="n"/>
      <c r="D82" s="8" t="n"/>
      <c r="E82" s="10">
        <f>IF(OR(tuesday!B82 = "light",tuesday!B82 = "excused", tuesday!B82 = "sch chg", tuesday!B82 = "annual", tuesday!B82 = "sick", tuesday!C82 &gt;= 10 - reference!C5), 0, IF(tuesday!B82 = "no call", 10, IF(tuesday!C82 = 0, 0, MAX(10 - tuesday!C82, 0))))</f>
        <v/>
      </c>
      <c r="F82" s="10">
        <f>IF(OR(tuesday!B82 = "light",tuesday!B82 = "excused", tuesday!B82 = "sch chg", tuesday!B82 = "annual", tuesday!B82 = "sick", tuesday!C82 &gt;= 12 - reference!C5), 0, IF(tuesday!B82 = "no call", 12, IF(tuesday!C82 = 0, 0, MAX(12 - tuesday!C82, 0))))</f>
        <v/>
      </c>
    </row>
    <row r="83" spans="1:11">
      <c r="A83" s="6" t="s"/>
      <c r="B83" s="8" t="n"/>
      <c r="C83" s="8" t="n"/>
      <c r="D83" s="8" t="n"/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/>
      <c r="B84" s="8" t="n"/>
      <c r="C84" s="8" t="n"/>
      <c r="D84" s="8" t="n"/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/>
      <c r="B85" s="8" t="n"/>
      <c r="C85" s="8" t="n"/>
      <c r="D85" s="8" t="n"/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/>
      <c r="B86" s="8" t="n"/>
      <c r="C86" s="8" t="n"/>
      <c r="D86" s="8" t="n"/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/>
      <c r="B87" s="8" t="n"/>
      <c r="C87" s="8" t="n"/>
      <c r="D87" s="8" t="n"/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/>
      <c r="B88" s="8" t="n"/>
      <c r="C88" s="8" t="n"/>
      <c r="D88" s="8" t="n"/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/>
      <c r="B89" s="8" t="n"/>
      <c r="C89" s="8" t="n"/>
      <c r="D89" s="8" t="n"/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/>
      <c r="B90" s="8" t="n"/>
      <c r="C90" s="8" t="n"/>
      <c r="D90" s="8" t="n"/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/>
      <c r="B91" s="8" t="n"/>
      <c r="C91" s="8" t="n"/>
      <c r="D91" s="8" t="n"/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/>
      <c r="B92" s="8" t="n"/>
      <c r="C92" s="8" t="n"/>
      <c r="D92" s="8" t="n"/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/>
      <c r="B93" s="8" t="n"/>
      <c r="C93" s="8" t="n"/>
      <c r="D93" s="8" t="n"/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/>
      <c r="B94" s="8" t="n"/>
      <c r="C94" s="8" t="n"/>
      <c r="D94" s="8" t="n"/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/>
      <c r="B95" s="8" t="n"/>
      <c r="C95" s="8" t="n"/>
      <c r="D95" s="8" t="n"/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/>
      <c r="B96" s="8" t="n"/>
      <c r="C96" s="8" t="n"/>
      <c r="D96" s="8" t="n"/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/>
      <c r="B97" s="8" t="n"/>
      <c r="C97" s="8" t="n"/>
      <c r="D97" s="8" t="n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9" spans="1:11">
      <c r="D99" s="5" t="s">
        <v>40</v>
      </c>
      <c r="E99" s="10">
        <f>SUM(tuesday!E73:tuesday!E97)</f>
        <v/>
      </c>
      <c r="F99" s="10">
        <f>SUM(tuesday!F73:tuesday!F97)</f>
        <v/>
      </c>
    </row>
    <row r="101" spans="1:11">
      <c r="A101" s="4" t="s">
        <v>41</v>
      </c>
    </row>
    <row r="102" spans="1:11">
      <c r="E102" s="5" t="s">
        <v>37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38</v>
      </c>
      <c r="F103" s="5" t="s">
        <v>42</v>
      </c>
    </row>
    <row r="104" spans="1:11">
      <c r="A104" s="6" t="s">
        <v>43</v>
      </c>
      <c r="B104" s="7" t="s"/>
      <c r="C104" s="8" t="n">
        <v>10.28</v>
      </c>
      <c r="D104" s="8" t="n">
        <v>0</v>
      </c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11.5 - reference!C5), 0, IF(tuesday!B104 = "no call", 11.5, IF(tuesday!C104 = 0, 0, MAX(11.5 - tuesday!C104, 0))))</f>
        <v/>
      </c>
    </row>
    <row r="105" spans="1:11">
      <c r="A105" s="6" t="s">
        <v>44</v>
      </c>
      <c r="B105" s="7" t="s"/>
      <c r="C105" s="8" t="n">
        <v>12</v>
      </c>
      <c r="D105" s="8" t="n">
        <v>20.78</v>
      </c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11.5 - reference!C5), 0, IF(tuesday!B105 = "no call", 11.5, IF(tuesday!C105 = 0, 0, MAX(11.5 - tuesday!C105, 0))))</f>
        <v/>
      </c>
    </row>
    <row r="106" spans="1:11">
      <c r="A106" s="6" t="s">
        <v>45</v>
      </c>
      <c r="B106" s="7" t="s"/>
      <c r="C106" s="8" t="n">
        <v>13.25</v>
      </c>
      <c r="D106" s="8" t="n">
        <v>21.81</v>
      </c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11.5 - reference!C5), 0, IF(tuesday!B106 = "no call", 11.5, IF(tuesday!C106 = 0, 0, MAX(11.5 -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30" spans="1:11">
      <c r="D130" s="5" t="s">
        <v>46</v>
      </c>
      <c r="E130" s="10">
        <f>SUM(tuesday!E104:tuesday!E128)</f>
        <v/>
      </c>
      <c r="F130" s="10">
        <f>SUM(tuesday!F104:tuesday!F128)</f>
        <v/>
      </c>
    </row>
    <row r="132" spans="1:11">
      <c r="D132" s="5" t="s">
        <v>47</v>
      </c>
      <c r="E132" s="10">
        <f>SUM(tuesday!E99 + tuesday!E130)</f>
        <v/>
      </c>
      <c r="F132" s="10">
        <f>SUM(tuesday!F99 + tuesday!F130)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51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8.17</v>
      </c>
      <c r="D8" s="8" t="n">
        <v>17.61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8</v>
      </c>
      <c r="D9" s="8" t="n">
        <v>17.13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22</v>
      </c>
      <c r="B10" s="7" t="s"/>
      <c r="C10" s="8" t="n">
        <v>8.85</v>
      </c>
      <c r="D10" s="8" t="n">
        <v>17.73</v>
      </c>
      <c r="E10" s="8" t="s"/>
      <c r="F10" s="8" t="s"/>
      <c r="G10" s="9" t="s"/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23</v>
      </c>
      <c r="B11" s="7" t="s"/>
      <c r="C11" s="8" t="n">
        <v>8.220000000000001</v>
      </c>
      <c r="D11" s="8" t="n">
        <v>17.22</v>
      </c>
      <c r="E11" s="8" t="s"/>
      <c r="F11" s="8" t="s"/>
      <c r="G11" s="9" t="s"/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24</v>
      </c>
      <c r="B12" s="7" t="s"/>
      <c r="C12" s="8" t="n">
        <v>8</v>
      </c>
      <c r="D12" s="8" t="n">
        <v>16.93</v>
      </c>
      <c r="E12" s="8" t="s"/>
      <c r="F12" s="8" t="s"/>
      <c r="G12" s="9" t="s"/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25</v>
      </c>
      <c r="B13" s="7" t="s">
        <v>21</v>
      </c>
      <c r="C13" s="8" t="n">
        <v>8</v>
      </c>
      <c r="D13" s="8" t="n">
        <v>16.48</v>
      </c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26</v>
      </c>
      <c r="B14" s="7" t="s"/>
      <c r="C14" s="8" t="n">
        <v>8.92</v>
      </c>
      <c r="D14" s="8" t="n">
        <v>17.88</v>
      </c>
      <c r="E14" s="8" t="n">
        <v>12.12</v>
      </c>
      <c r="F14" s="8" t="n">
        <v>12.92</v>
      </c>
      <c r="G14" s="9" t="n">
        <v>936</v>
      </c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30</v>
      </c>
      <c r="B18" s="7" t="s"/>
      <c r="C18" s="8" t="n">
        <v>9.57</v>
      </c>
      <c r="D18" s="8" t="n">
        <v>17.83</v>
      </c>
      <c r="E18" s="8" t="n">
        <v>16.75</v>
      </c>
      <c r="F18" s="8" t="n">
        <v>17.83</v>
      </c>
      <c r="G18" s="9" t="n">
        <v>1072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SUM(wednesday!F21 - wednesday!E21)</f>
        <v/>
      </c>
      <c r="I21" s="10">
        <f>IF(wednesday!B21 ="ns day", wednesday!C21,IF(wednesday!C21 &lt;= 8 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31</v>
      </c>
      <c r="I34" s="10">
        <f>SUM(wednesday!I8:wednesday!I32)</f>
        <v/>
      </c>
    </row>
    <row r="36" spans="1:11">
      <c r="J36" s="5" t="s">
        <v>32</v>
      </c>
      <c r="K36" s="10">
        <f>SUM(wednesday!K8:wednesday!K32)</f>
        <v/>
      </c>
    </row>
    <row r="38" spans="1:11">
      <c r="A38" s="4" t="s">
        <v>33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n"/>
      <c r="B40" s="8" t="n"/>
      <c r="C40" s="8" t="n"/>
      <c r="D40" s="8" t="n"/>
      <c r="E40" s="8" t="n"/>
      <c r="F40" s="8" t="n"/>
      <c r="G40" s="9" t="n"/>
      <c r="H40" s="8">
        <f>SUM(wednesday!F40 - wednesday!E40)</f>
        <v/>
      </c>
      <c r="I40" s="10">
        <f>IF(wednesday!B40 ="ns day", wednesday!C40,IF(wednesday!C40 &lt;= 8 + reference!C3, 0, MAX(wednesday!C40 - 8, 0)))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n"/>
      <c r="B41" s="8" t="n"/>
      <c r="C41" s="8" t="n"/>
      <c r="D41" s="8" t="n"/>
      <c r="E41" s="8" t="n"/>
      <c r="F41" s="8" t="n"/>
      <c r="G41" s="9" t="n"/>
      <c r="H41" s="8">
        <f>SUM(wednesday!F41 - wednesday!E41)</f>
        <v/>
      </c>
      <c r="I41" s="10">
        <f>IF(wednesday!B41 ="ns day", wednesday!C41,IF(wednesday!C41 &lt;= 8 + reference!C3, 0, MAX(wednesday!C41 - 8, 0)))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n"/>
      <c r="B42" s="8" t="n"/>
      <c r="C42" s="8" t="n"/>
      <c r="D42" s="8" t="n"/>
      <c r="E42" s="8" t="n"/>
      <c r="F42" s="8" t="n"/>
      <c r="G42" s="9" t="n"/>
      <c r="H42" s="8">
        <f>SUM(wednesday!F42 - wednesday!E42)</f>
        <v/>
      </c>
      <c r="I42" s="10">
        <f>IF(wednesday!B42 ="ns day", wednesday!C42,IF(wednesday!C42 &lt;= 8 + reference!C3, 0, MAX(wednesday!C42 - 8, 0)))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n"/>
      <c r="B43" s="8" t="n"/>
      <c r="C43" s="8" t="n"/>
      <c r="D43" s="8" t="n"/>
      <c r="E43" s="8" t="n"/>
      <c r="F43" s="8" t="n"/>
      <c r="G43" s="9" t="n"/>
      <c r="H43" s="8">
        <f>SUM(wednesday!F43 - wednesday!E43)</f>
        <v/>
      </c>
      <c r="I43" s="10">
        <f>IF(wednesday!B43 ="ns day", wednesday!C43,IF(wednesday!C43 &lt;= 8 + reference!C3, 0, MAX(wednesday!C43 - 8, 0)))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n"/>
      <c r="B44" s="8" t="n"/>
      <c r="C44" s="8" t="n"/>
      <c r="D44" s="8" t="n"/>
      <c r="E44" s="8" t="n"/>
      <c r="F44" s="8" t="n"/>
      <c r="G44" s="9" t="n"/>
      <c r="H44" s="8">
        <f>SUM(wednesday!F44 - wednesday!E44)</f>
        <v/>
      </c>
      <c r="I44" s="10">
        <f>IF(wednesday!B44 ="ns day", wednesday!C44,IF(wednesday!C44 &lt;= 8 + reference!C3, 0, MAX(wednesday!C44 - 8, 0)))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SUM(wednesday!F45 - wednesday!E45)</f>
        <v/>
      </c>
      <c r="I45" s="10">
        <f>IF(wednesday!B45 ="ns day", wednesday!C45,IF(wednesday!C45 &lt;= 8 + reference!C3, 0, MAX(wednesday!C45 - 8, 0)))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SUM(wednesday!F46 - wednesday!E46)</f>
        <v/>
      </c>
      <c r="I46" s="10">
        <f>IF(wednesday!B46 ="ns day", wednesday!C46,IF(wednesday!C46 &lt;= 8 + reference!C3, 0, MAX(wednesday!C46 - 8, 0)))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SUM(wednesday!F47 - wednesday!E47)</f>
        <v/>
      </c>
      <c r="I47" s="10">
        <f>IF(wednesday!B47 ="ns day", wednesday!C47,IF(wednesday!C47 &lt;= 8 + reference!C3, 0, MAX(wednesday!C47 - 8, 0)))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wednesday!C48,IF(wednesday!C48 &lt;= 8 + reference!C3, 0, MAX(wednesday!C48 - 8, 0)))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SUM(wednesday!F49 - wednesday!E49)</f>
        <v/>
      </c>
      <c r="I49" s="10">
        <f>IF(wednesday!B49 ="ns day", wednesday!C49,IF(wednesday!C49 &lt;= 8 + reference!C3, 0, MAX(wednesday!C49 - 8, 0)))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SUM(wednesday!F50 - wednesday!E50)</f>
        <v/>
      </c>
      <c r="I50" s="10">
        <f>IF(wednesday!B50 ="ns day", wednesday!C50,IF(wednesday!C50 &lt;= 8 + reference!C3, 0, MAX(wednesday!C50 - 8, 0)))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SUM(wednesday!F51 - wednesday!E51)</f>
        <v/>
      </c>
      <c r="I51" s="10">
        <f>IF(wednesday!B51 ="ns day", wednesday!C51,IF(wednesday!C51 &lt;= 8 + reference!C3, 0, MAX(wednesday!C51 - 8, 0)))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wednesday!C52,IF(wednesday!C52 &lt;= 8 + reference!C3, 0, MAX(wednesday!C52 - 8, 0)))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SUM(wednesday!F53 - wednesday!E53)</f>
        <v/>
      </c>
      <c r="I53" s="10">
        <f>IF(wednesday!B53 ="ns day", wednesday!C53,IF(wednesday!C53 &lt;= 8 + reference!C3, 0, MAX(wednesday!C53 - 8, 0)))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SUM(wednesday!F54 - wednesday!E54)</f>
        <v/>
      </c>
      <c r="I54" s="10">
        <f>IF(wednesday!B54 ="ns day", wednesday!C54,IF(wednesday!C54 &lt;= 8 + reference!C3, 0, MAX(wednesday!C54 - 8, 0)))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SUM(wednesday!F55 - wednesday!E55)</f>
        <v/>
      </c>
      <c r="I55" s="10">
        <f>IF(wednesday!B55 ="ns day", wednesday!C55,IF(wednesday!C55 &lt;= 8 + reference!C3, 0, MAX(wednesday!C55 - 8, 0)))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wednesday!C56,IF(wednesday!C56 &lt;= 8 + reference!C3, 0, MAX(wednesday!C56 - 8, 0)))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SUM(wednesday!F57 - wednesday!E57)</f>
        <v/>
      </c>
      <c r="I57" s="10">
        <f>IF(wednesday!B57 ="ns day", wednesday!C57,IF(wednesday!C57 &lt;= 8 + reference!C3, 0, MAX(wednesday!C57 - 8, 0)))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wednesday!C58,IF(wednesday!C58 &lt;= 8 + reference!C3, 0, MAX(wednesday!C58 - 8, 0)))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SUM(wednesday!F59 - wednesday!E59)</f>
        <v/>
      </c>
      <c r="I59" s="10">
        <f>IF(wednesday!B59 ="ns day", wednesday!C59,IF(wednesday!C59 &lt;= 8 + reference!C3, 0, MAX(wednesday!C59 - 8, 0)))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SUM(wednesday!F60 - wednesday!E60)</f>
        <v/>
      </c>
      <c r="I60" s="10">
        <f>IF(wednesday!B60 ="ns day", wednesday!C60,IF(wednesday!C60 &lt;= 8 + reference!C3, 0, MAX(wednesday!C60 - 8, 0)))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SUM(wednesday!F61 - wednesday!E61)</f>
        <v/>
      </c>
      <c r="I61" s="10">
        <f>IF(wednesday!B61 ="ns day", wednesday!C61,IF(wednesday!C61 &lt;= 8 + reference!C3, 0, MAX(wednesday!C61 - 8, 0)))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SUM(wednesday!F62 - wednesday!E62)</f>
        <v/>
      </c>
      <c r="I62" s="10">
        <f>IF(wednesday!B62 ="ns day", wednesday!C62,IF(wednesday!C62 &lt;= 8 + reference!C3, 0, MAX(wednesday!C62 - 8, 0)))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SUM(wednesday!F63 - wednesday!E63)</f>
        <v/>
      </c>
      <c r="I63" s="10">
        <f>IF(wednesday!B63 ="ns day", wednesday!C63,IF(wednesday!C63 &lt;= 8 + reference!C3, 0, MAX(wednesday!C63 - 8, 0)))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wednesday!C64,IF(wednesday!C64 &lt;= 8 + reference!C3, 0, MAX(wednesday!C64 - 8, 0)))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6" spans="1:11">
      <c r="J66" s="5" t="s">
        <v>34</v>
      </c>
      <c r="K66" s="10">
        <f>SUM(wednesday!K40:wednesday!K64)</f>
        <v/>
      </c>
    </row>
    <row r="68" spans="1:11">
      <c r="J68" s="5" t="s">
        <v>35</v>
      </c>
      <c r="K68" s="10">
        <f>SUM(wednesday!K66 + wednesday!K36)</f>
        <v/>
      </c>
    </row>
    <row r="70" spans="1:11">
      <c r="A70" s="4" t="s">
        <v>36</v>
      </c>
    </row>
    <row r="71" spans="1:11">
      <c r="E71" s="5" t="s">
        <v>37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38</v>
      </c>
      <c r="F72" s="5" t="s">
        <v>39</v>
      </c>
    </row>
    <row r="73" spans="1:11">
      <c r="A73" s="6" t="s"/>
      <c r="B73" s="8" t="n"/>
      <c r="C73" s="8" t="n"/>
      <c r="D73" s="8" t="n"/>
      <c r="E73" s="10">
        <f>IF(OR(wednesday!B73 = "light",wednesday!B73 = "excused", wednesday!B73 = "sch chg", wednesday!B73 = "annual", wednesday!B73 = "sick", wednesday!C73 &gt;= 10 - reference!C5), 0, IF(wednesday!B73 = "no call", 10, IF(wednesday!C73 = 0, 0, MAX(10 - wednesday!C73, 0))))</f>
        <v/>
      </c>
      <c r="F73" s="10">
        <f>IF(OR(wednesday!B73 = "light",wednesday!B73 = "excused", wednesday!B73 = "sch chg", wednesday!B73 = "annual", wednesday!B73 = "sick", wednesday!C73 &gt;= 12 - reference!C5), 0, IF(wednesday!B73 = "no call", 12, IF(wednesday!C73 = 0, 0, MAX(12 - wednesday!C73, 0))))</f>
        <v/>
      </c>
    </row>
    <row r="74" spans="1:11">
      <c r="A74" s="6" t="s"/>
      <c r="B74" s="8" t="n"/>
      <c r="C74" s="8" t="n"/>
      <c r="D74" s="8" t="n"/>
      <c r="E74" s="10">
        <f>IF(OR(wednesday!B74 = "light",wednesday!B74 = "excused", wednesday!B74 = "sch chg", wednesday!B74 = "annual", wednesday!B74 = "sick", wednesday!C74 &gt;= 10 - reference!C5), 0, IF(wednesday!B74 = "no call", 10, IF(wednesday!C74 = 0, 0, MAX(10 - wednesday!C74, 0))))</f>
        <v/>
      </c>
      <c r="F74" s="10">
        <f>IF(OR(wednesday!B74 = "light",wednesday!B74 = "excused", wednesday!B74 = "sch chg", wednesday!B74 = "annual", wednesday!B74 = "sick", wednesday!C74 &gt;= 12 - reference!C5), 0, IF(wednesday!B74 = "no call", 12, IF(wednesday!C74 = 0, 0, MAX(12 - wednesday!C74, 0))))</f>
        <v/>
      </c>
    </row>
    <row r="75" spans="1:11">
      <c r="A75" s="6" t="s"/>
      <c r="B75" s="8" t="n"/>
      <c r="C75" s="8" t="n"/>
      <c r="D75" s="8" t="n"/>
      <c r="E75" s="10">
        <f>IF(OR(wednesday!B75 = "light",wednesday!B75 = "excused", wednesday!B75 = "sch chg", wednesday!B75 = "annual", wednesday!B75 = "sick", wednesday!C75 &gt;= 10 - reference!C5), 0, IF(wednesday!B75 = "no call", 10, IF(wednesday!C75 = 0, 0, MAX(10 - wednesday!C75, 0))))</f>
        <v/>
      </c>
      <c r="F75" s="10">
        <f>IF(OR(wednesday!B75 = "light",wednesday!B75 = "excused", wednesday!B75 = "sch chg", wednesday!B75 = "annual", wednesday!B75 = "sick", wednesday!C75 &gt;= 12 - reference!C5), 0, IF(wednesday!B75 = "no call", 12, IF(wednesday!C75 = 0, 0, MAX(12 - wednesday!C75, 0))))</f>
        <v/>
      </c>
    </row>
    <row r="76" spans="1:11">
      <c r="A76" s="6" t="s"/>
      <c r="B76" s="8" t="n"/>
      <c r="C76" s="8" t="n"/>
      <c r="D76" s="8" t="n"/>
      <c r="E76" s="10">
        <f>IF(OR(wednesday!B76 = "light",wednesday!B76 = "excused", wednesday!B76 = "sch chg", wednesday!B76 = "annual", wednesday!B76 = "sick", wednesday!C76 &gt;= 10 - reference!C5), 0, IF(wednesday!B76 = "no call", 10, IF(wednesday!C76 = 0, 0, MAX(10 - wednesday!C76, 0))))</f>
        <v/>
      </c>
      <c r="F76" s="10">
        <f>IF(OR(wednesday!B76 = "light",wednesday!B76 = "excused", wednesday!B76 = "sch chg", wednesday!B76 = "annual", wednesday!B76 = "sick", wednesday!C76 &gt;= 12 - reference!C5), 0, IF(wednesday!B76 = "no call", 12, IF(wednesday!C76 = 0, 0, MAX(12 - wednesday!C76, 0))))</f>
        <v/>
      </c>
    </row>
    <row r="77" spans="1:11">
      <c r="A77" s="6" t="s"/>
      <c r="B77" s="8" t="n"/>
      <c r="C77" s="8" t="n"/>
      <c r="D77" s="8" t="n"/>
      <c r="E77" s="10">
        <f>IF(OR(wednesday!B77 = "light",wednesday!B77 = "excused", wednesday!B77 = "sch chg", wednesday!B77 = "annual", wednesday!B77 = "sick", wednesday!C77 &gt;= 10 - reference!C5), 0, IF(wednesday!B77 = "no call", 10, IF(wednesday!C77 = 0, 0, MAX(10 - wednesday!C77, 0))))</f>
        <v/>
      </c>
      <c r="F77" s="10">
        <f>IF(OR(wednesday!B77 = "light",wednesday!B77 = "excused", wednesday!B77 = "sch chg", wednesday!B77 = "annual", wednesday!B77 = "sick", wednesday!C77 &gt;= 12 - reference!C5), 0, IF(wednesday!B77 = "no call", 12, IF(wednesday!C77 = 0, 0, MAX(12 - wednesday!C77, 0))))</f>
        <v/>
      </c>
    </row>
    <row r="78" spans="1:11">
      <c r="A78" s="6" t="s"/>
      <c r="B78" s="8" t="n"/>
      <c r="C78" s="8" t="n"/>
      <c r="D78" s="8" t="n"/>
      <c r="E78" s="10">
        <f>IF(OR(wednesday!B78 = "light",wednesday!B78 = "excused", wednesday!B78 = "sch chg", wednesday!B78 = "annual", wednesday!B78 = "sick", wednesday!C78 &gt;= 10 - reference!C5), 0, IF(wednesday!B78 = "no call", 10, IF(wednesday!C78 = 0, 0, MAX(10 - wednesday!C78, 0))))</f>
        <v/>
      </c>
      <c r="F78" s="10">
        <f>IF(OR(wednesday!B78 = "light",wednesday!B78 = "excused", wednesday!B78 = "sch chg", wednesday!B78 = "annual", wednesday!B78 = "sick", wednesday!C78 &gt;= 12 - reference!C5), 0, IF(wednesday!B78 = "no call", 12, IF(wednesday!C78 = 0, 0, MAX(12 - wednesday!C78, 0))))</f>
        <v/>
      </c>
    </row>
    <row r="79" spans="1:11">
      <c r="A79" s="6" t="s"/>
      <c r="B79" s="8" t="n"/>
      <c r="C79" s="8" t="n"/>
      <c r="D79" s="8" t="n"/>
      <c r="E79" s="10">
        <f>IF(OR(wednesday!B79 = "light",wednesday!B79 = "excused", wednesday!B79 = "sch chg", wednesday!B79 = "annual", wednesday!B79 = "sick", wednesday!C79 &gt;= 10 - reference!C5), 0, IF(wednesday!B79 = "no call", 10, IF(wednesday!C79 = 0, 0, MAX(10 - wednesday!C79, 0))))</f>
        <v/>
      </c>
      <c r="F79" s="10">
        <f>IF(OR(wednesday!B79 = "light",wednesday!B79 = "excused", wednesday!B79 = "sch chg", wednesday!B79 = "annual", wednesday!B79 = "sick", wednesday!C79 &gt;= 12 - reference!C5), 0, IF(wednesday!B79 = "no call", 12, IF(wednesday!C79 = 0, 0, MAX(12 - wednesday!C79, 0))))</f>
        <v/>
      </c>
    </row>
    <row r="80" spans="1:11">
      <c r="A80" s="6" t="s"/>
      <c r="B80" s="8" t="n"/>
      <c r="C80" s="8" t="n"/>
      <c r="D80" s="8" t="n"/>
      <c r="E80" s="10">
        <f>IF(OR(wednesday!B80 = "light",wednesday!B80 = "excused", wednesday!B80 = "sch chg", wednesday!B80 = "annual", wednesday!B80 = "sick", wednesday!C80 &gt;= 10 - reference!C5), 0, IF(wednesday!B80 = "no call", 10, IF(wednesday!C80 = 0, 0, MAX(10 - wednesday!C80, 0))))</f>
        <v/>
      </c>
      <c r="F80" s="10">
        <f>IF(OR(wednesday!B80 = "light",wednesday!B80 = "excused", wednesday!B80 = "sch chg", wednesday!B80 = "annual", wednesday!B80 = "sick", wednesday!C80 &gt;= 12 - reference!C5), 0, IF(wednesday!B80 = "no call", 12, IF(wednesday!C80 = 0, 0, MAX(12 - wednesday!C80, 0))))</f>
        <v/>
      </c>
    </row>
    <row r="81" spans="1:11">
      <c r="A81" s="6" t="s"/>
      <c r="B81" s="8" t="n"/>
      <c r="C81" s="8" t="n"/>
      <c r="D81" s="8" t="n"/>
      <c r="E81" s="10">
        <f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/>
      </c>
      <c r="F81" s="10">
        <f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/>
      </c>
    </row>
    <row r="82" spans="1:11">
      <c r="A82" s="6" t="s"/>
      <c r="B82" s="8" t="n"/>
      <c r="C82" s="8" t="n"/>
      <c r="D82" s="8" t="n"/>
      <c r="E82" s="10">
        <f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/>
      </c>
      <c r="F82" s="10">
        <f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/>
      </c>
    </row>
    <row r="83" spans="1:11">
      <c r="A83" s="6" t="s"/>
      <c r="B83" s="8" t="n"/>
      <c r="C83" s="8" t="n"/>
      <c r="D83" s="8" t="n"/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/>
      <c r="B84" s="8" t="n"/>
      <c r="C84" s="8" t="n"/>
      <c r="D84" s="8" t="n"/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/>
      <c r="B85" s="8" t="n"/>
      <c r="C85" s="8" t="n"/>
      <c r="D85" s="8" t="n"/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/>
      <c r="B86" s="8" t="n"/>
      <c r="C86" s="8" t="n"/>
      <c r="D86" s="8" t="n"/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/>
      <c r="B87" s="8" t="n"/>
      <c r="C87" s="8" t="n"/>
      <c r="D87" s="8" t="n"/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/>
      <c r="B88" s="8" t="n"/>
      <c r="C88" s="8" t="n"/>
      <c r="D88" s="8" t="n"/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/>
      <c r="B89" s="8" t="n"/>
      <c r="C89" s="8" t="n"/>
      <c r="D89" s="8" t="n"/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/>
      <c r="B90" s="8" t="n"/>
      <c r="C90" s="8" t="n"/>
      <c r="D90" s="8" t="n"/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/>
      <c r="B91" s="8" t="n"/>
      <c r="C91" s="8" t="n"/>
      <c r="D91" s="8" t="n"/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/>
      <c r="B92" s="8" t="n"/>
      <c r="C92" s="8" t="n"/>
      <c r="D92" s="8" t="n"/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/>
      <c r="B93" s="8" t="n"/>
      <c r="C93" s="8" t="n"/>
      <c r="D93" s="8" t="n"/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/>
      <c r="B94" s="8" t="n"/>
      <c r="C94" s="8" t="n"/>
      <c r="D94" s="8" t="n"/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/>
      <c r="B95" s="8" t="n"/>
      <c r="C95" s="8" t="n"/>
      <c r="D95" s="8" t="n"/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/>
      <c r="B96" s="8" t="n"/>
      <c r="C96" s="8" t="n"/>
      <c r="D96" s="8" t="n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/>
      <c r="B97" s="8" t="n"/>
      <c r="C97" s="8" t="n"/>
      <c r="D97" s="8" t="n"/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9" spans="1:11">
      <c r="D99" s="5" t="s">
        <v>40</v>
      </c>
      <c r="E99" s="10">
        <f>SUM(wednesday!E73:wednesday!E97)</f>
        <v/>
      </c>
      <c r="F99" s="10">
        <f>SUM(wednesday!F73:wednesday!F97)</f>
        <v/>
      </c>
    </row>
    <row r="101" spans="1:11">
      <c r="A101" s="4" t="s">
        <v>41</v>
      </c>
    </row>
    <row r="102" spans="1:11">
      <c r="E102" s="5" t="s">
        <v>37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38</v>
      </c>
      <c r="F103" s="5" t="s">
        <v>42</v>
      </c>
    </row>
    <row r="104" spans="1:11">
      <c r="A104" s="6" t="s">
        <v>43</v>
      </c>
      <c r="B104" s="7" t="s"/>
      <c r="C104" s="8" t="n">
        <v>9.029999999999999</v>
      </c>
      <c r="D104" s="8" t="n">
        <v>18.71</v>
      </c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11.5 - reference!C5), 0, IF(wednesday!B104 = "no call", 11.5, IF(wednesday!C104 = 0, 0, MAX(11.5 - wednesday!C104, 0))))</f>
        <v/>
      </c>
    </row>
    <row r="105" spans="1:11">
      <c r="A105" s="6" t="s">
        <v>44</v>
      </c>
      <c r="B105" s="7" t="s"/>
      <c r="C105" s="8" t="n">
        <v>11.37</v>
      </c>
      <c r="D105" s="8" t="n">
        <v>20.25</v>
      </c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11.5 - reference!C5), 0, IF(wednesday!B105 = "no call", 11.5, IF(wednesday!C105 = 0, 0, MAX(11.5 - wednesday!C105, 0))))</f>
        <v/>
      </c>
    </row>
    <row r="106" spans="1:11">
      <c r="A106" s="6" t="s">
        <v>45</v>
      </c>
      <c r="B106" s="7" t="s"/>
      <c r="C106" s="8" t="n">
        <v>10.93</v>
      </c>
      <c r="D106" s="8" t="n">
        <v>19.52</v>
      </c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11.5 - reference!C5), 0, IF(wednesday!B106 = "no call", 11.5, IF(wednesday!C106 = 0, 0, MAX(11.5 -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30" spans="1:11">
      <c r="D130" s="5" t="s">
        <v>46</v>
      </c>
      <c r="E130" s="10">
        <f>SUM(wednesday!E104:wednesday!E128)</f>
        <v/>
      </c>
      <c r="F130" s="10">
        <f>SUM(wednesday!F104:wednesday!F128)</f>
        <v/>
      </c>
    </row>
    <row r="132" spans="1:11">
      <c r="D132" s="5" t="s">
        <v>47</v>
      </c>
      <c r="E132" s="10">
        <f>SUM(wednesday!E99 + wednesday!E130)</f>
        <v/>
      </c>
      <c r="F132" s="10">
        <f>SUM(wednesday!F99 + wednesday!F130)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52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9.449999999999999</v>
      </c>
      <c r="D8" s="8" t="n">
        <v>18.88</v>
      </c>
      <c r="E8" s="8" t="n">
        <v>16.33</v>
      </c>
      <c r="F8" s="8" t="n">
        <v>18.88</v>
      </c>
      <c r="G8" s="9" t="n">
        <v>928</v>
      </c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8</v>
      </c>
      <c r="D9" s="8" t="n">
        <v>17.08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22</v>
      </c>
      <c r="B10" s="7" t="s"/>
      <c r="C10" s="8" t="n">
        <v>8</v>
      </c>
      <c r="D10" s="8" t="n">
        <v>0</v>
      </c>
      <c r="E10" s="8" t="s"/>
      <c r="F10" s="8" t="s"/>
      <c r="G10" s="9" t="s"/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23</v>
      </c>
      <c r="B11" s="7" t="s"/>
      <c r="C11" s="8" t="n">
        <v>8</v>
      </c>
      <c r="D11" s="8" t="n">
        <v>16.95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24</v>
      </c>
      <c r="B12" s="7" t="s"/>
      <c r="C12" s="8" t="n">
        <v>9.5</v>
      </c>
      <c r="D12" s="8" t="n">
        <v>18.42</v>
      </c>
      <c r="E12" s="8" t="n">
        <v>16.67</v>
      </c>
      <c r="F12" s="8" t="n">
        <v>18.42</v>
      </c>
      <c r="G12" s="9" t="n">
        <v>1023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25</v>
      </c>
      <c r="B13" s="7" t="s"/>
      <c r="C13" s="8" t="n">
        <v>9.75</v>
      </c>
      <c r="D13" s="8" t="n">
        <v>18.69</v>
      </c>
      <c r="E13" s="8" t="s"/>
      <c r="F13" s="8" t="s"/>
      <c r="G13" s="9" t="s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SUM(thursday!F14 - thursday!E14)</f>
        <v/>
      </c>
      <c r="I14" s="10">
        <f>IF(thursday!B14 ="ns day", thursday!C14,IF(thursday!C14 &lt;= 8 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27</v>
      </c>
      <c r="B15" s="7" t="s"/>
      <c r="C15" s="8" t="n">
        <v>8</v>
      </c>
      <c r="D15" s="8" t="n">
        <v>16.97</v>
      </c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30</v>
      </c>
      <c r="B18" s="7" t="s"/>
      <c r="C18" s="8" t="n">
        <v>10.75</v>
      </c>
      <c r="D18" s="8" t="n">
        <v>19.27</v>
      </c>
      <c r="E18" s="8" t="n">
        <v>17.75</v>
      </c>
      <c r="F18" s="8" t="n">
        <v>19.27</v>
      </c>
      <c r="G18" s="9" t="n">
        <v>1023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SUM(thursday!F19 - thursday!E19)</f>
        <v/>
      </c>
      <c r="I19" s="10">
        <f>IF(thursday!B19 ="ns day", thursday!C19,IF(thursday!C19 &lt;= 8 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SUM(thursday!F21 - thursday!E21)</f>
        <v/>
      </c>
      <c r="I21" s="10">
        <f>IF(thursday!B21 ="ns day", thursday!C21,IF(thursday!C21 &lt;= 8 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31</v>
      </c>
      <c r="I34" s="10">
        <f>SUM(thursday!I8:thursday!I32)</f>
        <v/>
      </c>
    </row>
    <row r="36" spans="1:11">
      <c r="J36" s="5" t="s">
        <v>32</v>
      </c>
      <c r="K36" s="10">
        <f>SUM(thursday!K8:thursday!K32)</f>
        <v/>
      </c>
    </row>
    <row r="38" spans="1:11">
      <c r="A38" s="4" t="s">
        <v>33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n"/>
      <c r="B40" s="8" t="n"/>
      <c r="C40" s="8" t="n"/>
      <c r="D40" s="8" t="n"/>
      <c r="E40" s="8" t="n"/>
      <c r="F40" s="8" t="n"/>
      <c r="G40" s="9" t="n"/>
      <c r="H40" s="8">
        <f>SUM(thursday!F40 - thursday!E40)</f>
        <v/>
      </c>
      <c r="I40" s="10">
        <f>IF(thursday!B40 ="ns day", thursday!C40,IF(thursday!C40 &lt;= 8 + reference!C3, 0, MAX(thursday!C40 - 8, 0)))</f>
        <v/>
      </c>
      <c r="J40" s="10">
        <f>SUM(thursday!F40 - thursday!E40)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A41" s="6" t="n"/>
      <c r="B41" s="8" t="n"/>
      <c r="C41" s="8" t="n"/>
      <c r="D41" s="8" t="n"/>
      <c r="E41" s="8" t="n"/>
      <c r="F41" s="8" t="n"/>
      <c r="G41" s="9" t="n"/>
      <c r="H41" s="8">
        <f>SUM(thursday!F41 - thursday!E41)</f>
        <v/>
      </c>
      <c r="I41" s="10">
        <f>IF(thursday!B41 ="ns day", thursday!C41,IF(thursday!C41 &lt;= 8 + reference!C3, 0, MAX(thursday!C41 - 8, 0)))</f>
        <v/>
      </c>
      <c r="J41" s="10">
        <f>SUM(thursday!F41 - thursday!E41)</f>
        <v/>
      </c>
      <c r="K41" s="10">
        <f>IF(thursday!B41="ns day",thursday!C41, IF(thursday!C41 &lt;= 8 + reference!C4, 0, MIN(MAX(thursday!C41 - 8, 0),IF(thursday!J41 &lt;= reference!C4,0, thursday!J41))))</f>
        <v/>
      </c>
    </row>
    <row r="42" spans="1:11">
      <c r="A42" s="6" t="n"/>
      <c r="B42" s="8" t="n"/>
      <c r="C42" s="8" t="n"/>
      <c r="D42" s="8" t="n"/>
      <c r="E42" s="8" t="n"/>
      <c r="F42" s="8" t="n"/>
      <c r="G42" s="9" t="n"/>
      <c r="H42" s="8">
        <f>SUM(thursday!F42 - thursday!E42)</f>
        <v/>
      </c>
      <c r="I42" s="10">
        <f>IF(thursday!B42 ="ns day", thursday!C42,IF(thursday!C42 &lt;= 8 + reference!C3, 0, MAX(thursday!C42 - 8, 0)))</f>
        <v/>
      </c>
      <c r="J42" s="10">
        <f>SUM(thursday!F42 - thursday!E42)</f>
        <v/>
      </c>
      <c r="K42" s="10">
        <f>IF(thursday!B42="ns day",thursday!C42, IF(thursday!C42 &lt;= 8 + reference!C4, 0, MIN(MAX(thursday!C42 - 8, 0),IF(thursday!J42 &lt;= reference!C4,0, thursday!J42))))</f>
        <v/>
      </c>
    </row>
    <row r="43" spans="1:11">
      <c r="A43" s="6" t="n"/>
      <c r="B43" s="8" t="n"/>
      <c r="C43" s="8" t="n"/>
      <c r="D43" s="8" t="n"/>
      <c r="E43" s="8" t="n"/>
      <c r="F43" s="8" t="n"/>
      <c r="G43" s="9" t="n"/>
      <c r="H43" s="8">
        <f>SUM(thursday!F43 - thursday!E43)</f>
        <v/>
      </c>
      <c r="I43" s="10">
        <f>IF(thursday!B43 ="ns day", thursday!C43,IF(thursday!C43 &lt;= 8 + reference!C3, 0, MAX(thursday!C43 - 8, 0)))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n"/>
      <c r="B44" s="8" t="n"/>
      <c r="C44" s="8" t="n"/>
      <c r="D44" s="8" t="n"/>
      <c r="E44" s="8" t="n"/>
      <c r="F44" s="8" t="n"/>
      <c r="G44" s="9" t="n"/>
      <c r="H44" s="8">
        <f>SUM(thursday!F44 - thursday!E44)</f>
        <v/>
      </c>
      <c r="I44" s="10">
        <f>IF(thursday!B44 ="ns day", thursday!C44,IF(thursday!C44 &lt;= 8 + reference!C3, 0, MAX(thursday!C44 - 8, 0)))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SUM(thursday!F45 - thursday!E45)</f>
        <v/>
      </c>
      <c r="I45" s="10">
        <f>IF(thursday!B45 ="ns day", thursday!C45,IF(thursday!C45 &lt;= 8 + reference!C3, 0, MAX(thursday!C45 - 8, 0)))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SUM(thursday!F46 - thursday!E46)</f>
        <v/>
      </c>
      <c r="I46" s="10">
        <f>IF(thursday!B46 ="ns day", thursday!C46,IF(thursday!C46 &lt;= 8 + reference!C3, 0, MAX(thursday!C46 - 8, 0)))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SUM(thursday!F47 - thursday!E47)</f>
        <v/>
      </c>
      <c r="I47" s="10">
        <f>IF(thursday!B47 ="ns day", thursday!C47,IF(thursday!C47 &lt;= 8 + reference!C3, 0, MAX(thursday!C47 - 8, 0)))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thursday!C48,IF(thursday!C48 &lt;= 8 + reference!C3, 0, MAX(thursday!C48 - 8, 0)))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SUM(thursday!F49 - thursday!E49)</f>
        <v/>
      </c>
      <c r="I49" s="10">
        <f>IF(thursday!B49 ="ns day", thursday!C49,IF(thursday!C49 &lt;= 8 + reference!C3, 0, MAX(thursday!C49 - 8, 0)))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SUM(thursday!F50 - thursday!E50)</f>
        <v/>
      </c>
      <c r="I50" s="10">
        <f>IF(thursday!B50 ="ns day", thursday!C50,IF(thursday!C50 &lt;= 8 + reference!C3, 0, MAX(thursday!C50 - 8, 0)))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SUM(thursday!F51 - thursday!E51)</f>
        <v/>
      </c>
      <c r="I51" s="10">
        <f>IF(thursday!B51 ="ns day", thursday!C51,IF(thursday!C51 &lt;= 8 + reference!C3, 0, MAX(thursday!C51 - 8, 0)))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SUM(thursday!F52 - thursday!E52)</f>
        <v/>
      </c>
      <c r="I52" s="10">
        <f>IF(thursday!B52 ="ns day", thursday!C52,IF(thursday!C52 &lt;= 8 + reference!C3, 0, MAX(thursday!C52 - 8, 0)))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SUM(thursday!F53 - thursday!E53)</f>
        <v/>
      </c>
      <c r="I53" s="10">
        <f>IF(thursday!B53 ="ns day", thursday!C53,IF(thursday!C53 &lt;= 8 + reference!C3, 0, MAX(thursday!C53 - 8, 0)))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SUM(thursday!F54 - thursday!E54)</f>
        <v/>
      </c>
      <c r="I54" s="10">
        <f>IF(thursday!B54 ="ns day", thursday!C54,IF(thursday!C54 &lt;= 8 + reference!C3, 0, MAX(thursday!C54 - 8, 0)))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SUM(thursday!F55 - thursday!E55)</f>
        <v/>
      </c>
      <c r="I55" s="10">
        <f>IF(thursday!B55 ="ns day", thursday!C55,IF(thursday!C55 &lt;= 8 + reference!C3, 0, MAX(thursday!C55 - 8, 0)))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SUM(thursday!F56 - thursday!E56)</f>
        <v/>
      </c>
      <c r="I56" s="10">
        <f>IF(thursday!B56 ="ns day", thursday!C56,IF(thursday!C56 &lt;= 8 + reference!C3, 0, MAX(thursday!C56 - 8, 0)))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thursday!C57,IF(thursday!C57 &lt;= 8 + reference!C3, 0, MAX(thursday!C57 - 8, 0)))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thursday!C58,IF(thursday!C58 &lt;= 8 + reference!C3, 0, MAX(thursday!C58 - 8, 0)))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SUM(thursday!F59 - thursday!E59)</f>
        <v/>
      </c>
      <c r="I59" s="10">
        <f>IF(thursday!B59 ="ns day", thursday!C59,IF(thursday!C59 &lt;= 8 + reference!C3, 0, MAX(thursday!C59 - 8, 0)))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SUM(thursday!F60 - thursday!E60)</f>
        <v/>
      </c>
      <c r="I60" s="10">
        <f>IF(thursday!B60 ="ns day", thursday!C60,IF(thursday!C60 &lt;= 8 + reference!C3, 0, MAX(thursday!C60 - 8, 0)))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SUM(thursday!F61 - thursday!E61)</f>
        <v/>
      </c>
      <c r="I61" s="10">
        <f>IF(thursday!B61 ="ns day", thursday!C61,IF(thursday!C61 &lt;= 8 + reference!C3, 0, MAX(thursday!C61 - 8, 0)))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SUM(thursday!F62 - thursday!E62)</f>
        <v/>
      </c>
      <c r="I62" s="10">
        <f>IF(thursday!B62 ="ns day", thursday!C62,IF(thursday!C62 &lt;= 8 + reference!C3, 0, MAX(thursday!C62 - 8, 0)))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SUM(thursday!F63 - thursday!E63)</f>
        <v/>
      </c>
      <c r="I63" s="10">
        <f>IF(thursday!B63 ="ns day", thursday!C63,IF(thursday!C63 &lt;= 8 + reference!C3, 0, MAX(thursday!C63 - 8, 0)))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SUM(thursday!F64 - thursday!E64)</f>
        <v/>
      </c>
      <c r="I64" s="10">
        <f>IF(thursday!B64 ="ns day", thursday!C64,IF(thursday!C64 &lt;= 8 + reference!C3, 0, MAX(thursday!C64 - 8, 0)))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6" spans="1:11">
      <c r="J66" s="5" t="s">
        <v>34</v>
      </c>
      <c r="K66" s="10">
        <f>SUM(thursday!K40:thursday!K64)</f>
        <v/>
      </c>
    </row>
    <row r="68" spans="1:11">
      <c r="J68" s="5" t="s">
        <v>35</v>
      </c>
      <c r="K68" s="10">
        <f>SUM(thursday!K66 + thursday!K36)</f>
        <v/>
      </c>
    </row>
    <row r="70" spans="1:11">
      <c r="A70" s="4" t="s">
        <v>36</v>
      </c>
    </row>
    <row r="71" spans="1:11">
      <c r="E71" s="5" t="s">
        <v>37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38</v>
      </c>
      <c r="F72" s="5" t="s">
        <v>39</v>
      </c>
    </row>
    <row r="73" spans="1:11">
      <c r="A73" s="6" t="s"/>
      <c r="B73" s="8" t="n"/>
      <c r="C73" s="8" t="n"/>
      <c r="D73" s="8" t="n"/>
      <c r="E73" s="10">
        <f>IF(OR(thursday!B73 = "light",thursday!B73 = "excused", thursday!B73 = "sch chg", thursday!B73 = "annual", thursday!B73 = "sick", thursday!C73 &gt;= 10 - reference!C5), 0, IF(thursday!B73 = "no call", 10, IF(thursday!C73 = 0, 0, MAX(10 - thursday!C73, 0))))</f>
        <v/>
      </c>
      <c r="F73" s="10">
        <f>IF(OR(thursday!B73 = "light",thursday!B73 = "excused", thursday!B73 = "sch chg", thursday!B73 = "annual", thursday!B73 = "sick", thursday!C73 &gt;= 12 - reference!C5), 0, IF(thursday!B73 = "no call", 12, IF(thursday!C73 = 0, 0, MAX(12 - thursday!C73, 0))))</f>
        <v/>
      </c>
    </row>
    <row r="74" spans="1:11">
      <c r="A74" s="6" t="s"/>
      <c r="B74" s="8" t="n"/>
      <c r="C74" s="8" t="n"/>
      <c r="D74" s="8" t="n"/>
      <c r="E74" s="10">
        <f>IF(OR(thursday!B74 = "light",thursday!B74 = "excused", thursday!B74 = "sch chg", thursday!B74 = "annual", thursday!B74 = "sick", thursday!C74 &gt;= 10 - reference!C5), 0, IF(thursday!B74 = "no call", 10, IF(thursday!C74 = 0, 0, MAX(10 - thursday!C74, 0))))</f>
        <v/>
      </c>
      <c r="F74" s="10">
        <f>IF(OR(thursday!B74 = "light",thursday!B74 = "excused", thursday!B74 = "sch chg", thursday!B74 = "annual", thursday!B74 = "sick", thursday!C74 &gt;= 12 - reference!C5), 0, IF(thursday!B74 = "no call", 12, IF(thursday!C74 = 0, 0, MAX(12 - thursday!C74, 0))))</f>
        <v/>
      </c>
    </row>
    <row r="75" spans="1:11">
      <c r="A75" s="6" t="s"/>
      <c r="B75" s="8" t="n"/>
      <c r="C75" s="8" t="n"/>
      <c r="D75" s="8" t="n"/>
      <c r="E75" s="10">
        <f>IF(OR(thursday!B75 = "light",thursday!B75 = "excused", thursday!B75 = "sch chg", thursday!B75 = "annual", thursday!B75 = "sick", thursday!C75 &gt;= 10 - reference!C5), 0, IF(thursday!B75 = "no call", 10, IF(thursday!C75 = 0, 0, MAX(10 - thursday!C75, 0))))</f>
        <v/>
      </c>
      <c r="F75" s="10">
        <f>IF(OR(thursday!B75 = "light",thursday!B75 = "excused", thursday!B75 = "sch chg", thursday!B75 = "annual", thursday!B75 = "sick", thursday!C75 &gt;= 12 - reference!C5), 0, IF(thursday!B75 = "no call", 12, IF(thursday!C75 = 0, 0, MAX(12 - thursday!C75, 0))))</f>
        <v/>
      </c>
    </row>
    <row r="76" spans="1:11">
      <c r="A76" s="6" t="s"/>
      <c r="B76" s="8" t="n"/>
      <c r="C76" s="8" t="n"/>
      <c r="D76" s="8" t="n"/>
      <c r="E76" s="10">
        <f>IF(OR(thursday!B76 = "light",thursday!B76 = "excused", thursday!B76 = "sch chg", thursday!B76 = "annual", thursday!B76 = "sick", thursday!C76 &gt;= 10 - reference!C5), 0, IF(thursday!B76 = "no call", 10, IF(thursday!C76 = 0, 0, MAX(10 - thursday!C76, 0))))</f>
        <v/>
      </c>
      <c r="F76" s="10">
        <f>IF(OR(thursday!B76 = "light",thursday!B76 = "excused", thursday!B76 = "sch chg", thursday!B76 = "annual", thursday!B76 = "sick", thursday!C76 &gt;= 12 - reference!C5), 0, IF(thursday!B76 = "no call", 12, IF(thursday!C76 = 0, 0, MAX(12 - thursday!C76, 0))))</f>
        <v/>
      </c>
    </row>
    <row r="77" spans="1:11">
      <c r="A77" s="6" t="s"/>
      <c r="B77" s="8" t="n"/>
      <c r="C77" s="8" t="n"/>
      <c r="D77" s="8" t="n"/>
      <c r="E77" s="10">
        <f>IF(OR(thursday!B77 = "light",thursday!B77 = "excused", thursday!B77 = "sch chg", thursday!B77 = "annual", thursday!B77 = "sick", thursday!C77 &gt;= 10 - reference!C5), 0, IF(thursday!B77 = "no call", 10, IF(thursday!C77 = 0, 0, MAX(10 - thursday!C77, 0))))</f>
        <v/>
      </c>
      <c r="F77" s="10">
        <f>IF(OR(thursday!B77 = "light",thursday!B77 = "excused", thursday!B77 = "sch chg", thursday!B77 = "annual", thursday!B77 = "sick", thursday!C77 &gt;= 12 - reference!C5), 0, IF(thursday!B77 = "no call", 12, IF(thursday!C77 = 0, 0, MAX(12 - thursday!C77, 0))))</f>
        <v/>
      </c>
    </row>
    <row r="78" spans="1:11">
      <c r="A78" s="6" t="s"/>
      <c r="B78" s="8" t="n"/>
      <c r="C78" s="8" t="n"/>
      <c r="D78" s="8" t="n"/>
      <c r="E78" s="10">
        <f>IF(OR(thursday!B78 = "light",thursday!B78 = "excused", thursday!B78 = "sch chg", thursday!B78 = "annual", thursday!B78 = "sick", thursday!C78 &gt;= 10 - reference!C5), 0, IF(thursday!B78 = "no call", 10, IF(thursday!C78 = 0, 0, MAX(10 - thursday!C78, 0))))</f>
        <v/>
      </c>
      <c r="F78" s="10">
        <f>IF(OR(thursday!B78 = "light",thursday!B78 = "excused", thursday!B78 = "sch chg", thursday!B78 = "annual", thursday!B78 = "sick", thursday!C78 &gt;= 12 - reference!C5), 0, IF(thursday!B78 = "no call", 12, IF(thursday!C78 = 0, 0, MAX(12 - thursday!C78, 0))))</f>
        <v/>
      </c>
    </row>
    <row r="79" spans="1:11">
      <c r="A79" s="6" t="s"/>
      <c r="B79" s="8" t="n"/>
      <c r="C79" s="8" t="n"/>
      <c r="D79" s="8" t="n"/>
      <c r="E79" s="10">
        <f>IF(OR(thursday!B79 = "light",thursday!B79 = "excused", thursday!B79 = "sch chg", thursday!B79 = "annual", thursday!B79 = "sick", thursday!C79 &gt;= 10 - reference!C5), 0, IF(thursday!B79 = "no call", 10, IF(thursday!C79 = 0, 0, MAX(10 - thursday!C79, 0))))</f>
        <v/>
      </c>
      <c r="F79" s="10">
        <f>IF(OR(thursday!B79 = "light",thursday!B79 = "excused", thursday!B79 = "sch chg", thursday!B79 = "annual", thursday!B79 = "sick", thursday!C79 &gt;= 12 - reference!C5), 0, IF(thursday!B79 = "no call", 12, IF(thursday!C79 = 0, 0, MAX(12 - thursday!C79, 0))))</f>
        <v/>
      </c>
    </row>
    <row r="80" spans="1:11">
      <c r="A80" s="6" t="s"/>
      <c r="B80" s="8" t="n"/>
      <c r="C80" s="8" t="n"/>
      <c r="D80" s="8" t="n"/>
      <c r="E80" s="10">
        <f>IF(OR(thursday!B80 = "light",thursday!B80 = "excused", thursday!B80 = "sch chg", thursday!B80 = "annual", thursday!B80 = "sick", thursday!C80 &gt;= 10 - reference!C5), 0, IF(thursday!B80 = "no call", 10, IF(thursday!C80 = 0, 0, MAX(10 - thursday!C80, 0))))</f>
        <v/>
      </c>
      <c r="F80" s="10">
        <f>IF(OR(thursday!B80 = "light",thursday!B80 = "excused", thursday!B80 = "sch chg", thursday!B80 = "annual", thursday!B80 = "sick", thursday!C80 &gt;= 12 - reference!C5), 0, IF(thursday!B80 = "no call", 12, IF(thursday!C80 = 0, 0, MAX(12 - thursday!C80, 0))))</f>
        <v/>
      </c>
    </row>
    <row r="81" spans="1:11">
      <c r="A81" s="6" t="s"/>
      <c r="B81" s="8" t="n"/>
      <c r="C81" s="8" t="n"/>
      <c r="D81" s="8" t="n"/>
      <c r="E81" s="10">
        <f>IF(OR(thursday!B81 = "light",thursday!B81 = "excused", thursday!B81 = "sch chg", thursday!B81 = "annual", thursday!B81 = "sick", thursday!C81 &gt;= 10 - reference!C5), 0, IF(thursday!B81 = "no call", 10, IF(thursday!C81 = 0, 0, MAX(10 - thursday!C81, 0))))</f>
        <v/>
      </c>
      <c r="F81" s="10">
        <f>IF(OR(thursday!B81 = "light",thursday!B81 = "excused", thursday!B81 = "sch chg", thursday!B81 = "annual", thursday!B81 = "sick", thursday!C81 &gt;= 12 - reference!C5), 0, IF(thursday!B81 = "no call", 12, IF(thursday!C81 = 0, 0, MAX(12 - thursday!C81, 0))))</f>
        <v/>
      </c>
    </row>
    <row r="82" spans="1:11">
      <c r="A82" s="6" t="s"/>
      <c r="B82" s="8" t="n"/>
      <c r="C82" s="8" t="n"/>
      <c r="D82" s="8" t="n"/>
      <c r="E82" s="10">
        <f>IF(OR(thursday!B82 = "light",thursday!B82 = "excused", thursday!B82 = "sch chg", thursday!B82 = "annual", thursday!B82 = "sick", thursday!C82 &gt;= 10 - reference!C5), 0, IF(thursday!B82 = "no call", 10, IF(thursday!C82 = 0, 0, MAX(10 - thursday!C82, 0))))</f>
        <v/>
      </c>
      <c r="F82" s="10">
        <f>IF(OR(thursday!B82 = "light",thursday!B82 = "excused", thursday!B82 = "sch chg", thursday!B82 = "annual", thursday!B82 = "sick", thursday!C82 &gt;= 12 - reference!C5), 0, IF(thursday!B82 = "no call", 12, IF(thursday!C82 = 0, 0, MAX(12 - thursday!C82, 0))))</f>
        <v/>
      </c>
    </row>
    <row r="83" spans="1:11">
      <c r="A83" s="6" t="s"/>
      <c r="B83" s="8" t="n"/>
      <c r="C83" s="8" t="n"/>
      <c r="D83" s="8" t="n"/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/>
      <c r="B84" s="8" t="n"/>
      <c r="C84" s="8" t="n"/>
      <c r="D84" s="8" t="n"/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/>
      <c r="B85" s="8" t="n"/>
      <c r="C85" s="8" t="n"/>
      <c r="D85" s="8" t="n"/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/>
      <c r="B86" s="8" t="n"/>
      <c r="C86" s="8" t="n"/>
      <c r="D86" s="8" t="n"/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/>
      <c r="B87" s="8" t="n"/>
      <c r="C87" s="8" t="n"/>
      <c r="D87" s="8" t="n"/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/>
      <c r="B88" s="8" t="n"/>
      <c r="C88" s="8" t="n"/>
      <c r="D88" s="8" t="n"/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/>
      <c r="B89" s="8" t="n"/>
      <c r="C89" s="8" t="n"/>
      <c r="D89" s="8" t="n"/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/>
      <c r="B90" s="8" t="n"/>
      <c r="C90" s="8" t="n"/>
      <c r="D90" s="8" t="n"/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/>
      <c r="B91" s="8" t="n"/>
      <c r="C91" s="8" t="n"/>
      <c r="D91" s="8" t="n"/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/>
      <c r="B92" s="8" t="n"/>
      <c r="C92" s="8" t="n"/>
      <c r="D92" s="8" t="n"/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/>
      <c r="B93" s="8" t="n"/>
      <c r="C93" s="8" t="n"/>
      <c r="D93" s="8" t="n"/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/>
      <c r="B94" s="8" t="n"/>
      <c r="C94" s="8" t="n"/>
      <c r="D94" s="8" t="n"/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/>
      <c r="B95" s="8" t="n"/>
      <c r="C95" s="8" t="n"/>
      <c r="D95" s="8" t="n"/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/>
      <c r="B96" s="8" t="n"/>
      <c r="C96" s="8" t="n"/>
      <c r="D96" s="8" t="n"/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/>
      <c r="B97" s="8" t="n"/>
      <c r="C97" s="8" t="n"/>
      <c r="D97" s="8" t="n"/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9" spans="1:11">
      <c r="D99" s="5" t="s">
        <v>40</v>
      </c>
      <c r="E99" s="10">
        <f>SUM(thursday!E73:thursday!E97)</f>
        <v/>
      </c>
      <c r="F99" s="10">
        <f>SUM(thursday!F73:thursday!F97)</f>
        <v/>
      </c>
    </row>
    <row r="101" spans="1:11">
      <c r="A101" s="4" t="s">
        <v>41</v>
      </c>
    </row>
    <row r="102" spans="1:11">
      <c r="E102" s="5" t="s">
        <v>37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38</v>
      </c>
      <c r="F103" s="5" t="s">
        <v>42</v>
      </c>
    </row>
    <row r="104" spans="1:11">
      <c r="A104" s="6" t="s">
        <v>43</v>
      </c>
      <c r="B104" s="7" t="s"/>
      <c r="C104" s="8" t="n">
        <v>8.68</v>
      </c>
      <c r="D104" s="8" t="n">
        <v>0</v>
      </c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11.5 - reference!C5), 0, IF(thursday!B104 = "no call", 11.5, IF(thursday!C104 = 0, 0, MAX(11.5 - thursday!C104, 0))))</f>
        <v/>
      </c>
    </row>
    <row r="105" spans="1:11">
      <c r="A105" s="6" t="s">
        <v>44</v>
      </c>
      <c r="B105" s="7" t="s"/>
      <c r="C105" s="8" t="n">
        <v>10.37</v>
      </c>
      <c r="D105" s="8" t="n">
        <v>19.08</v>
      </c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11.5 - reference!C5), 0, IF(thursday!B105 = "no call", 11.5, IF(thursday!C105 = 0, 0, MAX(11.5 - thursday!C105, 0))))</f>
        <v/>
      </c>
    </row>
    <row r="106" spans="1:11">
      <c r="A106" s="6" t="s">
        <v>45</v>
      </c>
      <c r="B106" s="7" t="s"/>
      <c r="C106" s="8" t="n">
        <v>8.48</v>
      </c>
      <c r="D106" s="8" t="n">
        <v>16.95</v>
      </c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11.5 - reference!C5), 0, IF(thursday!B106 = "no call", 11.5, IF(thursday!C106 = 0, 0, MAX(11.5 -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30" spans="1:11">
      <c r="D130" s="5" t="s">
        <v>46</v>
      </c>
      <c r="E130" s="10">
        <f>SUM(thursday!E104:thursday!E128)</f>
        <v/>
      </c>
      <c r="F130" s="10">
        <f>SUM(thursday!F104:thursday!F128)</f>
        <v/>
      </c>
    </row>
    <row r="132" spans="1:11">
      <c r="D132" s="5" t="s">
        <v>47</v>
      </c>
      <c r="E132" s="10">
        <f>SUM(thursday!E99 + thursday!E130)</f>
        <v/>
      </c>
      <c r="F132" s="10">
        <f>SUM(thursday!F99 + thursday!F130)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53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17.32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8</v>
      </c>
      <c r="D9" s="8" t="n">
        <v>17.06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22</v>
      </c>
      <c r="B10" s="7" t="s"/>
      <c r="C10" s="8" t="n">
        <v>10.19</v>
      </c>
      <c r="D10" s="8" t="n">
        <v>9.69</v>
      </c>
      <c r="E10" s="8" t="n">
        <v>10.83</v>
      </c>
      <c r="F10" s="8" t="n">
        <v>11.83</v>
      </c>
      <c r="G10" s="9" t="n">
        <v>1025</v>
      </c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SUM(friday!F11 - friday!E11)</f>
        <v/>
      </c>
      <c r="I11" s="10">
        <f>IF(friday!B11 ="ns day", friday!C11,IF(friday!C11 &lt;= 8 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24</v>
      </c>
      <c r="B12" s="7" t="s">
        <v>21</v>
      </c>
      <c r="C12" s="8" t="n">
        <v>6.31</v>
      </c>
      <c r="D12" s="8" t="n">
        <v>15.29</v>
      </c>
      <c r="E12" s="8" t="s"/>
      <c r="F12" s="8" t="s"/>
      <c r="G12" s="9" t="s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25</v>
      </c>
      <c r="B13" s="7" t="s"/>
      <c r="C13" s="8" t="n">
        <v>9.6</v>
      </c>
      <c r="D13" s="8" t="n">
        <v>18.6</v>
      </c>
      <c r="E13" s="8" t="n">
        <v>17</v>
      </c>
      <c r="F13" s="8" t="n">
        <v>18.6</v>
      </c>
      <c r="G13" s="9" t="n">
        <v>1072</v>
      </c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26</v>
      </c>
      <c r="B14" s="7" t="s"/>
      <c r="C14" s="8" t="n">
        <v>8.69</v>
      </c>
      <c r="D14" s="8" t="n">
        <v>17.66</v>
      </c>
      <c r="E14" s="8" t="n">
        <v>11.92</v>
      </c>
      <c r="F14" s="8" t="n">
        <v>12.84</v>
      </c>
      <c r="G14" s="9" t="n">
        <v>1036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27</v>
      </c>
      <c r="B15" s="7" t="s"/>
      <c r="C15" s="8" t="n">
        <v>8</v>
      </c>
      <c r="D15" s="8" t="n">
        <v>16.86</v>
      </c>
      <c r="E15" s="8" t="s"/>
      <c r="F15" s="8" t="s"/>
      <c r="G15" s="9" t="s"/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30</v>
      </c>
      <c r="B18" s="7" t="s"/>
      <c r="C18" s="8" t="n">
        <v>8</v>
      </c>
      <c r="D18" s="8" t="n">
        <v>16.1</v>
      </c>
      <c r="E18" s="8" t="n">
        <v>7.83</v>
      </c>
      <c r="F18" s="8" t="n">
        <v>8.82</v>
      </c>
      <c r="G18" s="9" t="n">
        <v>1015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SUM(friday!F19 - friday!E19)</f>
        <v/>
      </c>
      <c r="I19" s="10">
        <f>IF(friday!B19 ="ns day", friday!C19,IF(friday!C19 &lt;= 8 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SUM(friday!F21 - friday!E21)</f>
        <v/>
      </c>
      <c r="I21" s="10">
        <f>IF(friday!B21 ="ns day", friday!C21,IF(friday!C21 &lt;= 8 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SUM(friday!F22 - friday!E22)</f>
        <v/>
      </c>
      <c r="I22" s="10">
        <f>IF(friday!B22 ="ns day", friday!C22,IF(friday!C22 &lt;= 8 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31</v>
      </c>
      <c r="I34" s="10">
        <f>SUM(friday!I8:friday!I32)</f>
        <v/>
      </c>
    </row>
    <row r="36" spans="1:11">
      <c r="J36" s="5" t="s">
        <v>32</v>
      </c>
      <c r="K36" s="10">
        <f>SUM(friday!K8:friday!K32)</f>
        <v/>
      </c>
    </row>
    <row r="38" spans="1:11">
      <c r="A38" s="4" t="s">
        <v>33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n"/>
      <c r="B40" s="8" t="n"/>
      <c r="C40" s="8" t="n"/>
      <c r="D40" s="8" t="n"/>
      <c r="E40" s="8" t="n"/>
      <c r="F40" s="8" t="n"/>
      <c r="G40" s="9" t="n"/>
      <c r="H40" s="8">
        <f>SUM(friday!F40 - friday!E40)</f>
        <v/>
      </c>
      <c r="I40" s="10">
        <f>IF(friday!B40 ="ns day", friday!C40,IF(friday!C40 &lt;= 8 + reference!C3, 0, MAX(friday!C40 - 8, 0)))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n"/>
      <c r="B41" s="8" t="n"/>
      <c r="C41" s="8" t="n"/>
      <c r="D41" s="8" t="n"/>
      <c r="E41" s="8" t="n"/>
      <c r="F41" s="8" t="n"/>
      <c r="G41" s="9" t="n"/>
      <c r="H41" s="8">
        <f>SUM(friday!F41 - friday!E41)</f>
        <v/>
      </c>
      <c r="I41" s="10">
        <f>IF(friday!B41 ="ns day", friday!C41,IF(friday!C41 &lt;= 8 + reference!C3, 0, MAX(friday!C41 - 8, 0)))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n"/>
      <c r="B42" s="8" t="n"/>
      <c r="C42" s="8" t="n"/>
      <c r="D42" s="8" t="n"/>
      <c r="E42" s="8" t="n"/>
      <c r="F42" s="8" t="n"/>
      <c r="G42" s="9" t="n"/>
      <c r="H42" s="8">
        <f>SUM(friday!F42 - friday!E42)</f>
        <v/>
      </c>
      <c r="I42" s="10">
        <f>IF(friday!B42 ="ns day", friday!C42,IF(friday!C42 &lt;= 8 + reference!C3, 0, MAX(friday!C42 - 8, 0)))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n"/>
      <c r="B43" s="8" t="n"/>
      <c r="C43" s="8" t="n"/>
      <c r="D43" s="8" t="n"/>
      <c r="E43" s="8" t="n"/>
      <c r="F43" s="8" t="n"/>
      <c r="G43" s="9" t="n"/>
      <c r="H43" s="8">
        <f>SUM(friday!F43 - friday!E43)</f>
        <v/>
      </c>
      <c r="I43" s="10">
        <f>IF(friday!B43 ="ns day", friday!C43,IF(friday!C43 &lt;= 8 + reference!C3, 0, MAX(friday!C43 - 8, 0)))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n"/>
      <c r="B44" s="8" t="n"/>
      <c r="C44" s="8" t="n"/>
      <c r="D44" s="8" t="n"/>
      <c r="E44" s="8" t="n"/>
      <c r="F44" s="8" t="n"/>
      <c r="G44" s="9" t="n"/>
      <c r="H44" s="8">
        <f>SUM(friday!F44 - friday!E44)</f>
        <v/>
      </c>
      <c r="I44" s="10">
        <f>IF(friday!B44 ="ns day", friday!C44,IF(friday!C44 &lt;= 8 + reference!C3, 0, MAX(friday!C44 - 8, 0)))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SUM(friday!F45 - friday!E45)</f>
        <v/>
      </c>
      <c r="I45" s="10">
        <f>IF(friday!B45 ="ns day", friday!C45,IF(friday!C45 &lt;= 8 + reference!C3, 0, MAX(friday!C45 - 8, 0)))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SUM(friday!F46 - friday!E46)</f>
        <v/>
      </c>
      <c r="I46" s="10">
        <f>IF(friday!B46 ="ns day", friday!C46,IF(friday!C46 &lt;= 8 + reference!C3, 0, MAX(friday!C46 - 8, 0)))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SUM(friday!F47 - friday!E47)</f>
        <v/>
      </c>
      <c r="I47" s="10">
        <f>IF(friday!B47 ="ns day", friday!C47,IF(friday!C47 &lt;= 8 + reference!C3, 0, MAX(friday!C47 - 8, 0)))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friday!C48,IF(friday!C48 &lt;= 8 + reference!C3, 0, MAX(friday!C48 - 8, 0)))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SUM(friday!F49 - friday!E49)</f>
        <v/>
      </c>
      <c r="I49" s="10">
        <f>IF(friday!B49 ="ns day", friday!C49,IF(friday!C49 &lt;= 8 + reference!C3, 0, MAX(friday!C49 - 8, 0)))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SUM(friday!F50 - friday!E50)</f>
        <v/>
      </c>
      <c r="I50" s="10">
        <f>IF(friday!B50 ="ns day", friday!C50,IF(friday!C50 &lt;= 8 + reference!C3, 0, MAX(friday!C50 - 8, 0)))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SUM(friday!F51 - friday!E51)</f>
        <v/>
      </c>
      <c r="I51" s="10">
        <f>IF(friday!B51 ="ns day", friday!C51,IF(friday!C51 &lt;= 8 + reference!C3, 0, MAX(friday!C51 - 8, 0)))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SUM(friday!F52 - friday!E52)</f>
        <v/>
      </c>
      <c r="I52" s="10">
        <f>IF(friday!B52 ="ns day", friday!C52,IF(friday!C52 &lt;= 8 + reference!C3, 0, MAX(friday!C52 - 8, 0)))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SUM(friday!F53 - friday!E53)</f>
        <v/>
      </c>
      <c r="I53" s="10">
        <f>IF(friday!B53 ="ns day", friday!C53,IF(friday!C53 &lt;= 8 + reference!C3, 0, MAX(friday!C53 - 8, 0)))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friday!C54,IF(friday!C54 &lt;= 8 + reference!C3, 0, MAX(friday!C54 - 8, 0)))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SUM(friday!F55 - friday!E55)</f>
        <v/>
      </c>
      <c r="I55" s="10">
        <f>IF(friday!B55 ="ns day", friday!C55,IF(friday!C55 &lt;= 8 + reference!C3, 0, MAX(friday!C55 - 8, 0)))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SUM(friday!F56 - friday!E56)</f>
        <v/>
      </c>
      <c r="I56" s="10">
        <f>IF(friday!B56 ="ns day", friday!C56,IF(friday!C56 &lt;= 8 + reference!C3, 0, MAX(friday!C56 - 8, 0)))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friday!C57,IF(friday!C57 &lt;= 8 + reference!C3, 0, MAX(friday!C57 - 8, 0)))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SUM(friday!F58 - friday!E58)</f>
        <v/>
      </c>
      <c r="I58" s="10">
        <f>IF(friday!B58 ="ns day", friday!C58,IF(friday!C58 &lt;= 8 + reference!C3, 0, MAX(friday!C58 - 8, 0)))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friday!C59,IF(friday!C59 &lt;= 8 + reference!C3, 0, MAX(friday!C59 - 8, 0)))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friday!C60,IF(friday!C60 &lt;= 8 + reference!C3, 0, MAX(friday!C60 - 8, 0)))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SUM(friday!F61 - friday!E61)</f>
        <v/>
      </c>
      <c r="I61" s="10">
        <f>IF(friday!B61 ="ns day", friday!C61,IF(friday!C61 &lt;= 8 + reference!C3, 0, MAX(friday!C61 - 8, 0)))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SUM(friday!F62 - friday!E62)</f>
        <v/>
      </c>
      <c r="I62" s="10">
        <f>IF(friday!B62 ="ns day", friday!C62,IF(friday!C62 &lt;= 8 + reference!C3, 0, MAX(friday!C62 - 8, 0)))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SUM(friday!F63 - friday!E63)</f>
        <v/>
      </c>
      <c r="I63" s="10">
        <f>IF(friday!B63 ="ns day", friday!C63,IF(friday!C63 &lt;= 8 + reference!C3, 0, MAX(friday!C63 - 8, 0)))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SUM(friday!F64 - friday!E64)</f>
        <v/>
      </c>
      <c r="I64" s="10">
        <f>IF(friday!B64 ="ns day", friday!C64,IF(friday!C64 &lt;= 8 + reference!C3, 0, MAX(friday!C64 - 8, 0)))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6" spans="1:11">
      <c r="J66" s="5" t="s">
        <v>34</v>
      </c>
      <c r="K66" s="10">
        <f>SUM(friday!K40:friday!K64)</f>
        <v/>
      </c>
    </row>
    <row r="68" spans="1:11">
      <c r="J68" s="5" t="s">
        <v>35</v>
      </c>
      <c r="K68" s="10">
        <f>SUM(friday!K66 + friday!K36)</f>
        <v/>
      </c>
    </row>
    <row r="70" spans="1:11">
      <c r="A70" s="4" t="s">
        <v>36</v>
      </c>
    </row>
    <row r="71" spans="1:11">
      <c r="E71" s="5" t="s">
        <v>37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38</v>
      </c>
      <c r="F72" s="5" t="s">
        <v>39</v>
      </c>
    </row>
    <row r="73" spans="1:11">
      <c r="A73" s="6" t="s"/>
      <c r="B73" s="8" t="n"/>
      <c r="C73" s="8" t="n"/>
      <c r="D73" s="8" t="n"/>
      <c r="E73" s="10">
        <f>IF(OR(friday!B73 = "light",friday!B73 = "excused", friday!B73 = "sch chg", friday!B73 = "annual", friday!B73 = "sick", friday!C73 &gt;= 10 - reference!C5), 0, IF(friday!B73 = "no call", 10, IF(friday!C73 = 0, 0, MAX(10 - friday!C73, 0))))</f>
        <v/>
      </c>
      <c r="F73" s="10">
        <f>IF(OR(friday!B73 = "light",friday!B73 = "excused", friday!B73 = "sch chg", friday!B73 = "annual", friday!B73 = "sick", friday!C73 &gt;= 12 - reference!C5), 0, IF(friday!B73 = "no call", 12, IF(friday!C73 = 0, 0, MAX(12 - friday!C73, 0))))</f>
        <v/>
      </c>
    </row>
    <row r="74" spans="1:11">
      <c r="A74" s="6" t="s"/>
      <c r="B74" s="8" t="n"/>
      <c r="C74" s="8" t="n"/>
      <c r="D74" s="8" t="n"/>
      <c r="E74" s="10">
        <f>IF(OR(friday!B74 = "light",friday!B74 = "excused", friday!B74 = "sch chg", friday!B74 = "annual", friday!B74 = "sick", friday!C74 &gt;= 10 - reference!C5), 0, IF(friday!B74 = "no call", 10, IF(friday!C74 = 0, 0, MAX(10 - friday!C74, 0))))</f>
        <v/>
      </c>
      <c r="F74" s="10">
        <f>IF(OR(friday!B74 = "light",friday!B74 = "excused", friday!B74 = "sch chg", friday!B74 = "annual", friday!B74 = "sick", friday!C74 &gt;= 12 - reference!C5), 0, IF(friday!B74 = "no call", 12, IF(friday!C74 = 0, 0, MAX(12 - friday!C74, 0))))</f>
        <v/>
      </c>
    </row>
    <row r="75" spans="1:11">
      <c r="A75" s="6" t="s"/>
      <c r="B75" s="8" t="n"/>
      <c r="C75" s="8" t="n"/>
      <c r="D75" s="8" t="n"/>
      <c r="E75" s="10">
        <f>IF(OR(friday!B75 = "light",friday!B75 = "excused", friday!B75 = "sch chg", friday!B75 = "annual", friday!B75 = "sick", friday!C75 &gt;= 10 - reference!C5), 0, IF(friday!B75 = "no call", 10, IF(friday!C75 = 0, 0, MAX(10 - friday!C75, 0))))</f>
        <v/>
      </c>
      <c r="F75" s="10">
        <f>IF(OR(friday!B75 = "light",friday!B75 = "excused", friday!B75 = "sch chg", friday!B75 = "annual", friday!B75 = "sick", friday!C75 &gt;= 12 - reference!C5), 0, IF(friday!B75 = "no call", 12, IF(friday!C75 = 0, 0, MAX(12 - friday!C75, 0))))</f>
        <v/>
      </c>
    </row>
    <row r="76" spans="1:11">
      <c r="A76" s="6" t="s"/>
      <c r="B76" s="8" t="n"/>
      <c r="C76" s="8" t="n"/>
      <c r="D76" s="8" t="n"/>
      <c r="E76" s="10">
        <f>IF(OR(friday!B76 = "light",friday!B76 = "excused", friday!B76 = "sch chg", friday!B76 = "annual", friday!B76 = "sick", friday!C76 &gt;= 10 - reference!C5), 0, IF(friday!B76 = "no call", 10, IF(friday!C76 = 0, 0, MAX(10 - friday!C76, 0))))</f>
        <v/>
      </c>
      <c r="F76" s="10">
        <f>IF(OR(friday!B76 = "light",friday!B76 = "excused", friday!B76 = "sch chg", friday!B76 = "annual", friday!B76 = "sick", friday!C76 &gt;= 12 - reference!C5), 0, IF(friday!B76 = "no call", 12, IF(friday!C76 = 0, 0, MAX(12 - friday!C76, 0))))</f>
        <v/>
      </c>
    </row>
    <row r="77" spans="1:11">
      <c r="A77" s="6" t="s"/>
      <c r="B77" s="8" t="n"/>
      <c r="C77" s="8" t="n"/>
      <c r="D77" s="8" t="n"/>
      <c r="E77" s="10">
        <f>IF(OR(friday!B77 = "light",friday!B77 = "excused", friday!B77 = "sch chg", friday!B77 = "annual", friday!B77 = "sick", friday!C77 &gt;= 10 - reference!C5), 0, IF(friday!B77 = "no call", 10, IF(friday!C77 = 0, 0, MAX(10 - friday!C77, 0))))</f>
        <v/>
      </c>
      <c r="F77" s="10">
        <f>IF(OR(friday!B77 = "light",friday!B77 = "excused", friday!B77 = "sch chg", friday!B77 = "annual", friday!B77 = "sick", friday!C77 &gt;= 12 - reference!C5), 0, IF(friday!B77 = "no call", 12, IF(friday!C77 = 0, 0, MAX(12 - friday!C77, 0))))</f>
        <v/>
      </c>
    </row>
    <row r="78" spans="1:11">
      <c r="A78" s="6" t="s"/>
      <c r="B78" s="8" t="n"/>
      <c r="C78" s="8" t="n"/>
      <c r="D78" s="8" t="n"/>
      <c r="E78" s="10">
        <f>IF(OR(friday!B78 = "light",friday!B78 = "excused", friday!B78 = "sch chg", friday!B78 = "annual", friday!B78 = "sick", friday!C78 &gt;= 10 - reference!C5), 0, IF(friday!B78 = "no call", 10, IF(friday!C78 = 0, 0, MAX(10 - friday!C78, 0))))</f>
        <v/>
      </c>
      <c r="F78" s="10">
        <f>IF(OR(friday!B78 = "light",friday!B78 = "excused", friday!B78 = "sch chg", friday!B78 = "annual", friday!B78 = "sick", friday!C78 &gt;= 12 - reference!C5), 0, IF(friday!B78 = "no call", 12, IF(friday!C78 = 0, 0, MAX(12 - friday!C78, 0))))</f>
        <v/>
      </c>
    </row>
    <row r="79" spans="1:11">
      <c r="A79" s="6" t="s"/>
      <c r="B79" s="8" t="n"/>
      <c r="C79" s="8" t="n"/>
      <c r="D79" s="8" t="n"/>
      <c r="E79" s="10">
        <f>IF(OR(friday!B79 = "light",friday!B79 = "excused", friday!B79 = "sch chg", friday!B79 = "annual", friday!B79 = "sick", friday!C79 &gt;= 10 - reference!C5), 0, IF(friday!B79 = "no call", 10, IF(friday!C79 = 0, 0, MAX(10 - friday!C79, 0))))</f>
        <v/>
      </c>
      <c r="F79" s="10">
        <f>IF(OR(friday!B79 = "light",friday!B79 = "excused", friday!B79 = "sch chg", friday!B79 = "annual", friday!B79 = "sick", friday!C79 &gt;= 12 - reference!C5), 0, IF(friday!B79 = "no call", 12, IF(friday!C79 = 0, 0, MAX(12 - friday!C79, 0))))</f>
        <v/>
      </c>
    </row>
    <row r="80" spans="1:11">
      <c r="A80" s="6" t="s"/>
      <c r="B80" s="8" t="n"/>
      <c r="C80" s="8" t="n"/>
      <c r="D80" s="8" t="n"/>
      <c r="E80" s="10">
        <f>IF(OR(friday!B80 = "light",friday!B80 = "excused", friday!B80 = "sch chg", friday!B80 = "annual", friday!B80 = "sick", friday!C80 &gt;= 10 - reference!C5), 0, IF(friday!B80 = "no call", 10, IF(friday!C80 = 0, 0, MAX(10 - friday!C80, 0))))</f>
        <v/>
      </c>
      <c r="F80" s="10">
        <f>IF(OR(friday!B80 = "light",friday!B80 = "excused", friday!B80 = "sch chg", friday!B80 = "annual", friday!B80 = "sick", friday!C80 &gt;= 12 - reference!C5), 0, IF(friday!B80 = "no call", 12, IF(friday!C80 = 0, 0, MAX(12 - friday!C80, 0))))</f>
        <v/>
      </c>
    </row>
    <row r="81" spans="1:11">
      <c r="A81" s="6" t="s"/>
      <c r="B81" s="8" t="n"/>
      <c r="C81" s="8" t="n"/>
      <c r="D81" s="8" t="n"/>
      <c r="E81" s="10">
        <f>IF(OR(friday!B81 = "light",friday!B81 = "excused", friday!B81 = "sch chg", friday!B81 = "annual", friday!B81 = "sick", friday!C81 &gt;= 10 - reference!C5), 0, IF(friday!B81 = "no call", 10, IF(friday!C81 = 0, 0, MAX(10 - friday!C81, 0))))</f>
        <v/>
      </c>
      <c r="F81" s="10">
        <f>IF(OR(friday!B81 = "light",friday!B81 = "excused", friday!B81 = "sch chg", friday!B81 = "annual", friday!B81 = "sick", friday!C81 &gt;= 12 - reference!C5), 0, IF(friday!B81 = "no call", 12, IF(friday!C81 = 0, 0, MAX(12 - friday!C81, 0))))</f>
        <v/>
      </c>
    </row>
    <row r="82" spans="1:11">
      <c r="A82" s="6" t="s"/>
      <c r="B82" s="8" t="n"/>
      <c r="C82" s="8" t="n"/>
      <c r="D82" s="8" t="n"/>
      <c r="E82" s="10">
        <f>IF(OR(friday!B82 = "light",friday!B82 = "excused", friday!B82 = "sch chg", friday!B82 = "annual", friday!B82 = "sick", friday!C82 &gt;= 10 - reference!C5), 0, IF(friday!B82 = "no call", 10, IF(friday!C82 = 0, 0, MAX(10 - friday!C82, 0))))</f>
        <v/>
      </c>
      <c r="F82" s="10">
        <f>IF(OR(friday!B82 = "light",friday!B82 = "excused", friday!B82 = "sch chg", friday!B82 = "annual", friday!B82 = "sick", friday!C82 &gt;= 12 - reference!C5), 0, IF(friday!B82 = "no call", 12, IF(friday!C82 = 0, 0, MAX(12 - friday!C82, 0))))</f>
        <v/>
      </c>
    </row>
    <row r="83" spans="1:11">
      <c r="A83" s="6" t="s"/>
      <c r="B83" s="8" t="n"/>
      <c r="C83" s="8" t="n"/>
      <c r="D83" s="8" t="n"/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/>
      <c r="B84" s="8" t="n"/>
      <c r="C84" s="8" t="n"/>
      <c r="D84" s="8" t="n"/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/>
      <c r="B85" s="8" t="n"/>
      <c r="C85" s="8" t="n"/>
      <c r="D85" s="8" t="n"/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/>
      <c r="B86" s="8" t="n"/>
      <c r="C86" s="8" t="n"/>
      <c r="D86" s="8" t="n"/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/>
      <c r="B87" s="8" t="n"/>
      <c r="C87" s="8" t="n"/>
      <c r="D87" s="8" t="n"/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/>
      <c r="B88" s="8" t="n"/>
      <c r="C88" s="8" t="n"/>
      <c r="D88" s="8" t="n"/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/>
      <c r="B89" s="8" t="n"/>
      <c r="C89" s="8" t="n"/>
      <c r="D89" s="8" t="n"/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/>
      <c r="B90" s="8" t="n"/>
      <c r="C90" s="8" t="n"/>
      <c r="D90" s="8" t="n"/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/>
      <c r="B91" s="8" t="n"/>
      <c r="C91" s="8" t="n"/>
      <c r="D91" s="8" t="n"/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/>
      <c r="B92" s="8" t="n"/>
      <c r="C92" s="8" t="n"/>
      <c r="D92" s="8" t="n"/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/>
      <c r="B93" s="8" t="n"/>
      <c r="C93" s="8" t="n"/>
      <c r="D93" s="8" t="n"/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/>
      <c r="B94" s="8" t="n"/>
      <c r="C94" s="8" t="n"/>
      <c r="D94" s="8" t="n"/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/>
      <c r="B95" s="8" t="n"/>
      <c r="C95" s="8" t="n"/>
      <c r="D95" s="8" t="n"/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/>
      <c r="B96" s="8" t="n"/>
      <c r="C96" s="8" t="n"/>
      <c r="D96" s="8" t="n"/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/>
      <c r="B97" s="8" t="n"/>
      <c r="C97" s="8" t="n"/>
      <c r="D97" s="8" t="n"/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9" spans="1:11">
      <c r="D99" s="5" t="s">
        <v>40</v>
      </c>
      <c r="E99" s="10">
        <f>SUM(friday!E73:friday!E97)</f>
        <v/>
      </c>
      <c r="F99" s="10">
        <f>SUM(friday!F73:friday!F97)</f>
        <v/>
      </c>
    </row>
    <row r="101" spans="1:11">
      <c r="A101" s="4" t="s">
        <v>41</v>
      </c>
    </row>
    <row r="102" spans="1:11">
      <c r="E102" s="5" t="s">
        <v>37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38</v>
      </c>
      <c r="F103" s="5" t="s">
        <v>42</v>
      </c>
    </row>
    <row r="104" spans="1:11">
      <c r="A104" s="6" t="s">
        <v>43</v>
      </c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11.5 - reference!C5), 0, IF(friday!B104 = "no call", 11.5, IF(friday!C104 = 0, 0, MAX(11.5 - friday!C104, 0))))</f>
        <v/>
      </c>
    </row>
    <row r="105" spans="1:11">
      <c r="A105" s="6" t="s">
        <v>44</v>
      </c>
      <c r="B105" s="7" t="s"/>
      <c r="C105" s="8" t="n">
        <v>11.14</v>
      </c>
      <c r="D105" s="8" t="n">
        <v>19.71</v>
      </c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11.5 - reference!C5), 0, IF(friday!B105 = "no call", 11.5, IF(friday!C105 = 0, 0, MAX(11.5 - friday!C105, 0))))</f>
        <v/>
      </c>
    </row>
    <row r="106" spans="1:11">
      <c r="A106" s="6" t="s">
        <v>45</v>
      </c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11.5 - reference!C5), 0, IF(friday!B106 = "no call", 11.5, IF(friday!C106 = 0, 0, MAX(11.5 -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30" spans="1:11">
      <c r="D130" s="5" t="s">
        <v>46</v>
      </c>
      <c r="E130" s="10">
        <f>SUM(friday!E104:friday!E128)</f>
        <v/>
      </c>
      <c r="F130" s="10">
        <f>SUM(friday!F104:friday!F128)</f>
        <v/>
      </c>
    </row>
    <row r="132" spans="1:11">
      <c r="D132" s="5" t="s">
        <v>47</v>
      </c>
      <c r="E132" s="10">
        <f>SUM(friday!E99 + friday!E130)</f>
        <v/>
      </c>
      <c r="F132" s="10">
        <f>SUM(friday!F99 + friday!F130)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54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55</v>
      </c>
      <c r="C8" s="2" t="s">
        <v>56</v>
      </c>
      <c r="F8" s="2" t="s">
        <v>55</v>
      </c>
      <c r="G8" s="2" t="s">
        <v>57</v>
      </c>
    </row>
    <row r="9" spans="1:8">
      <c r="B9" s="2" t="s">
        <v>38</v>
      </c>
      <c r="C9" s="2" t="s">
        <v>58</v>
      </c>
      <c r="D9" s="2" t="s">
        <v>59</v>
      </c>
      <c r="F9" s="2" t="s">
        <v>39</v>
      </c>
      <c r="G9" s="2" t="s">
        <v>60</v>
      </c>
      <c r="H9" s="2" t="s">
        <v>59</v>
      </c>
    </row>
    <row r="10" spans="1:8">
      <c r="A10" s="11" t="s">
        <v>61</v>
      </c>
      <c r="B10" s="8">
        <f>saturday!E132</f>
        <v/>
      </c>
      <c r="C10" s="8">
        <f>saturday!I34</f>
        <v/>
      </c>
      <c r="D10" s="10">
        <f>IF(summary!B10&lt;summary!C10,summary!B10,summary!C10)</f>
        <v/>
      </c>
      <c r="F10" s="8">
        <f>saturday!F132</f>
        <v/>
      </c>
      <c r="G10" s="8">
        <f>saturday!K68</f>
        <v/>
      </c>
      <c r="H10" s="10">
        <f>IF(summary!F10&lt;summary!G10,summary!F10,summary!G10)</f>
        <v/>
      </c>
    </row>
    <row r="12" spans="1:8">
      <c r="A12" s="11" t="s">
        <v>62</v>
      </c>
      <c r="B12" s="8">
        <f>sunday!E132</f>
        <v/>
      </c>
      <c r="C12" s="8">
        <f>sunday!I34</f>
        <v/>
      </c>
      <c r="D12" s="10">
        <f>IF(summary!B12&lt;summary!C12,summary!B12,summary!C12)</f>
        <v/>
      </c>
      <c r="F12" s="8">
        <f>sunday!F132</f>
        <v/>
      </c>
      <c r="G12" s="8">
        <f>sunday!K68</f>
        <v/>
      </c>
      <c r="H12" s="10">
        <f>IF(summary!F12&lt;summary!G12,summary!F12,summary!G12)</f>
        <v/>
      </c>
    </row>
    <row r="14" spans="1:8">
      <c r="A14" s="11" t="s">
        <v>63</v>
      </c>
      <c r="B14" s="8">
        <f>monday!E132</f>
        <v/>
      </c>
      <c r="C14" s="8">
        <f>monday!I34</f>
        <v/>
      </c>
      <c r="D14" s="10">
        <f>IF(summary!B14&lt;summary!C14,summary!B14,summary!C14)</f>
        <v/>
      </c>
      <c r="F14" s="8">
        <f>monday!F132</f>
        <v/>
      </c>
      <c r="G14" s="8">
        <f>monday!K68</f>
        <v/>
      </c>
      <c r="H14" s="10">
        <f>IF(summary!F14&lt;summary!G14,summary!F14,summary!G14)</f>
        <v/>
      </c>
    </row>
    <row r="16" spans="1:8">
      <c r="A16" s="11" t="s">
        <v>64</v>
      </c>
      <c r="B16" s="8">
        <f>tuesday!E132</f>
        <v/>
      </c>
      <c r="C16" s="8">
        <f>tuesday!I34</f>
        <v/>
      </c>
      <c r="D16" s="10">
        <f>IF(summary!B16&lt;summary!C16,summary!B16,summary!C16)</f>
        <v/>
      </c>
      <c r="F16" s="8">
        <f>tuesday!F132</f>
        <v/>
      </c>
      <c r="G16" s="8">
        <f>tuesday!K68</f>
        <v/>
      </c>
      <c r="H16" s="10">
        <f>IF(summary!F16&lt;summary!G16,summary!F16,summary!G16)</f>
        <v/>
      </c>
    </row>
    <row r="18" spans="1:8">
      <c r="A18" s="11" t="s">
        <v>65</v>
      </c>
      <c r="B18" s="8">
        <f>wednesday!E132</f>
        <v/>
      </c>
      <c r="C18" s="8">
        <f>wednesday!I34</f>
        <v/>
      </c>
      <c r="D18" s="10">
        <f>IF(summary!B18&lt;summary!C18,summary!B18,summary!C18)</f>
        <v/>
      </c>
      <c r="F18" s="8">
        <f>wednesday!F132</f>
        <v/>
      </c>
      <c r="G18" s="8">
        <f>wednesday!K68</f>
        <v/>
      </c>
      <c r="H18" s="10">
        <f>IF(summary!F18&lt;summary!G18,summary!F18,summary!G18)</f>
        <v/>
      </c>
    </row>
    <row r="20" spans="1:8">
      <c r="A20" s="11" t="s">
        <v>66</v>
      </c>
      <c r="B20" s="8">
        <f>thursday!E132</f>
        <v/>
      </c>
      <c r="C20" s="8">
        <f>thursday!I34</f>
        <v/>
      </c>
      <c r="D20" s="10">
        <f>IF(summary!B20&lt;summary!C20,summary!B20,summary!C20)</f>
        <v/>
      </c>
      <c r="F20" s="8">
        <f>thursday!F132</f>
        <v/>
      </c>
      <c r="G20" s="8">
        <f>thursday!K68</f>
        <v/>
      </c>
      <c r="H20" s="10">
        <f>IF(summary!F20&lt;summary!G20,summary!F20,summary!G20)</f>
        <v/>
      </c>
    </row>
    <row r="22" spans="1:8">
      <c r="A22" s="11" t="s">
        <v>67</v>
      </c>
      <c r="B22" s="8">
        <f>friday!E132</f>
        <v/>
      </c>
      <c r="C22" s="8">
        <f>friday!I34</f>
        <v/>
      </c>
      <c r="D22" s="10">
        <f>IF(summary!B22&lt;summary!C22,summary!B22,summary!C22)</f>
        <v/>
      </c>
      <c r="F22" s="8">
        <f>friday!F132</f>
        <v/>
      </c>
      <c r="G22" s="8">
        <f>friday!K68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68</v>
      </c>
    </row>
    <row r="3" spans="1:5">
      <c r="C3" s="8" t="n">
        <v>0.25</v>
      </c>
      <c r="E3" t="s">
        <v>69</v>
      </c>
    </row>
    <row r="4" spans="1:5">
      <c r="C4" s="8" t="n">
        <v>0.25</v>
      </c>
      <c r="E4" t="s">
        <v>70</v>
      </c>
    </row>
    <row r="5" spans="1:5">
      <c r="C5" s="8" t="n">
        <v>0.25</v>
      </c>
      <c r="E5" t="s">
        <v>71</v>
      </c>
    </row>
    <row r="7" spans="1:5">
      <c r="B7" s="4" t="s">
        <v>72</v>
      </c>
    </row>
    <row r="8" spans="1:5">
      <c r="C8" s="7" t="s">
        <v>21</v>
      </c>
      <c r="E8" t="s">
        <v>73</v>
      </c>
    </row>
    <row r="10" spans="1:5">
      <c r="C10" s="7" t="s">
        <v>74</v>
      </c>
      <c r="E10" t="s">
        <v>75</v>
      </c>
    </row>
    <row r="11" spans="1:5">
      <c r="C11" s="7" t="s">
        <v>76</v>
      </c>
      <c r="E11" t="s">
        <v>77</v>
      </c>
    </row>
    <row r="12" spans="1:5">
      <c r="C12" s="7" t="s">
        <v>78</v>
      </c>
      <c r="E12" t="s">
        <v>79</v>
      </c>
    </row>
    <row r="13" spans="1:5">
      <c r="C13" s="7" t="s">
        <v>80</v>
      </c>
      <c r="E13" t="s">
        <v>81</v>
      </c>
    </row>
    <row r="14" spans="1:5">
      <c r="C14" s="7" t="s">
        <v>82</v>
      </c>
      <c r="E14" t="s">
        <v>83</v>
      </c>
    </row>
    <row r="15" spans="1:5">
      <c r="C15" s="7" t="s">
        <v>84</v>
      </c>
      <c r="E15" t="s">
        <v>85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2019-09-18T18:07:53Z</dcterms:created>
  <dcterms:modified xsi:type="dcterms:W3CDTF">2019-09-18T18:07:53Z</dcterms:modified>
</cp:coreProperties>
</file>