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mmary" sheetId="2" state="visible" r:id="rId2"/>
    <sheet name="reference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<sst xmlns="http://schemas.openxmlformats.org/spreadsheetml/2006/main" uniqueCount="60">
  <si>
    <t>Improper Mandate Worksheet</t>
  </si>
  <si>
    <t xml:space="preserve">Date:  </t>
  </si>
  <si>
    <t>Saturday  04/20/19</t>
  </si>
  <si>
    <t xml:space="preserve">Pay Period:  </t>
  </si>
  <si>
    <t>2019-09-2</t>
  </si>
  <si>
    <t xml:space="preserve">Station:  </t>
  </si>
  <si>
    <t>South Klusterburg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</si>
  <si>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</si>
  <si>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</si>
  <si>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</si>
  <si>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</si>
  <si>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</si>
  <si>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</si>
  <si>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</si>
  <si>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</si>
  <si>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</si>
  <si>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</si>
  <si>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</si>
  <si>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</si>
  <si>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Total NL Overtime</t>
  </si>
  <si>
    <t>Total NL Mandates</t>
  </si>
  <si>
    <t>Work Assignment Carriers</t>
  </si>
  <si>
    <t>Total WAL Mandates</t>
  </si>
  <si>
    <t>Total Mandates</t>
  </si>
  <si>
    <t>Overtime Desired List Carriers</t>
  </si>
  <si>
    <t>Availability to:</t>
  </si>
  <si>
    <t>to 10</t>
  </si>
  <si>
    <t>to 12</t>
  </si>
  <si>
    <t>Total OTDL Availability</t>
  </si>
  <si>
    <t>Auxiliary Assistance</t>
  </si>
  <si>
    <t>to 11.5</t>
  </si>
  <si>
    <t>Total AUX Availability</t>
  </si>
  <si>
    <t>Total Availability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</si>
  <si>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</si>
  <si>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</si>
  <si>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</si>
  <si>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</si>
  <si>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</si>
  <si>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</si>
  <si>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</si>
  <si>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04/20/19 Sat</t>
  </si>
  <si>
    <t>Tolerances</t>
  </si>
  <si>
    <t>overtime on own route</t>
  </si>
  <si>
    <t>overtime off own route</t>
  </si>
  <si>
    <t>availability tolerance</t>
  </si>
  <si>
    <t>Code Guide</t>
  </si>
  <si>
    <t>ns day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</si>
  <si>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</si>
  <si>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</si>
  <si>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</si>
  <si>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</si>
  <si>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</si>
  <si>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</si>
  <si>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</si>
  <si>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</t>
  </si>
  <si>
    <t>Annual leave</t>
  </si>
  <si>
    <t>sick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</si>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</sst>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1" fillId="0" fontId="3" numFmtId="0" pivotButton="0" quotePrefix="0" xfId="7">
      <alignment horizontal="right"/>
    </xf>
    <xf applyAlignment="1" borderId="1" fillId="2" fontId="3" numFmtId="0" pivotButton="0" quotePrefix="0" xfId="8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3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/>
      <c r="B8" s="7" t="n"/>
      <c r="C8" s="7" t="n"/>
      <c r="D8" s="7" t="n"/>
      <c r="E8" s="7" t="n"/>
      <c r="F8" s="7" t="n"/>
      <c r="G8" s="8" t="n"/>
      <c r="H8" s="7">
        <f>SUM(saturday!F8 - saturday!E8)</f>
        <v/>
      </c>
      <c r="I8" s="9">
        <f>IF(saturday!B8 ="ns day", saturday!C8,IF(saturday!C8 &lt;= 8 + reference!$C$3, 0, MAX(saturday!C8 - 8, 0)))</f>
        <v/>
      </c>
      <c r="J8" s="9">
        <f>SUM(saturday!F8 - saturday!E8)</f>
        <v/>
      </c>
      <c r="K8" s="9">
        <f>IF(saturday!B8="ns day",saturday!C8, IF(saturday!C8 &lt;= 8 + reference!$C$4, 0, MIN(MAX(saturday!C8 - 8, 0),IF(saturday!J8 &lt;= reference!$C$4,0, saturday!J8))))</f>
        <v/>
      </c>
    </row>
    <row r="9" spans="1:11">
      <c r="A9" s="6" t="s"/>
      <c r="B9" s="7" t="n"/>
      <c r="C9" s="7" t="n"/>
      <c r="D9" s="7" t="n"/>
      <c r="E9" s="7" t="n"/>
      <c r="F9" s="7" t="n"/>
      <c r="G9" s="8" t="n"/>
      <c r="H9" s="7">
        <f>SUM(saturday!F9 - saturday!E9)</f>
        <v/>
      </c>
      <c r="I9" s="9">
        <f>IF(saturday!B9 ="ns day", saturday!C9,IF(saturday!C9 &lt;= 8 + reference!$C$3, 0, MAX(saturday!C9 - 8, 0)))</f>
        <v/>
      </c>
      <c r="J9" s="9">
        <f>SUM(saturday!F9 - saturday!E9)</f>
        <v/>
      </c>
      <c r="K9" s="9">
        <f>IF(saturday!B9="ns day",saturday!C9, IF(saturday!C9 &lt;= 8 + reference!$C$4, 0, MIN(MAX(saturday!C9 - 8, 0),IF(saturday!J9 &lt;= reference!$C$4,0, saturday!J9))))</f>
        <v/>
      </c>
    </row>
    <row r="10" spans="1:11">
      <c r="A10" s="6" t="s"/>
      <c r="B10" s="7" t="n"/>
      <c r="C10" s="7" t="n"/>
      <c r="D10" s="7" t="n"/>
      <c r="E10" s="7" t="n"/>
      <c r="F10" s="7" t="n"/>
      <c r="G10" s="8" t="n"/>
      <c r="H10" s="7">
        <f>SUM(saturday!F10 - saturday!E10)</f>
        <v/>
      </c>
      <c r="I10" s="9">
        <f>IF(saturday!B10 ="ns day", saturday!C10,IF(saturday!C10 &lt;= 8 + reference!$C$3, 0, MAX(saturday!C10 - 8, 0)))</f>
        <v/>
      </c>
      <c r="J10" s="9">
        <f>SUM(saturday!F10 - saturday!E10)</f>
        <v/>
      </c>
      <c r="K10" s="9">
        <f>IF(saturday!B10="ns day",saturday!C10, IF(saturday!C10 &lt;= 8 + reference!$C$4, 0, MIN(MAX(saturday!C10 - 8, 0),IF(saturday!J10 &lt;= reference!$C$4,0, saturday!J10))))</f>
        <v/>
      </c>
    </row>
    <row r="11" spans="1:11">
      <c r="A11" s="6" t="s"/>
      <c r="B11" s="7" t="n"/>
      <c r="C11" s="7" t="n"/>
      <c r="D11" s="7" t="n"/>
      <c r="E11" s="7" t="n"/>
      <c r="F11" s="7" t="n"/>
      <c r="G11" s="8" t="n"/>
      <c r="H11" s="7">
        <f>SUM(saturday!F11 - saturday!E11)</f>
        <v/>
      </c>
      <c r="I11" s="9">
        <f>IF(saturday!B11 ="ns day", saturday!C11,IF(saturday!C11 &lt;= 8 + reference!$C$3, 0, MAX(saturday!C11 - 8, 0)))</f>
        <v/>
      </c>
      <c r="J11" s="9">
        <f>SUM(saturday!F11 - saturday!E11)</f>
        <v/>
      </c>
      <c r="K11" s="9">
        <f>IF(saturday!B11="ns day",saturday!C11, IF(saturday!C11 &lt;= 8 + reference!$C$4, 0, MIN(MAX(saturday!C11 - 8, 0),IF(saturday!J11 &lt;= reference!$C$4,0, saturday!J11))))</f>
        <v/>
      </c>
    </row>
    <row r="12" spans="1:11">
      <c r="A12" s="6" t="s"/>
      <c r="B12" s="7" t="n"/>
      <c r="C12" s="7" t="n"/>
      <c r="D12" s="7" t="n"/>
      <c r="E12" s="7" t="n"/>
      <c r="F12" s="7" t="n"/>
      <c r="G12" s="8" t="n"/>
      <c r="H12" s="7">
        <f>SUM(saturday!F12 - saturday!E12)</f>
        <v/>
      </c>
      <c r="I12" s="9">
        <f>IF(saturday!B12 ="ns day", saturday!C12,IF(saturday!C12 &lt;= 8 + reference!$C$3, 0, MAX(saturday!C12 - 8, 0)))</f>
        <v/>
      </c>
      <c r="J12" s="9">
        <f>SUM(saturday!F12 - saturday!E12)</f>
        <v/>
      </c>
      <c r="K12" s="9">
        <f>IF(saturday!B12="ns day",saturday!C12, IF(saturday!C12 &lt;= 8 + reference!$C$4, 0, MIN(MAX(saturday!C12 - 8, 0),IF(saturday!J12 &lt;= reference!$C$4,0, saturday!J12))))</f>
        <v/>
      </c>
    </row>
    <row r="13" spans="1:11">
      <c r="A13" s="6" t="s"/>
      <c r="B13" s="7" t="n"/>
      <c r="C13" s="7" t="n"/>
      <c r="D13" s="7" t="n"/>
      <c r="E13" s="7" t="n"/>
      <c r="F13" s="7" t="n"/>
      <c r="G13" s="8" t="n"/>
      <c r="H13" s="7">
        <f>SUM(saturday!F13 - saturday!E13)</f>
        <v/>
      </c>
      <c r="I13" s="9">
        <f>IF(saturday!B13 ="ns day", saturday!C13,IF(saturday!C13 &lt;= 8 + reference!$C$3, 0, MAX(saturday!C13 - 8, 0)))</f>
        <v/>
      </c>
      <c r="J13" s="9">
        <f>SUM(saturday!F13 - saturday!E13)</f>
        <v/>
      </c>
      <c r="K13" s="9">
        <f>IF(saturday!B13="ns day",saturday!C13, IF(saturday!C13 &lt;= 8 + reference!$C$4, 0, MIN(MAX(saturday!C13 - 8, 0),IF(saturday!J13 &lt;= reference!$C$4,0, saturday!J13))))</f>
        <v/>
      </c>
    </row>
    <row r="14" spans="1:11">
      <c r="A14" s="6" t="s"/>
      <c r="B14" s="7" t="n"/>
      <c r="C14" s="7" t="n"/>
      <c r="D14" s="7" t="n"/>
      <c r="E14" s="7" t="n"/>
      <c r="F14" s="7" t="n"/>
      <c r="G14" s="8" t="n"/>
      <c r="H14" s="7">
        <f>SUM(saturday!F14 - saturday!E14)</f>
        <v/>
      </c>
      <c r="I14" s="9">
        <f>IF(saturday!B14 ="ns day", saturday!C14,IF(saturday!C14 &lt;= 8 + reference!$C$3, 0, MAX(saturday!C14 - 8, 0)))</f>
        <v/>
      </c>
      <c r="J14" s="9">
        <f>SUM(saturday!F14 - saturday!E14)</f>
        <v/>
      </c>
      <c r="K14" s="9">
        <f>IF(saturday!B14="ns day",saturday!C14, IF(saturday!C14 &lt;= 8 + reference!$C$4, 0, MIN(MAX(saturday!C14 - 8, 0),IF(saturday!J14 &lt;= reference!$C$4,0, saturday!J14))))</f>
        <v/>
      </c>
    </row>
    <row r="15" spans="1:11">
      <c r="A15" s="6" t="s"/>
      <c r="B15" s="7" t="n"/>
      <c r="C15" s="7" t="n"/>
      <c r="D15" s="7" t="n"/>
      <c r="E15" s="7" t="n"/>
      <c r="F15" s="7" t="n"/>
      <c r="G15" s="8" t="n"/>
      <c r="H15" s="7">
        <f>SUM(saturday!F15 - saturday!E15)</f>
        <v/>
      </c>
      <c r="I15" s="9">
        <f>IF(saturday!B15 ="ns day", saturday!C15,IF(saturday!C15 &lt;= 8 + reference!$C$3, 0, MAX(saturday!C15 - 8, 0)))</f>
        <v/>
      </c>
      <c r="J15" s="9">
        <f>SUM(saturday!F15 - saturday!E15)</f>
        <v/>
      </c>
      <c r="K15" s="9">
        <f>IF(saturday!B15="ns day",saturday!C15, IF(saturday!C15 &lt;= 8 + reference!$C$4, 0, MIN(MAX(saturday!C15 - 8, 0),IF(saturday!J15 &lt;= reference!$C$4,0, saturday!J15))))</f>
        <v/>
      </c>
    </row>
    <row r="16" spans="1:11">
      <c r="A16" s="6" t="s"/>
      <c r="B16" s="7" t="n"/>
      <c r="C16" s="7" t="n"/>
      <c r="D16" s="7" t="n"/>
      <c r="E16" s="7" t="n"/>
      <c r="F16" s="7" t="n"/>
      <c r="G16" s="8" t="n"/>
      <c r="H16" s="7">
        <f>SUM(saturday!F16 - saturday!E16)</f>
        <v/>
      </c>
      <c r="I16" s="9">
        <f>IF(saturday!B16 ="ns day", saturday!C16,IF(saturday!C16 &lt;= 8 + reference!$C$3, 0, MAX(saturday!C16 - 8, 0)))</f>
        <v/>
      </c>
      <c r="J16" s="9">
        <f>SUM(saturday!F16 - saturday!E16)</f>
        <v/>
      </c>
      <c r="K16" s="9">
        <f>IF(saturday!B16="ns day",saturday!C16, IF(saturday!C16 &lt;= 8 + reference!$C$4, 0, MIN(MAX(saturday!C16 - 8, 0),IF(saturday!J16 &lt;= reference!$C$4,0, saturday!J16))))</f>
        <v/>
      </c>
    </row>
    <row r="17" spans="1:11">
      <c r="A17" s="6" t="s"/>
      <c r="B17" s="7" t="n"/>
      <c r="C17" s="7" t="n"/>
      <c r="D17" s="7" t="n"/>
      <c r="E17" s="7" t="n"/>
      <c r="F17" s="7" t="n"/>
      <c r="G17" s="8" t="n"/>
      <c r="H17" s="7">
        <f>SUM(saturday!F17 - saturday!E17)</f>
        <v/>
      </c>
      <c r="I17" s="9">
        <f>IF(saturday!B17 ="ns day", saturday!C17,IF(saturday!C17 &lt;= 8 + reference!$C$3, 0, MAX(saturday!C17 - 8, 0)))</f>
        <v/>
      </c>
      <c r="J17" s="9">
        <f>SUM(saturday!F17 - saturday!E17)</f>
        <v/>
      </c>
      <c r="K17" s="9">
        <f>IF(saturday!B17="ns day",saturday!C17, IF(saturday!C17 &lt;= 8 + reference!$C$4, 0, MIN(MAX(saturday!C17 - 8, 0),IF(saturday!J17 &lt;= reference!$C$4,0, saturday!J17))))</f>
        <v/>
      </c>
    </row>
    <row r="18" spans="1:11">
      <c r="A18" s="6" t="s"/>
      <c r="B18" s="7" t="n"/>
      <c r="C18" s="7" t="n"/>
      <c r="D18" s="7" t="n"/>
      <c r="E18" s="7" t="n"/>
      <c r="F18" s="7" t="n"/>
      <c r="G18" s="8" t="n"/>
      <c r="H18" s="7">
        <f>SUM(saturday!F18 - saturday!E18)</f>
        <v/>
      </c>
      <c r="I18" s="9">
        <f>IF(saturday!B18 ="ns day", saturday!C18,IF(saturday!C18 &lt;= 8 + reference!$C$3, 0, MAX(saturday!C18 - 8, 0)))</f>
        <v/>
      </c>
      <c r="J18" s="9">
        <f>SUM(saturday!F18 - saturday!E18)</f>
        <v/>
      </c>
      <c r="K18" s="9">
        <f>IF(saturday!B18="ns day",saturday!C18, IF(saturday!C18 &lt;= 8 + reference!$C$4, 0, MIN(MAX(saturday!C18 - 8, 0),IF(saturday!J18 &lt;= reference!$C$4,0, saturday!J18))))</f>
        <v/>
      </c>
    </row>
    <row r="19" spans="1:11">
      <c r="A19" s="6" t="s"/>
      <c r="B19" s="7" t="n"/>
      <c r="C19" s="7" t="n"/>
      <c r="D19" s="7" t="n"/>
      <c r="E19" s="7" t="n"/>
      <c r="F19" s="7" t="n"/>
      <c r="G19" s="8" t="n"/>
      <c r="H19" s="7">
        <f>SUM(saturday!F19 - saturday!E19)</f>
        <v/>
      </c>
      <c r="I19" s="9">
        <f>IF(saturday!B19 ="ns day", saturday!C19,IF(saturday!C19 &lt;= 8 + reference!$C$3, 0, MAX(saturday!C19 - 8, 0)))</f>
        <v/>
      </c>
      <c r="J19" s="9">
        <f>SUM(saturday!F19 - saturday!E19)</f>
        <v/>
      </c>
      <c r="K19" s="9">
        <f>IF(saturday!B19="ns day",saturday!C19, IF(saturday!C19 &lt;= 8 + reference!$C$4, 0, MIN(MAX(saturday!C19 - 8, 0),IF(saturday!J19 &lt;= reference!$C$4,0, saturday!J19))))</f>
        <v/>
      </c>
    </row>
    <row r="20" spans="1:11">
      <c r="A20" s="6" t="s"/>
      <c r="B20" s="7" t="n"/>
      <c r="C20" s="7" t="n"/>
      <c r="D20" s="7" t="n"/>
      <c r="E20" s="7" t="n"/>
      <c r="F20" s="7" t="n"/>
      <c r="G20" s="8" t="n"/>
      <c r="H20" s="7">
        <f>SUM(saturday!F20 - saturday!E20)</f>
        <v/>
      </c>
      <c r="I20" s="9">
        <f>IF(saturday!B20 ="ns day", saturday!C20,IF(saturday!C20 &lt;= 8 + reference!$C$3, 0, MAX(saturday!C20 - 8, 0)))</f>
        <v/>
      </c>
      <c r="J20" s="9">
        <f>SUM(saturday!F20 - saturday!E20)</f>
        <v/>
      </c>
      <c r="K20" s="9">
        <f>IF(saturday!B20="ns day",saturday!C20, IF(saturday!C20 &lt;= 8 + reference!$C$4, 0, MIN(MAX(saturday!C20 - 8, 0),IF(saturday!J20 &lt;= reference!$C$4,0, saturday!J20))))</f>
        <v/>
      </c>
    </row>
    <row r="21" spans="1:11">
      <c r="A21" s="6" t="s"/>
      <c r="B21" s="7" t="n"/>
      <c r="C21" s="7" t="n"/>
      <c r="D21" s="7" t="n"/>
      <c r="E21" s="7" t="n"/>
      <c r="F21" s="7" t="n"/>
      <c r="G21" s="8" t="n"/>
      <c r="H21" s="7">
        <f>SUM(saturday!F21 - saturday!E21)</f>
        <v/>
      </c>
      <c r="I21" s="9">
        <f>IF(saturday!B21 ="ns day", saturday!C21,IF(saturday!C21 &lt;= 8 + reference!$C$3, 0, MAX(saturday!C21 - 8, 0)))</f>
        <v/>
      </c>
      <c r="J21" s="9">
        <f>SUM(saturday!F21 - saturday!E21)</f>
        <v/>
      </c>
      <c r="K21" s="9">
        <f>IF(saturday!B21="ns day",saturday!C21, IF(saturday!C21 &lt;= 8 + reference!$C$4, 0, MIN(MAX(saturday!C21 - 8, 0),IF(saturday!J21 &lt;= reference!$C$4,0, saturday!J21))))</f>
        <v/>
      </c>
    </row>
    <row r="22" spans="1:11">
      <c r="A22" s="6" t="s"/>
      <c r="B22" s="7" t="n"/>
      <c r="C22" s="7" t="n"/>
      <c r="D22" s="7" t="n"/>
      <c r="E22" s="7" t="n"/>
      <c r="F22" s="7" t="n"/>
      <c r="G22" s="8" t="n"/>
      <c r="H22" s="7">
        <f>SUM(saturday!F22 - saturday!E22)</f>
        <v/>
      </c>
      <c r="I22" s="9">
        <f>IF(saturday!B22 ="ns day", saturday!C22,IF(saturday!C22 &lt;= 8 + reference!$C$3, 0, MAX(saturday!C22 - 8, 0)))</f>
        <v/>
      </c>
      <c r="J22" s="9">
        <f>SUM(saturday!F22 - saturday!E22)</f>
        <v/>
      </c>
      <c r="K22" s="9">
        <f>IF(saturday!B22="ns day",saturday!C22, IF(saturday!C22 &lt;= 8 + reference!$C$4, 0, MIN(MAX(saturday!C22 - 8, 0),IF(saturday!J22 &lt;= reference!$C$4,0, saturday!J22))))</f>
        <v/>
      </c>
    </row>
    <row r="23" spans="1:11">
      <c r="A23" s="6" t="s"/>
      <c r="B23" s="7" t="n"/>
      <c r="C23" s="7" t="n"/>
      <c r="D23" s="7" t="n"/>
      <c r="E23" s="7" t="n"/>
      <c r="F23" s="7" t="n"/>
      <c r="G23" s="8" t="n"/>
      <c r="H23" s="7">
        <f>SUM(saturday!F23 - saturday!E23)</f>
        <v/>
      </c>
      <c r="I23" s="9">
        <f>IF(saturday!B23 ="ns day", saturday!C23,IF(saturday!C23 &lt;= 8 + reference!$C$3, 0, MAX(saturday!C23 - 8, 0)))</f>
        <v/>
      </c>
      <c r="J23" s="9">
        <f>SUM(saturday!F23 - saturday!E23)</f>
        <v/>
      </c>
      <c r="K23" s="9">
        <f>IF(saturday!B23="ns day",saturday!C23, IF(saturday!C23 &lt;= 8 + reference!$C$4, 0, MIN(MAX(saturday!C23 - 8, 0),IF(saturday!J23 &lt;= reference!$C$4,0, saturday!J23))))</f>
        <v/>
      </c>
    </row>
    <row r="24" spans="1:11">
      <c r="A24" s="6" t="s"/>
      <c r="B24" s="7" t="n"/>
      <c r="C24" s="7" t="n"/>
      <c r="D24" s="7" t="n"/>
      <c r="E24" s="7" t="n"/>
      <c r="F24" s="7" t="n"/>
      <c r="G24" s="8" t="n"/>
      <c r="H24" s="7">
        <f>SUM(saturday!F24 - saturday!E24)</f>
        <v/>
      </c>
      <c r="I24" s="9">
        <f>IF(saturday!B24 ="ns day", saturday!C24,IF(saturday!C24 &lt;= 8 + reference!$C$3, 0, MAX(saturday!C24 - 8, 0)))</f>
        <v/>
      </c>
      <c r="J24" s="9">
        <f>SUM(saturday!F24 - saturday!E24)</f>
        <v/>
      </c>
      <c r="K24" s="9">
        <f>IF(saturday!B24="ns day",saturday!C24, IF(saturday!C24 &lt;= 8 + reference!$C$4, 0, MIN(MAX(saturday!C24 - 8, 0),IF(saturday!J24 &lt;= reference!$C$4,0, saturday!J24))))</f>
        <v/>
      </c>
    </row>
    <row r="25" spans="1:11">
      <c r="A25" s="6" t="s"/>
      <c r="B25" s="7" t="n"/>
      <c r="C25" s="7" t="n"/>
      <c r="D25" s="7" t="n"/>
      <c r="E25" s="7" t="n"/>
      <c r="F25" s="7" t="n"/>
      <c r="G25" s="8" t="n"/>
      <c r="H25" s="7">
        <f>SUM(saturday!F25 - saturday!E25)</f>
        <v/>
      </c>
      <c r="I25" s="9">
        <f>IF(saturday!B25 ="ns day", saturday!C25,IF(saturday!C25 &lt;= 8 + reference!$C$3, 0, MAX(saturday!C25 - 8, 0)))</f>
        <v/>
      </c>
      <c r="J25" s="9">
        <f>SUM(saturday!F25 - saturday!E25)</f>
        <v/>
      </c>
      <c r="K25" s="9">
        <f>IF(saturday!B25="ns day",saturday!C25, IF(saturday!C25 &lt;= 8 + reference!$C$4, 0, MIN(MAX(saturday!C25 - 8, 0),IF(saturday!J25 &lt;= reference!$C$4,0, saturday!J25))))</f>
        <v/>
      </c>
    </row>
    <row r="26" spans="1:11">
      <c r="A26" s="6" t="s"/>
      <c r="B26" s="7" t="n"/>
      <c r="C26" s="7" t="n"/>
      <c r="D26" s="7" t="n"/>
      <c r="E26" s="7" t="n"/>
      <c r="F26" s="7" t="n"/>
      <c r="G26" s="8" t="n"/>
      <c r="H26" s="7">
        <f>SUM(saturday!F26 - saturday!E26)</f>
        <v/>
      </c>
      <c r="I26" s="9">
        <f>IF(saturday!B26 ="ns day", saturday!C26,IF(saturday!C26 &lt;= 8 + reference!$C$3, 0, MAX(saturday!C26 - 8, 0)))</f>
        <v/>
      </c>
      <c r="J26" s="9">
        <f>SUM(saturday!F26 - saturday!E26)</f>
        <v/>
      </c>
      <c r="K26" s="9">
        <f>IF(saturday!B26="ns day",saturday!C26, IF(saturday!C26 &lt;= 8 + reference!$C$4, 0, MIN(MAX(saturday!C26 - 8, 0),IF(saturday!J26 &lt;= reference!$C$4,0, saturday!J26))))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SUM(saturday!F27 - saturday!E27)</f>
        <v/>
      </c>
      <c r="I27" s="9">
        <f>IF(saturday!B27 ="ns day", saturday!C27,IF(saturday!C27 &lt;= 8 + reference!$C$3, 0, MAX(saturday!C27 - 8, 0)))</f>
        <v/>
      </c>
      <c r="J27" s="9">
        <f>SUM(saturday!F27 - saturday!E27)</f>
        <v/>
      </c>
      <c r="K27" s="9">
        <f>IF(saturday!B27="ns day",saturday!C27, IF(saturday!C27 &lt;= 8 + reference!$C$4, 0, MIN(MAX(saturday!C27 - 8, 0),IF(saturday!J27 &lt;= reference!$C$4,0, saturday!J27))))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SUM(saturday!F28 - saturday!E28)</f>
        <v/>
      </c>
      <c r="I28" s="9">
        <f>IF(saturday!B28 ="ns day", saturday!C28,IF(saturday!C28 &lt;= 8 + reference!$C$3, 0, MAX(saturday!C28 - 8, 0)))</f>
        <v/>
      </c>
      <c r="J28" s="9">
        <f>SUM(saturday!F28 - saturday!E28)</f>
        <v/>
      </c>
      <c r="K28" s="9">
        <f>IF(saturday!B28="ns day",saturday!C28, IF(saturday!C28 &lt;= 8 + reference!$C$4, 0, MIN(MAX(saturday!C28 - 8, 0),IF(saturday!J28 &lt;= reference!$C$4,0, saturday!J28))))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SUM(saturday!F29 - saturday!E29)</f>
        <v/>
      </c>
      <c r="I29" s="9">
        <f>IF(saturday!B29 ="ns day", saturday!C29,IF(saturday!C29 &lt;= 8 + reference!$C$3, 0, MAX(saturday!C29 - 8, 0)))</f>
        <v/>
      </c>
      <c r="J29" s="9">
        <f>SUM(saturday!F29 - saturday!E29)</f>
        <v/>
      </c>
      <c r="K29" s="9">
        <f>IF(saturday!B29="ns day",saturday!C29, IF(saturday!C29 &lt;= 8 + reference!$C$4, 0, MIN(MAX(saturday!C29 - 8, 0),IF(saturday!J29 &lt;= reference!$C$4,0, saturday!J29))))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SUM(saturday!F30 - saturday!E30)</f>
        <v/>
      </c>
      <c r="I30" s="9">
        <f>IF(saturday!B30 ="ns day", saturday!C30,IF(saturday!C30 &lt;= 8 + reference!$C$3, 0, MAX(saturday!C30 - 8, 0)))</f>
        <v/>
      </c>
      <c r="J30" s="9">
        <f>SUM(saturday!F30 - saturday!E30)</f>
        <v/>
      </c>
      <c r="K30" s="9">
        <f>IF(saturday!B30="ns day",saturday!C30, IF(saturday!C30 &lt;= 8 + reference!$C$4, 0, MIN(MAX(saturday!C30 - 8, 0),IF(saturday!J30 &lt;= reference!$C$4,0, saturday!J30))))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SUM(saturday!F31 - saturday!E31)</f>
        <v/>
      </c>
      <c r="I31" s="9">
        <f>IF(saturday!B31 ="ns day", saturday!C31,IF(saturday!C31 &lt;= 8 + reference!$C$3, 0, MAX(saturday!C31 - 8, 0)))</f>
        <v/>
      </c>
      <c r="J31" s="9">
        <f>SUM(saturday!F31 - saturday!E31)</f>
        <v/>
      </c>
      <c r="K31" s="9">
        <f>IF(saturday!B31="ns day",saturday!C31, IF(saturday!C31 &lt;= 8 + reference!$C$4, 0, MIN(MAX(saturday!C31 - 8, 0),IF(saturday!J31 &lt;= reference!$C$4,0, saturday!J31))))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SUM(saturday!F32 - saturday!E32)</f>
        <v/>
      </c>
      <c r="I32" s="9">
        <f>IF(saturday!B32 ="ns day", saturday!C32,IF(saturday!C32 &lt;= 8 + reference!$C$3, 0, MAX(saturday!C32 - 8, 0)))</f>
        <v/>
      </c>
      <c r="J32" s="9">
        <f>SUM(saturday!F32 - saturday!E32)</f>
        <v/>
      </c>
      <c r="K32" s="9">
        <f>IF(saturday!B32="ns day",saturday!C32, IF(saturday!C32 &lt;= 8 + reference!$C$4, 0, MIN(MAX(saturday!C32 - 8, 0),IF(saturday!J32 &lt;= reference!$C$4,0, saturday!J32))))</f>
        <v/>
      </c>
    </row>
    <row r="34" spans="1:11">
      <c r="H34" s="5" t="s">
        <v>19</v>
      </c>
      <c r="I34" s="9">
        <f>SUM(saturday!I8:saturday!I32)</f>
        <v/>
      </c>
    </row>
    <row r="36" spans="1:11">
      <c r="J36" s="5" t="s">
        <v>20</v>
      </c>
      <c r="K36" s="9">
        <f>SUM(saturday!K8:saturday!K32)</f>
        <v/>
      </c>
    </row>
    <row r="38" spans="1:11">
      <c r="A38" s="4" t="s">
        <v>21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n"/>
      <c r="B40" s="7" t="n"/>
      <c r="C40" s="7" t="n"/>
      <c r="D40" s="7" t="n"/>
      <c r="E40" s="7" t="n"/>
      <c r="F40" s="7" t="n"/>
      <c r="G40" s="8" t="n"/>
      <c r="H40" s="7">
        <f>SUM(saturday!F40 - saturday!E40)</f>
        <v/>
      </c>
      <c r="I40" s="9">
        <f>IF(saturday!B40 ="ns day", saturday!C40,IF(saturday!C40 &lt;= 8 + reference!$C$3, 0, MAX(saturday!C40 - 8, 0)))</f>
        <v/>
      </c>
      <c r="J40" s="9">
        <f>SUM(saturday!F40 - saturday!E40)</f>
        <v/>
      </c>
      <c r="K40" s="9">
        <f>IF(saturday!B40="ns day",saturday!C40, IF(saturday!C40 &lt;= 8 + reference!$C$4, 0, MIN(MAX(saturday!C40 - 8, 0),IF(saturday!J40 &lt;= reference!$C$4,0, saturday!J40))))</f>
        <v/>
      </c>
    </row>
    <row r="41" spans="1:11">
      <c r="A41" s="6" t="n"/>
      <c r="B41" s="7" t="n"/>
      <c r="C41" s="7" t="n"/>
      <c r="D41" s="7" t="n"/>
      <c r="E41" s="7" t="n"/>
      <c r="F41" s="7" t="n"/>
      <c r="G41" s="8" t="n"/>
      <c r="H41" s="7">
        <f>SUM(saturday!F41 - saturday!E41)</f>
        <v/>
      </c>
      <c r="I41" s="9">
        <f>IF(saturday!B41 ="ns day", saturday!C41,IF(saturday!C41 &lt;= 8 + reference!$C$3, 0, MAX(saturday!C41 - 8, 0)))</f>
        <v/>
      </c>
      <c r="J41" s="9">
        <f>SUM(saturday!F41 - saturday!E41)</f>
        <v/>
      </c>
      <c r="K41" s="9">
        <f>IF(saturday!B41="ns day",saturday!C41, IF(saturday!C41 &lt;= 8 + reference!$C$4, 0, MIN(MAX(saturday!C41 - 8, 0),IF(saturday!J41 &lt;= reference!$C$4,0, saturday!J41))))</f>
        <v/>
      </c>
    </row>
    <row r="42" spans="1:11">
      <c r="A42" s="6" t="n"/>
      <c r="B42" s="7" t="n"/>
      <c r="C42" s="7" t="n"/>
      <c r="D42" s="7" t="n"/>
      <c r="E42" s="7" t="n"/>
      <c r="F42" s="7" t="n"/>
      <c r="G42" s="8" t="n"/>
      <c r="H42" s="7">
        <f>SUM(saturday!F42 - saturday!E42)</f>
        <v/>
      </c>
      <c r="I42" s="9">
        <f>IF(saturday!B42 ="ns day", saturday!C42,IF(saturday!C42 &lt;= 8 + reference!$C$3, 0, MAX(saturday!C42 - 8, 0)))</f>
        <v/>
      </c>
      <c r="J42" s="9">
        <f>SUM(saturday!F42 - saturday!E42)</f>
        <v/>
      </c>
      <c r="K42" s="9">
        <f>IF(saturday!B42="ns day",saturday!C42, IF(saturday!C42 &lt;= 8 + reference!$C$4, 0, MIN(MAX(saturday!C42 - 8, 0),IF(saturday!J42 &lt;= reference!$C$4,0, saturday!J42))))</f>
        <v/>
      </c>
    </row>
    <row r="43" spans="1:11">
      <c r="A43" s="6" t="n"/>
      <c r="B43" s="7" t="n"/>
      <c r="C43" s="7" t="n"/>
      <c r="D43" s="7" t="n"/>
      <c r="E43" s="7" t="n"/>
      <c r="F43" s="7" t="n"/>
      <c r="G43" s="8" t="n"/>
      <c r="H43" s="7">
        <f>SUM(saturday!F43 - saturday!E43)</f>
        <v/>
      </c>
      <c r="I43" s="9">
        <f>IF(saturday!B43 ="ns day", saturday!C43,IF(saturday!C43 &lt;= 8 + reference!$C$3, 0, MAX(saturday!C43 - 8, 0)))</f>
        <v/>
      </c>
      <c r="J43" s="9">
        <f>SUM(saturday!F43 - saturday!E43)</f>
        <v/>
      </c>
      <c r="K43" s="9">
        <f>IF(saturday!B43="ns day",saturday!C43, IF(saturday!C43 &lt;= 8 + reference!$C$4, 0, MIN(MAX(saturday!C43 - 8, 0),IF(saturday!J43 &lt;= reference!$C$4,0, saturday!J43))))</f>
        <v/>
      </c>
    </row>
    <row r="44" spans="1:11">
      <c r="A44" s="6" t="n"/>
      <c r="B44" s="7" t="n"/>
      <c r="C44" s="7" t="n"/>
      <c r="D44" s="7" t="n"/>
      <c r="E44" s="7" t="n"/>
      <c r="F44" s="7" t="n"/>
      <c r="G44" s="8" t="n"/>
      <c r="H44" s="7">
        <f>SUM(saturday!F44 - saturday!E44)</f>
        <v/>
      </c>
      <c r="I44" s="9">
        <f>IF(saturday!B44 ="ns day", saturday!C44,IF(saturday!C44 &lt;= 8 + reference!$C$3, 0, MAX(saturday!C44 - 8, 0)))</f>
        <v/>
      </c>
      <c r="J44" s="9">
        <f>SUM(saturday!F44 - saturday!E44)</f>
        <v/>
      </c>
      <c r="K44" s="9">
        <f>IF(saturday!B44="ns day",saturday!C44, IF(saturday!C44 &lt;= 8 + reference!$C$4, 0, MIN(MAX(saturday!C44 - 8, 0),IF(saturday!J44 &lt;= reference!$C$4,0, saturday!J44))))</f>
        <v/>
      </c>
    </row>
    <row r="45" spans="1:11">
      <c r="A45" s="6" t="n"/>
      <c r="B45" s="7" t="n"/>
      <c r="C45" s="7" t="n"/>
      <c r="D45" s="7" t="n"/>
      <c r="E45" s="7" t="n"/>
      <c r="F45" s="7" t="n"/>
      <c r="G45" s="8" t="n"/>
      <c r="H45" s="7">
        <f>SUM(saturday!F45 - saturday!E45)</f>
        <v/>
      </c>
      <c r="I45" s="9">
        <f>IF(saturday!B45 ="ns day", saturday!C45,IF(saturday!C45 &lt;= 8 + reference!$C$3, 0, MAX(saturday!C45 - 8, 0)))</f>
        <v/>
      </c>
      <c r="J45" s="9">
        <f>SUM(saturday!F45 - saturday!E45)</f>
        <v/>
      </c>
      <c r="K45" s="9">
        <f>IF(saturday!B45="ns day",saturday!C45, IF(saturday!C45 &lt;= 8 + reference!$C$4, 0, MIN(MAX(saturday!C45 - 8, 0),IF(saturday!J45 &lt;= reference!$C$4,0, saturday!J45))))</f>
        <v/>
      </c>
    </row>
    <row r="46" spans="1:11">
      <c r="A46" s="6" t="n"/>
      <c r="B46" s="7" t="n"/>
      <c r="C46" s="7" t="n"/>
      <c r="D46" s="7" t="n"/>
      <c r="E46" s="7" t="n"/>
      <c r="F46" s="7" t="n"/>
      <c r="G46" s="8" t="n"/>
      <c r="H46" s="7">
        <f>SUM(saturday!F46 - saturday!E46)</f>
        <v/>
      </c>
      <c r="I46" s="9">
        <f>IF(saturday!B46 ="ns day", saturday!C46,IF(saturday!C46 &lt;= 8 + reference!$C$3, 0, MAX(saturday!C46 - 8, 0)))</f>
        <v/>
      </c>
      <c r="J46" s="9">
        <f>SUM(saturday!F46 - saturday!E46)</f>
        <v/>
      </c>
      <c r="K46" s="9">
        <f>IF(saturday!B46="ns day",saturday!C46, IF(saturday!C46 &lt;= 8 + reference!$C$4, 0, MIN(MAX(saturday!C46 - 8, 0),IF(saturday!J46 &lt;= reference!$C$4,0, saturday!J46))))</f>
        <v/>
      </c>
    </row>
    <row r="47" spans="1:11">
      <c r="A47" s="6" t="n"/>
      <c r="B47" s="7" t="n"/>
      <c r="C47" s="7" t="n"/>
      <c r="D47" s="7" t="n"/>
      <c r="E47" s="7" t="n"/>
      <c r="F47" s="7" t="n"/>
      <c r="G47" s="8" t="n"/>
      <c r="H47" s="7">
        <f>SUM(saturday!F47 - saturday!E47)</f>
        <v/>
      </c>
      <c r="I47" s="9">
        <f>IF(saturday!B47 ="ns day", saturday!C47,IF(saturday!C47 &lt;= 8 + reference!$C$3, 0, MAX(saturday!C47 - 8, 0)))</f>
        <v/>
      </c>
      <c r="J47" s="9">
        <f>SUM(saturday!F47 - saturday!E47)</f>
        <v/>
      </c>
      <c r="K47" s="9">
        <f>IF(saturday!B47="ns day",saturday!C47, IF(saturday!C47 &lt;= 8 + reference!$C$4, 0, MIN(MAX(saturday!C47 - 8, 0),IF(saturday!J47 &lt;= reference!$C$4,0, saturday!J47))))</f>
        <v/>
      </c>
    </row>
    <row r="48" spans="1:11">
      <c r="A48" s="6" t="n"/>
      <c r="B48" s="7" t="n"/>
      <c r="C48" s="7" t="n"/>
      <c r="D48" s="7" t="n"/>
      <c r="E48" s="7" t="n"/>
      <c r="F48" s="7" t="n"/>
      <c r="G48" s="8" t="n"/>
      <c r="H48" s="7">
        <f>SUM(saturday!F48 - saturday!E48)</f>
        <v/>
      </c>
      <c r="I48" s="9">
        <f>IF(saturday!B48 ="ns day", saturday!C48,IF(saturday!C48 &lt;= 8 + reference!$C$3, 0, MAX(saturday!C48 - 8, 0)))</f>
        <v/>
      </c>
      <c r="J48" s="9">
        <f>SUM(saturday!F48 - saturday!E48)</f>
        <v/>
      </c>
      <c r="K48" s="9">
        <f>IF(saturday!B48="ns day",saturday!C48, IF(saturday!C48 &lt;= 8 + reference!$C$4, 0, MIN(MAX(saturday!C48 - 8, 0),IF(saturday!J48 &lt;= reference!$C$4,0, saturday!J48))))</f>
        <v/>
      </c>
    </row>
    <row r="49" spans="1:11">
      <c r="A49" s="6" t="n"/>
      <c r="B49" s="7" t="n"/>
      <c r="C49" s="7" t="n"/>
      <c r="D49" s="7" t="n"/>
      <c r="E49" s="7" t="n"/>
      <c r="F49" s="7" t="n"/>
      <c r="G49" s="8" t="n"/>
      <c r="H49" s="7">
        <f>SUM(saturday!F49 - saturday!E49)</f>
        <v/>
      </c>
      <c r="I49" s="9">
        <f>IF(saturday!B49 ="ns day", saturday!C49,IF(saturday!C49 &lt;= 8 + reference!$C$3, 0, MAX(saturday!C49 - 8, 0)))</f>
        <v/>
      </c>
      <c r="J49" s="9">
        <f>SUM(saturday!F49 - saturday!E49)</f>
        <v/>
      </c>
      <c r="K49" s="9">
        <f>IF(saturday!B49="ns day",saturday!C49, IF(saturday!C49 &lt;= 8 + reference!$C$4, 0, MIN(MAX(saturday!C49 - 8, 0),IF(saturday!J49 &lt;= reference!$C$4,0, saturday!J49))))</f>
        <v/>
      </c>
    </row>
    <row r="50" spans="1:11">
      <c r="A50" s="6" t="n"/>
      <c r="B50" s="7" t="n"/>
      <c r="C50" s="7" t="n"/>
      <c r="D50" s="7" t="n"/>
      <c r="E50" s="7" t="n"/>
      <c r="F50" s="7" t="n"/>
      <c r="G50" s="8" t="n"/>
      <c r="H50" s="7">
        <f>SUM(saturday!F50 - saturday!E50)</f>
        <v/>
      </c>
      <c r="I50" s="9">
        <f>IF(saturday!B50 ="ns day", saturday!C50,IF(saturday!C50 &lt;= 8 + reference!$C$3, 0, MAX(saturday!C50 - 8, 0)))</f>
        <v/>
      </c>
      <c r="J50" s="9">
        <f>SUM(saturday!F50 - saturday!E50)</f>
        <v/>
      </c>
      <c r="K50" s="9">
        <f>IF(saturday!B50="ns day",saturday!C50, IF(saturday!C50 &lt;= 8 + reference!$C$4, 0, MIN(MAX(saturday!C50 - 8, 0),IF(saturday!J50 &lt;= reference!$C$4,0, saturday!J50))))</f>
        <v/>
      </c>
    </row>
    <row r="51" spans="1:11">
      <c r="A51" s="6" t="n"/>
      <c r="B51" s="7" t="n"/>
      <c r="C51" s="7" t="n"/>
      <c r="D51" s="7" t="n"/>
      <c r="E51" s="7" t="n"/>
      <c r="F51" s="7" t="n"/>
      <c r="G51" s="8" t="n"/>
      <c r="H51" s="7">
        <f>SUM(saturday!F51 - saturday!E51)</f>
        <v/>
      </c>
      <c r="I51" s="9">
        <f>IF(saturday!B51 ="ns day", saturday!C51,IF(saturday!C51 &lt;= 8 + reference!$C$3, 0, MAX(saturday!C51 - 8, 0)))</f>
        <v/>
      </c>
      <c r="J51" s="9">
        <f>SUM(saturday!F51 - saturday!E51)</f>
        <v/>
      </c>
      <c r="K51" s="9">
        <f>IF(saturday!B51="ns day",saturday!C51, IF(saturday!C51 &lt;= 8 + reference!$C$4, 0, MIN(MAX(saturday!C51 - 8, 0),IF(saturday!J51 &lt;= reference!$C$4,0, saturday!J51))))</f>
        <v/>
      </c>
    </row>
    <row r="52" spans="1:11">
      <c r="A52" s="6" t="n"/>
      <c r="B52" s="7" t="n"/>
      <c r="C52" s="7" t="n"/>
      <c r="D52" s="7" t="n"/>
      <c r="E52" s="7" t="n"/>
      <c r="F52" s="7" t="n"/>
      <c r="G52" s="8" t="n"/>
      <c r="H52" s="7">
        <f>SUM(saturday!F52 - saturday!E52)</f>
        <v/>
      </c>
      <c r="I52" s="9">
        <f>IF(saturday!B52 ="ns day", saturday!C52,IF(saturday!C52 &lt;= 8 + reference!$C$3, 0, MAX(saturday!C52 - 8, 0)))</f>
        <v/>
      </c>
      <c r="J52" s="9">
        <f>SUM(saturday!F52 - saturday!E52)</f>
        <v/>
      </c>
      <c r="K52" s="9">
        <f>IF(saturday!B52="ns day",saturday!C52, IF(saturday!C52 &lt;= 8 + reference!$C$4, 0, MIN(MAX(saturday!C52 - 8, 0),IF(saturday!J52 &lt;= reference!$C$4,0, saturday!J52))))</f>
        <v/>
      </c>
    </row>
    <row r="53" spans="1:11">
      <c r="A53" s="6" t="n"/>
      <c r="B53" s="7" t="n"/>
      <c r="C53" s="7" t="n"/>
      <c r="D53" s="7" t="n"/>
      <c r="E53" s="7" t="n"/>
      <c r="F53" s="7" t="n"/>
      <c r="G53" s="8" t="n"/>
      <c r="H53" s="7">
        <f>SUM(saturday!F53 - saturday!E53)</f>
        <v/>
      </c>
      <c r="I53" s="9">
        <f>IF(saturday!B53 ="ns day", saturday!C53,IF(saturday!C53 &lt;= 8 + reference!$C$3, 0, MAX(saturday!C53 - 8, 0)))</f>
        <v/>
      </c>
      <c r="J53" s="9">
        <f>SUM(saturday!F53 - saturday!E53)</f>
        <v/>
      </c>
      <c r="K53" s="9">
        <f>IF(saturday!B53="ns day",saturday!C53, IF(saturday!C53 &lt;= 8 + reference!$C$4, 0, MIN(MAX(saturday!C53 - 8, 0),IF(saturday!J53 &lt;= reference!$C$4,0, saturday!J53))))</f>
        <v/>
      </c>
    </row>
    <row r="54" spans="1:11">
      <c r="A54" s="6" t="n"/>
      <c r="B54" s="7" t="n"/>
      <c r="C54" s="7" t="n"/>
      <c r="D54" s="7" t="n"/>
      <c r="E54" s="7" t="n"/>
      <c r="F54" s="7" t="n"/>
      <c r="G54" s="8" t="n"/>
      <c r="H54" s="7">
        <f>SUM(saturday!F54 - saturday!E54)</f>
        <v/>
      </c>
      <c r="I54" s="9">
        <f>IF(saturday!B54 ="ns day", saturday!C54,IF(saturday!C54 &lt;= 8 + reference!$C$3, 0, MAX(saturday!C54 - 8, 0)))</f>
        <v/>
      </c>
      <c r="J54" s="9">
        <f>SUM(saturday!F54 - saturday!E54)</f>
        <v/>
      </c>
      <c r="K54" s="9">
        <f>IF(saturday!B54="ns day",saturday!C54, IF(saturday!C54 &lt;= 8 + reference!$C$4, 0, MIN(MAX(saturday!C54 - 8, 0),IF(saturday!J54 &lt;= reference!$C$4,0, saturday!J54))))</f>
        <v/>
      </c>
    </row>
    <row r="55" spans="1:11">
      <c r="A55" s="6" t="n"/>
      <c r="B55" s="7" t="n"/>
      <c r="C55" s="7" t="n"/>
      <c r="D55" s="7" t="n"/>
      <c r="E55" s="7" t="n"/>
      <c r="F55" s="7" t="n"/>
      <c r="G55" s="8" t="n"/>
      <c r="H55" s="7">
        <f>SUM(saturday!F55 - saturday!E55)</f>
        <v/>
      </c>
      <c r="I55" s="9">
        <f>IF(saturday!B55 ="ns day", saturday!C55,IF(saturday!C55 &lt;= 8 + reference!$C$3, 0, MAX(saturday!C55 - 8, 0)))</f>
        <v/>
      </c>
      <c r="J55" s="9">
        <f>SUM(saturday!F55 - saturday!E55)</f>
        <v/>
      </c>
      <c r="K55" s="9">
        <f>IF(saturday!B55="ns day",saturday!C55, IF(saturday!C55 &lt;= 8 + reference!$C$4, 0, MIN(MAX(saturday!C55 - 8, 0),IF(saturday!J55 &lt;= reference!$C$4,0, saturday!J55))))</f>
        <v/>
      </c>
    </row>
    <row r="56" spans="1:11">
      <c r="A56" s="6" t="n"/>
      <c r="B56" s="7" t="n"/>
      <c r="C56" s="7" t="n"/>
      <c r="D56" s="7" t="n"/>
      <c r="E56" s="7" t="n"/>
      <c r="F56" s="7" t="n"/>
      <c r="G56" s="8" t="n"/>
      <c r="H56" s="7">
        <f>SUM(saturday!F56 - saturday!E56)</f>
        <v/>
      </c>
      <c r="I56" s="9">
        <f>IF(saturday!B56 ="ns day", saturday!C56,IF(saturday!C56 &lt;= 8 + reference!$C$3, 0, MAX(saturday!C56 - 8, 0)))</f>
        <v/>
      </c>
      <c r="J56" s="9">
        <f>SUM(saturday!F56 - saturday!E56)</f>
        <v/>
      </c>
      <c r="K56" s="9">
        <f>IF(saturday!B56="ns day",saturday!C56, IF(saturday!C56 &lt;= 8 + reference!$C$4, 0, MIN(MAX(saturday!C56 - 8, 0),IF(saturday!J56 &lt;= reference!$C$4,0, saturday!J56))))</f>
        <v/>
      </c>
    </row>
    <row r="57" spans="1:11">
      <c r="A57" s="6" t="n"/>
      <c r="B57" s="7" t="n"/>
      <c r="C57" s="7" t="n"/>
      <c r="D57" s="7" t="n"/>
      <c r="E57" s="7" t="n"/>
      <c r="F57" s="7" t="n"/>
      <c r="G57" s="8" t="n"/>
      <c r="H57" s="7">
        <f>SUM(saturday!F57 - saturday!E57)</f>
        <v/>
      </c>
      <c r="I57" s="9">
        <f>IF(saturday!B57 ="ns day", saturday!C57,IF(saturday!C57 &lt;= 8 + reference!$C$3, 0, MAX(saturday!C57 - 8, 0)))</f>
        <v/>
      </c>
      <c r="J57" s="9">
        <f>SUM(saturday!F57 - saturday!E57)</f>
        <v/>
      </c>
      <c r="K57" s="9">
        <f>IF(saturday!B57="ns day",saturday!C57, IF(saturday!C57 &lt;= 8 + reference!$C$4, 0, MIN(MAX(saturday!C57 - 8, 0),IF(saturday!J57 &lt;= reference!$C$4,0, saturday!J57))))</f>
        <v/>
      </c>
    </row>
    <row r="58" spans="1:11">
      <c r="A58" s="6" t="n"/>
      <c r="B58" s="7" t="n"/>
      <c r="C58" s="7" t="n"/>
      <c r="D58" s="7" t="n"/>
      <c r="E58" s="7" t="n"/>
      <c r="F58" s="7" t="n"/>
      <c r="G58" s="8" t="n"/>
      <c r="H58" s="7">
        <f>SUM(saturday!F58 - saturday!E58)</f>
        <v/>
      </c>
      <c r="I58" s="9">
        <f>IF(saturday!B58 ="ns day", saturday!C58,IF(saturday!C58 &lt;= 8 + reference!$C$3, 0, MAX(saturday!C58 - 8, 0)))</f>
        <v/>
      </c>
      <c r="J58" s="9">
        <f>SUM(saturday!F58 - saturday!E58)</f>
        <v/>
      </c>
      <c r="K58" s="9">
        <f>IF(saturday!B58="ns day",saturday!C58, IF(saturday!C58 &lt;= 8 + reference!$C$4, 0, MIN(MAX(saturday!C58 - 8, 0),IF(saturday!J58 &lt;= reference!$C$4,0, saturday!J58))))</f>
        <v/>
      </c>
    </row>
    <row r="59" spans="1:11">
      <c r="A59" s="6" t="n"/>
      <c r="B59" s="7" t="n"/>
      <c r="C59" s="7" t="n"/>
      <c r="D59" s="7" t="n"/>
      <c r="E59" s="7" t="n"/>
      <c r="F59" s="7" t="n"/>
      <c r="G59" s="8" t="n"/>
      <c r="H59" s="7">
        <f>SUM(saturday!F59 - saturday!E59)</f>
        <v/>
      </c>
      <c r="I59" s="9">
        <f>IF(saturday!B59 ="ns day", saturday!C59,IF(saturday!C59 &lt;= 8 + reference!$C$3, 0, MAX(saturday!C59 - 8, 0)))</f>
        <v/>
      </c>
      <c r="J59" s="9">
        <f>SUM(saturday!F59 - saturday!E59)</f>
        <v/>
      </c>
      <c r="K59" s="9">
        <f>IF(saturday!B59="ns day",saturday!C59, IF(saturday!C59 &lt;= 8 + reference!$C$4, 0, MIN(MAX(saturday!C59 - 8, 0),IF(saturday!J59 &lt;= reference!$C$4,0, saturday!J59))))</f>
        <v/>
      </c>
    </row>
    <row r="60" spans="1:11">
      <c r="A60" s="6" t="n"/>
      <c r="B60" s="7" t="n"/>
      <c r="C60" s="7" t="n"/>
      <c r="D60" s="7" t="n"/>
      <c r="E60" s="7" t="n"/>
      <c r="F60" s="7" t="n"/>
      <c r="G60" s="8" t="n"/>
      <c r="H60" s="7">
        <f>SUM(saturday!F60 - saturday!E60)</f>
        <v/>
      </c>
      <c r="I60" s="9">
        <f>IF(saturday!B60 ="ns day", saturday!C60,IF(saturday!C60 &lt;= 8 + reference!$C$3, 0, MAX(saturday!C60 - 8, 0)))</f>
        <v/>
      </c>
      <c r="J60" s="9">
        <f>SUM(saturday!F60 - saturday!E60)</f>
        <v/>
      </c>
      <c r="K60" s="9">
        <f>IF(saturday!B60="ns day",saturday!C60, IF(saturday!C60 &lt;= 8 + reference!$C$4, 0, MIN(MAX(saturday!C60 - 8, 0),IF(saturday!J60 &lt;= reference!$C$4,0, saturday!J60))))</f>
        <v/>
      </c>
    </row>
    <row r="61" spans="1:11">
      <c r="A61" s="6" t="n"/>
      <c r="B61" s="7" t="n"/>
      <c r="C61" s="7" t="n"/>
      <c r="D61" s="7" t="n"/>
      <c r="E61" s="7" t="n"/>
      <c r="F61" s="7" t="n"/>
      <c r="G61" s="8" t="n"/>
      <c r="H61" s="7">
        <f>SUM(saturday!F61 - saturday!E61)</f>
        <v/>
      </c>
      <c r="I61" s="9">
        <f>IF(saturday!B61 ="ns day", saturday!C61,IF(saturday!C61 &lt;= 8 + reference!$C$3, 0, MAX(saturday!C61 - 8, 0)))</f>
        <v/>
      </c>
      <c r="J61" s="9">
        <f>SUM(saturday!F61 - saturday!E61)</f>
        <v/>
      </c>
      <c r="K61" s="9">
        <f>IF(saturday!B61="ns day",saturday!C61, IF(saturday!C61 &lt;= 8 + reference!$C$4, 0, MIN(MAX(saturday!C61 - 8, 0),IF(saturday!J61 &lt;= reference!$C$4,0, saturday!J61))))</f>
        <v/>
      </c>
    </row>
    <row r="62" spans="1:11">
      <c r="A62" s="6" t="n"/>
      <c r="B62" s="7" t="n"/>
      <c r="C62" s="7" t="n"/>
      <c r="D62" s="7" t="n"/>
      <c r="E62" s="7" t="n"/>
      <c r="F62" s="7" t="n"/>
      <c r="G62" s="8" t="n"/>
      <c r="H62" s="7">
        <f>SUM(saturday!F62 - saturday!E62)</f>
        <v/>
      </c>
      <c r="I62" s="9">
        <f>IF(saturday!B62 ="ns day", saturday!C62,IF(saturday!C62 &lt;= 8 + reference!$C$3, 0, MAX(saturday!C62 - 8, 0)))</f>
        <v/>
      </c>
      <c r="J62" s="9">
        <f>SUM(saturday!F62 - saturday!E62)</f>
        <v/>
      </c>
      <c r="K62" s="9">
        <f>IF(saturday!B62="ns day",saturday!C62, IF(saturday!C62 &lt;= 8 + reference!$C$4, 0, MIN(MAX(saturday!C62 - 8, 0),IF(saturday!J62 &lt;= reference!$C$4,0, saturday!J62))))</f>
        <v/>
      </c>
    </row>
    <row r="63" spans="1:11">
      <c r="A63" s="6" t="n"/>
      <c r="B63" s="7" t="n"/>
      <c r="C63" s="7" t="n"/>
      <c r="D63" s="7" t="n"/>
      <c r="E63" s="7" t="n"/>
      <c r="F63" s="7" t="n"/>
      <c r="G63" s="8" t="n"/>
      <c r="H63" s="7">
        <f>SUM(saturday!F63 - saturday!E63)</f>
        <v/>
      </c>
      <c r="I63" s="9">
        <f>IF(saturday!B63 ="ns day", saturday!C63,IF(saturday!C63 &lt;= 8 + reference!$C$3, 0, MAX(saturday!C63 - 8, 0)))</f>
        <v/>
      </c>
      <c r="J63" s="9">
        <f>SUM(saturday!F63 - saturday!E63)</f>
        <v/>
      </c>
      <c r="K63" s="9">
        <f>IF(saturday!B63="ns day",saturday!C63, IF(saturday!C63 &lt;= 8 + reference!$C$4, 0, MIN(MAX(saturday!C63 - 8, 0),IF(saturday!J63 &lt;= reference!$C$4,0, saturday!J63))))</f>
        <v/>
      </c>
    </row>
    <row r="64" spans="1:11">
      <c r="A64" s="6" t="n"/>
      <c r="B64" s="7" t="n"/>
      <c r="C64" s="7" t="n"/>
      <c r="D64" s="7" t="n"/>
      <c r="E64" s="7" t="n"/>
      <c r="F64" s="7" t="n"/>
      <c r="G64" s="8" t="n"/>
      <c r="H64" s="7">
        <f>SUM(saturday!F64 - saturday!E64)</f>
        <v/>
      </c>
      <c r="I64" s="9">
        <f>IF(saturday!B64 ="ns day", saturday!C64,IF(saturday!C64 &lt;= 8 + reference!$C$3, 0, MAX(saturday!C64 - 8, 0)))</f>
        <v/>
      </c>
      <c r="J64" s="9">
        <f>SUM(saturday!F64 - saturday!E64)</f>
        <v/>
      </c>
      <c r="K64" s="9">
        <f>IF(saturday!B64="ns day",saturday!C64, IF(saturday!C64 &lt;= 8 + reference!$C$4, 0, MIN(MAX(saturday!C64 - 8, 0),IF(saturday!J64 &lt;= reference!$C$4,0, saturday!J64))))</f>
        <v/>
      </c>
    </row>
    <row r="66" spans="1:11">
      <c r="J66" s="5" t="s">
        <v>22</v>
      </c>
      <c r="K66" s="9">
        <f>SUM(saturday!K40:saturday!K64)</f>
        <v/>
      </c>
    </row>
    <row r="68" spans="1:11">
      <c r="J68" s="5" t="s">
        <v>23</v>
      </c>
      <c r="K68" s="9">
        <f>SUM(saturday!K66 + saturday!K36)</f>
        <v/>
      </c>
    </row>
    <row r="70" spans="1:11">
      <c r="A70" s="4" t="s">
        <v>24</v>
      </c>
    </row>
    <row r="71" spans="1:11">
      <c r="E71" s="5" t="s">
        <v>25</v>
      </c>
    </row>
    <row r="72" spans="1:11">
      <c r="A72" s="5" t="s">
        <v>8</v>
      </c>
      <c r="B72" s="5" t="s">
        <v>9</v>
      </c>
      <c r="C72" s="5" t="s">
        <v>10</v>
      </c>
      <c r="D72" s="5" t="s">
        <v>11</v>
      </c>
      <c r="E72" s="5" t="s">
        <v>26</v>
      </c>
      <c r="F72" s="5" t="s">
        <v>27</v>
      </c>
    </row>
    <row r="73" spans="1:11">
      <c r="A73" s="6" t="s"/>
      <c r="B73" s="7" t="n"/>
      <c r="C73" s="7" t="n"/>
      <c r="D73" s="7" t="n"/>
      <c r="E73" s="9">
        <f>IF(OR(saturday!B73 = "light",saturday!B73 = "excused", saturday!B73 = "sch chg", saturday!B73 = "annual", saturday!B73 = "sick", saturday!C73 &gt;= 10 - reference!$C$5), 0, IF(saturday!B73 = "no call", 10, IF(saturday!C73 = 0, 0, MAX(10 - saturday!C73, 0))))</f>
        <v/>
      </c>
      <c r="F73" s="9">
        <f>IF(OR(saturday!B73 = "light",saturday!B73 = "excused", saturday!B73 = "sch chg", saturday!B73 = "annual", saturday!B73 = "sick", saturday!C73 &gt;= 12 - reference!$C$5), 0, IF(saturday!B73 = "no call", 12, IF(saturday!C73 = 0, 0, MAX(12 - saturday!C73, 0))))</f>
        <v/>
      </c>
    </row>
    <row r="74" spans="1:11">
      <c r="A74" s="6" t="s"/>
      <c r="B74" s="7" t="n"/>
      <c r="C74" s="7" t="n"/>
      <c r="D74" s="7" t="n"/>
      <c r="E74" s="9">
        <f>IF(OR(saturday!B74 = "light",saturday!B74 = "excused", saturday!B74 = "sch chg", saturday!B74 = "annual", saturday!B74 = "sick", saturday!C74 &gt;= 10 - reference!$C$5), 0, IF(saturday!B74 = "no call", 10, IF(saturday!C74 = 0, 0, MAX(10 - saturday!C74, 0))))</f>
        <v/>
      </c>
      <c r="F74" s="9">
        <f>IF(OR(saturday!B74 = "light",saturday!B74 = "excused", saturday!B74 = "sch chg", saturday!B74 = "annual", saturday!B74 = "sick", saturday!C74 &gt;= 12 - reference!$C$5), 0, IF(saturday!B74 = "no call", 12, IF(saturday!C74 = 0, 0, MAX(12 - saturday!C74, 0))))</f>
        <v/>
      </c>
    </row>
    <row r="75" spans="1:11">
      <c r="A75" s="6" t="s"/>
      <c r="B75" s="7" t="n"/>
      <c r="C75" s="7" t="n"/>
      <c r="D75" s="7" t="n"/>
      <c r="E75" s="9">
        <f>IF(OR(saturday!B75 = "light",saturday!B75 = "excused", saturday!B75 = "sch chg", saturday!B75 = "annual", saturday!B75 = "sick", saturday!C75 &gt;= 10 - reference!$C$5), 0, IF(saturday!B75 = "no call", 10, IF(saturday!C75 = 0, 0, MAX(10 - saturday!C75, 0))))</f>
        <v/>
      </c>
      <c r="F75" s="9">
        <f>IF(OR(saturday!B75 = "light",saturday!B75 = "excused", saturday!B75 = "sch chg", saturday!B75 = "annual", saturday!B75 = "sick", saturday!C75 &gt;= 12 - reference!$C$5), 0, IF(saturday!B75 = "no call", 12, IF(saturday!C75 = 0, 0, MAX(12 - saturday!C75, 0))))</f>
        <v/>
      </c>
    </row>
    <row r="76" spans="1:11">
      <c r="A76" s="6" t="s"/>
      <c r="B76" s="7" t="n"/>
      <c r="C76" s="7" t="n"/>
      <c r="D76" s="7" t="n"/>
      <c r="E76" s="9">
        <f>IF(OR(saturday!B76 = "light",saturday!B76 = "excused", saturday!B76 = "sch chg", saturday!B76 = "annual", saturday!B76 = "sick", saturday!C76 &gt;= 10 - reference!$C$5), 0, IF(saturday!B76 = "no call", 10, IF(saturday!C76 = 0, 0, MAX(10 - saturday!C76, 0))))</f>
        <v/>
      </c>
      <c r="F76" s="9">
        <f>IF(OR(saturday!B76 = "light",saturday!B76 = "excused", saturday!B76 = "sch chg", saturday!B76 = "annual", saturday!B76 = "sick", saturday!C76 &gt;= 12 - reference!$C$5), 0, IF(saturday!B76 = "no call", 12, IF(saturday!C76 = 0, 0, MAX(12 - saturday!C76, 0))))</f>
        <v/>
      </c>
    </row>
    <row r="77" spans="1:11">
      <c r="A77" s="6" t="s"/>
      <c r="B77" s="7" t="n"/>
      <c r="C77" s="7" t="n"/>
      <c r="D77" s="7" t="n"/>
      <c r="E77" s="9">
        <f>IF(OR(saturday!B77 = "light",saturday!B77 = "excused", saturday!B77 = "sch chg", saturday!B77 = "annual", saturday!B77 = "sick", saturday!C77 &gt;= 10 - reference!$C$5), 0, IF(saturday!B77 = "no call", 10, IF(saturday!C77 = 0, 0, MAX(10 - saturday!C77, 0))))</f>
        <v/>
      </c>
      <c r="F77" s="9">
        <f>IF(OR(saturday!B77 = "light",saturday!B77 = "excused", saturday!B77 = "sch chg", saturday!B77 = "annual", saturday!B77 = "sick", saturday!C77 &gt;= 12 - reference!$C$5), 0, IF(saturday!B77 = "no call", 12, IF(saturday!C77 = 0, 0, MAX(12 - saturday!C77, 0))))</f>
        <v/>
      </c>
    </row>
    <row r="78" spans="1:11">
      <c r="A78" s="6" t="s"/>
      <c r="B78" s="7" t="n"/>
      <c r="C78" s="7" t="n"/>
      <c r="D78" s="7" t="n"/>
      <c r="E78" s="9">
        <f>IF(OR(saturday!B78 = "light",saturday!B78 = "excused", saturday!B78 = "sch chg", saturday!B78 = "annual", saturday!B78 = "sick", saturday!C78 &gt;= 10 - reference!$C$5), 0, IF(saturday!B78 = "no call", 10, IF(saturday!C78 = 0, 0, MAX(10 - saturday!C78, 0))))</f>
        <v/>
      </c>
      <c r="F78" s="9">
        <f>IF(OR(saturday!B78 = "light",saturday!B78 = "excused", saturday!B78 = "sch chg", saturday!B78 = "annual", saturday!B78 = "sick", saturday!C78 &gt;= 12 - reference!$C$5), 0, IF(saturday!B78 = "no call", 12, IF(saturday!C78 = 0, 0, MAX(12 - saturday!C78, 0))))</f>
        <v/>
      </c>
    </row>
    <row r="79" spans="1:11">
      <c r="A79" s="6" t="s"/>
      <c r="B79" s="7" t="n"/>
      <c r="C79" s="7" t="n"/>
      <c r="D79" s="7" t="n"/>
      <c r="E79" s="9">
        <f>IF(OR(saturday!B79 = "light",saturday!B79 = "excused", saturday!B79 = "sch chg", saturday!B79 = "annual", saturday!B79 = "sick", saturday!C79 &gt;= 10 - reference!$C$5), 0, IF(saturday!B79 = "no call", 10, IF(saturday!C79 = 0, 0, MAX(10 - saturday!C79, 0))))</f>
        <v/>
      </c>
      <c r="F79" s="9">
        <f>IF(OR(saturday!B79 = "light",saturday!B79 = "excused", saturday!B79 = "sch chg", saturday!B79 = "annual", saturday!B79 = "sick", saturday!C79 &gt;= 12 - reference!$C$5), 0, IF(saturday!B79 = "no call", 12, IF(saturday!C79 = 0, 0, MAX(12 - saturday!C79, 0))))</f>
        <v/>
      </c>
    </row>
    <row r="80" spans="1:11">
      <c r="A80" s="6" t="s"/>
      <c r="B80" s="7" t="n"/>
      <c r="C80" s="7" t="n"/>
      <c r="D80" s="7" t="n"/>
      <c r="E80" s="9">
        <f>IF(OR(saturday!B80 = "light",saturday!B80 = "excused", saturday!B80 = "sch chg", saturday!B80 = "annual", saturday!B80 = "sick", saturday!C80 &gt;= 10 - reference!$C$5), 0, IF(saturday!B80 = "no call", 10, IF(saturday!C80 = 0, 0, MAX(10 - saturday!C80, 0))))</f>
        <v/>
      </c>
      <c r="F80" s="9">
        <f>IF(OR(saturday!B80 = "light",saturday!B80 = "excused", saturday!B80 = "sch chg", saturday!B80 = "annual", saturday!B80 = "sick", saturday!C80 &gt;= 12 - reference!$C$5), 0, IF(saturday!B80 = "no call", 12, IF(saturday!C80 = 0, 0, MAX(12 - saturday!C80, 0))))</f>
        <v/>
      </c>
    </row>
    <row r="81" spans="1:11">
      <c r="A81" s="6" t="s"/>
      <c r="B81" s="7" t="n"/>
      <c r="C81" s="7" t="n"/>
      <c r="D81" s="7" t="n"/>
      <c r="E81" s="9">
        <f>IF(OR(saturday!B81 = "light",saturday!B81 = "excused", saturday!B81 = "sch chg", saturday!B81 = "annual", saturday!B81 = "sick", saturday!C81 &gt;= 10 - reference!$C$5), 0, IF(saturday!B81 = "no call", 10, IF(saturday!C81 = 0, 0, MAX(10 - saturday!C81, 0))))</f>
        <v/>
      </c>
      <c r="F81" s="9">
        <f>IF(OR(saturday!B81 = "light",saturday!B81 = "excused", saturday!B81 = "sch chg", saturday!B81 = "annual", saturday!B81 = "sick", saturday!C81 &gt;= 12 - reference!$C$5), 0, IF(saturday!B81 = "no call", 12, IF(saturday!C81 = 0, 0, MAX(12 - saturday!C81, 0))))</f>
        <v/>
      </c>
    </row>
    <row r="82" spans="1:11">
      <c r="A82" s="6" t="s"/>
      <c r="B82" s="7" t="n"/>
      <c r="C82" s="7" t="n"/>
      <c r="D82" s="7" t="n"/>
      <c r="E82" s="9">
        <f>IF(OR(saturday!B82 = "light",saturday!B82 = "excused", saturday!B82 = "sch chg", saturday!B82 = "annual", saturday!B82 = "sick", saturday!C82 &gt;= 10 - reference!$C$5), 0, IF(saturday!B82 = "no call", 10, IF(saturday!C82 = 0, 0, MAX(10 - saturday!C82, 0))))</f>
        <v/>
      </c>
      <c r="F82" s="9">
        <f>IF(OR(saturday!B82 = "light",saturday!B82 = "excused", saturday!B82 = "sch chg", saturday!B82 = "annual", saturday!B82 = "sick", saturday!C82 &gt;= 12 - reference!$C$5), 0, IF(saturday!B82 = "no call", 12, IF(saturday!C82 = 0, 0, MAX(12 - saturday!C82, 0))))</f>
        <v/>
      </c>
    </row>
    <row r="83" spans="1:11">
      <c r="A83" s="6" t="s"/>
      <c r="B83" s="7" t="n"/>
      <c r="C83" s="7" t="n"/>
      <c r="D83" s="7" t="n"/>
      <c r="E83" s="9">
        <f>IF(OR(saturday!B83 = "light",saturday!B83 = "excused", saturday!B83 = "sch chg", saturday!B83 = "annual", saturday!B83 = "sick", saturday!C83 &gt;= 10 - reference!$C$5), 0, IF(saturday!B83 = "no call", 10, IF(saturday!C83 = 0, 0, MAX(10 - saturday!C83, 0))))</f>
        <v/>
      </c>
      <c r="F83" s="9">
        <f>IF(OR(saturday!B83 = "light",saturday!B83 = "excused", saturday!B83 = "sch chg", saturday!B83 = "annual", saturday!B83 = "sick", saturday!C83 &gt;= 12 - reference!$C$5), 0, IF(saturday!B83 = "no call", 12, IF(saturday!C83 = 0, 0, MAX(12 - saturday!C83, 0))))</f>
        <v/>
      </c>
    </row>
    <row r="84" spans="1:11">
      <c r="A84" s="6" t="s"/>
      <c r="B84" s="7" t="n"/>
      <c r="C84" s="7" t="n"/>
      <c r="D84" s="7" t="n"/>
      <c r="E84" s="9">
        <f>IF(OR(saturday!B84 = "light",saturday!B84 = "excused", saturday!B84 = "sch chg", saturday!B84 = "annual", saturday!B84 = "sick", saturday!C84 &gt;= 10 - reference!$C$5), 0, IF(saturday!B84 = "no call", 10, IF(saturday!C84 = 0, 0, MAX(10 - saturday!C84, 0))))</f>
        <v/>
      </c>
      <c r="F84" s="9">
        <f>IF(OR(saturday!B84 = "light",saturday!B84 = "excused", saturday!B84 = "sch chg", saturday!B84 = "annual", saturday!B84 = "sick", saturday!C84 &gt;= 12 - reference!$C$5), 0, IF(saturday!B84 = "no call", 12, IF(saturday!C84 = 0, 0, MAX(12 - saturday!C84, 0))))</f>
        <v/>
      </c>
    </row>
    <row r="85" spans="1:11">
      <c r="A85" s="6" t="s"/>
      <c r="B85" s="7" t="n"/>
      <c r="C85" s="7" t="n"/>
      <c r="D85" s="7" t="n"/>
      <c r="E85" s="9">
        <f>IF(OR(saturday!B85 = "light",saturday!B85 = "excused", saturday!B85 = "sch chg", saturday!B85 = "annual", saturday!B85 = "sick", saturday!C85 &gt;= 10 - reference!$C$5), 0, IF(saturday!B85 = "no call", 10, IF(saturday!C85 = 0, 0, MAX(10 - saturday!C85, 0))))</f>
        <v/>
      </c>
      <c r="F85" s="9">
        <f>IF(OR(saturday!B85 = "light",saturday!B85 = "excused", saturday!B85 = "sch chg", saturday!B85 = "annual", saturday!B85 = "sick", saturday!C85 &gt;= 12 - reference!$C$5), 0, IF(saturday!B85 = "no call", 12, IF(saturday!C85 = 0, 0, MAX(12 - saturday!C85, 0))))</f>
        <v/>
      </c>
    </row>
    <row r="86" spans="1:11">
      <c r="A86" s="6" t="s"/>
      <c r="B86" s="7" t="n"/>
      <c r="C86" s="7" t="n"/>
      <c r="D86" s="7" t="n"/>
      <c r="E86" s="9">
        <f>IF(OR(saturday!B86 = "light",saturday!B86 = "excused", saturday!B86 = "sch chg", saturday!B86 = "annual", saturday!B86 = "sick", saturday!C86 &gt;= 10 - reference!$C$5), 0, IF(saturday!B86 = "no call", 10, IF(saturday!C86 = 0, 0, MAX(10 - saturday!C86, 0))))</f>
        <v/>
      </c>
      <c r="F86" s="9">
        <f>IF(OR(saturday!B86 = "light",saturday!B86 = "excused", saturday!B86 = "sch chg", saturday!B86 = "annual", saturday!B86 = "sick", saturday!C86 &gt;= 12 - reference!$C$5), 0, IF(saturday!B86 = "no call", 12, IF(saturday!C86 = 0, 0, MAX(12 - saturday!C86, 0))))</f>
        <v/>
      </c>
    </row>
    <row r="87" spans="1:11">
      <c r="A87" s="6" t="s"/>
      <c r="B87" s="7" t="n"/>
      <c r="C87" s="7" t="n"/>
      <c r="D87" s="7" t="n"/>
      <c r="E87" s="9">
        <f>IF(OR(saturday!B87 = "light",saturday!B87 = "excused", saturday!B87 = "sch chg", saturday!B87 = "annual", saturday!B87 = "sick", saturday!C87 &gt;= 10 - reference!$C$5), 0, IF(saturday!B87 = "no call", 10, IF(saturday!C87 = 0, 0, MAX(10 - saturday!C87, 0))))</f>
        <v/>
      </c>
      <c r="F87" s="9">
        <f>IF(OR(saturday!B87 = "light",saturday!B87 = "excused", saturday!B87 = "sch chg", saturday!B87 = "annual", saturday!B87 = "sick", saturday!C87 &gt;= 12 - reference!$C$5), 0, IF(saturday!B87 = "no call", 12, IF(saturday!C87 = 0, 0, MAX(12 - saturday!C87, 0))))</f>
        <v/>
      </c>
    </row>
    <row r="88" spans="1:11">
      <c r="A88" s="6" t="s"/>
      <c r="B88" s="7" t="n"/>
      <c r="C88" s="7" t="n"/>
      <c r="D88" s="7" t="n"/>
      <c r="E88" s="9">
        <f>IF(OR(saturday!B88 = "light",saturday!B88 = "excused", saturday!B88 = "sch chg", saturday!B88 = "annual", saturday!B88 = "sick", saturday!C88 &gt;= 10 - reference!$C$5), 0, IF(saturday!B88 = "no call", 10, IF(saturday!C88 = 0, 0, MAX(10 - saturday!C88, 0))))</f>
        <v/>
      </c>
      <c r="F88" s="9">
        <f>IF(OR(saturday!B88 = "light",saturday!B88 = "excused", saturday!B88 = "sch chg", saturday!B88 = "annual", saturday!B88 = "sick", saturday!C88 &gt;= 12 - reference!$C$5), 0, IF(saturday!B88 = "no call", 12, IF(saturday!C88 = 0, 0, MAX(12 - saturday!C88, 0))))</f>
        <v/>
      </c>
    </row>
    <row r="89" spans="1:11">
      <c r="A89" s="6" t="s"/>
      <c r="B89" s="7" t="n"/>
      <c r="C89" s="7" t="n"/>
      <c r="D89" s="7" t="n"/>
      <c r="E89" s="9">
        <f>IF(OR(saturday!B89 = "light",saturday!B89 = "excused", saturday!B89 = "sch chg", saturday!B89 = "annual", saturday!B89 = "sick", saturday!C89 &gt;= 10 - reference!$C$5), 0, IF(saturday!B89 = "no call", 10, IF(saturday!C89 = 0, 0, MAX(10 - saturday!C89, 0))))</f>
        <v/>
      </c>
      <c r="F89" s="9">
        <f>IF(OR(saturday!B89 = "light",saturday!B89 = "excused", saturday!B89 = "sch chg", saturday!B89 = "annual", saturday!B89 = "sick", saturday!C89 &gt;= 12 - reference!$C$5), 0, IF(saturday!B89 = "no call", 12, IF(saturday!C89 = 0, 0, MAX(12 - saturday!C89, 0))))</f>
        <v/>
      </c>
    </row>
    <row r="90" spans="1:11">
      <c r="A90" s="6" t="s"/>
      <c r="B90" s="7" t="n"/>
      <c r="C90" s="7" t="n"/>
      <c r="D90" s="7" t="n"/>
      <c r="E90" s="9">
        <f>IF(OR(saturday!B90 = "light",saturday!B90 = "excused", saturday!B90 = "sch chg", saturday!B90 = "annual", saturday!B90 = "sick", saturday!C90 &gt;= 10 - reference!$C$5), 0, IF(saturday!B90 = "no call", 10, IF(saturday!C90 = 0, 0, MAX(10 - saturday!C90, 0))))</f>
        <v/>
      </c>
      <c r="F90" s="9">
        <f>IF(OR(saturday!B90 = "light",saturday!B90 = "excused", saturday!B90 = "sch chg", saturday!B90 = "annual", saturday!B90 = "sick", saturday!C90 &gt;= 12 - reference!$C$5), 0, IF(saturday!B90 = "no call", 12, IF(saturday!C90 = 0, 0, MAX(12 - saturday!C90, 0))))</f>
        <v/>
      </c>
    </row>
    <row r="91" spans="1:11">
      <c r="A91" s="6" t="s"/>
      <c r="B91" s="7" t="n"/>
      <c r="C91" s="7" t="n"/>
      <c r="D91" s="7" t="n"/>
      <c r="E91" s="9">
        <f>IF(OR(saturday!B91 = "light",saturday!B91 = "excused", saturday!B91 = "sch chg", saturday!B91 = "annual", saturday!B91 = "sick", saturday!C91 &gt;= 10 - reference!$C$5), 0, IF(saturday!B91 = "no call", 10, IF(saturday!C91 = 0, 0, MAX(10 - saturday!C91, 0))))</f>
        <v/>
      </c>
      <c r="F91" s="9">
        <f>IF(OR(saturday!B91 = "light",saturday!B91 = "excused", saturday!B91 = "sch chg", saturday!B91 = "annual", saturday!B91 = "sick", saturday!C91 &gt;= 12 - reference!$C$5), 0, IF(saturday!B91 = "no call", 12, IF(saturday!C91 = 0, 0, MAX(12 - saturday!C91, 0))))</f>
        <v/>
      </c>
    </row>
    <row r="92" spans="1:11">
      <c r="A92" s="6" t="s"/>
      <c r="B92" s="7" t="n"/>
      <c r="C92" s="7" t="n"/>
      <c r="D92" s="7" t="n"/>
      <c r="E92" s="9">
        <f>IF(OR(saturday!B92 = "light",saturday!B92 = "excused", saturday!B92 = "sch chg", saturday!B92 = "annual", saturday!B92 = "sick", saturday!C92 &gt;= 10 - reference!$C$5), 0, IF(saturday!B92 = "no call", 10, IF(saturday!C92 = 0, 0, MAX(10 - saturday!C92, 0))))</f>
        <v/>
      </c>
      <c r="F92" s="9">
        <f>IF(OR(saturday!B92 = "light",saturday!B92 = "excused", saturday!B92 = "sch chg", saturday!B92 = "annual", saturday!B92 = "sick", saturday!C92 &gt;= 12 - reference!$C$5), 0, IF(saturday!B92 = "no call", 12, IF(saturday!C92 = 0, 0, MAX(12 - saturday!C92, 0))))</f>
        <v/>
      </c>
    </row>
    <row r="93" spans="1:11">
      <c r="A93" s="6" t="s"/>
      <c r="B93" s="7" t="n"/>
      <c r="C93" s="7" t="n"/>
      <c r="D93" s="7" t="n"/>
      <c r="E93" s="9">
        <f>IF(OR(saturday!B93 = "light",saturday!B93 = "excused", saturday!B93 = "sch chg", saturday!B93 = "annual", saturday!B93 = "sick", saturday!C93 &gt;= 10 - reference!$C$5), 0, IF(saturday!B93 = "no call", 10, IF(saturday!C93 = 0, 0, MAX(10 - saturday!C93, 0))))</f>
        <v/>
      </c>
      <c r="F93" s="9">
        <f>IF(OR(saturday!B93 = "light",saturday!B93 = "excused", saturday!B93 = "sch chg", saturday!B93 = "annual", saturday!B93 = "sick", saturday!C93 &gt;= 12 - reference!$C$5), 0, IF(saturday!B93 = "no call", 12, IF(saturday!C93 = 0, 0, MAX(12 - saturday!C93, 0))))</f>
        <v/>
      </c>
    </row>
    <row r="94" spans="1:11">
      <c r="A94" s="6" t="s"/>
      <c r="B94" s="7" t="n"/>
      <c r="C94" s="7" t="n"/>
      <c r="D94" s="7" t="n"/>
      <c r="E94" s="9">
        <f>IF(OR(saturday!B94 = "light",saturday!B94 = "excused", saturday!B94 = "sch chg", saturday!B94 = "annual", saturday!B94 = "sick", saturday!C94 &gt;= 10 - reference!$C$5), 0, IF(saturday!B94 = "no call", 10, IF(saturday!C94 = 0, 0, MAX(10 - saturday!C94, 0))))</f>
        <v/>
      </c>
      <c r="F94" s="9">
        <f>IF(OR(saturday!B94 = "light",saturday!B94 = "excused", saturday!B94 = "sch chg", saturday!B94 = "annual", saturday!B94 = "sick", saturday!C94 &gt;= 12 - reference!$C$5), 0, IF(saturday!B94 = "no call", 12, IF(saturday!C94 = 0, 0, MAX(12 - saturday!C94, 0))))</f>
        <v/>
      </c>
    </row>
    <row r="95" spans="1:11">
      <c r="A95" s="6" t="s"/>
      <c r="B95" s="7" t="n"/>
      <c r="C95" s="7" t="n"/>
      <c r="D95" s="7" t="n"/>
      <c r="E95" s="9">
        <f>IF(OR(saturday!B95 = "light",saturday!B95 = "excused", saturday!B95 = "sch chg", saturday!B95 = "annual", saturday!B95 = "sick", saturday!C95 &gt;= 10 - reference!$C$5), 0, IF(saturday!B95 = "no call", 10, IF(saturday!C95 = 0, 0, MAX(10 - saturday!C95, 0))))</f>
        <v/>
      </c>
      <c r="F95" s="9">
        <f>IF(OR(saturday!B95 = "light",saturday!B95 = "excused", saturday!B95 = "sch chg", saturday!B95 = "annual", saturday!B95 = "sick", saturday!C95 &gt;= 12 - reference!$C$5), 0, IF(saturday!B95 = "no call", 12, IF(saturday!C95 = 0, 0, MAX(12 - saturday!C95, 0))))</f>
        <v/>
      </c>
    </row>
    <row r="96" spans="1:11">
      <c r="A96" s="6" t="s"/>
      <c r="B96" s="7" t="n"/>
      <c r="C96" s="7" t="n"/>
      <c r="D96" s="7" t="n"/>
      <c r="E96" s="9">
        <f>IF(OR(saturday!B96 = "light",saturday!B96 = "excused", saturday!B96 = "sch chg", saturday!B96 = "annual", saturday!B96 = "sick", saturday!C96 &gt;= 10 - reference!$C$5), 0, IF(saturday!B96 = "no call", 10, IF(saturday!C96 = 0, 0, MAX(10 - saturday!C96, 0))))</f>
        <v/>
      </c>
      <c r="F96" s="9">
        <f>IF(OR(saturday!B96 = "light",saturday!B96 = "excused", saturday!B96 = "sch chg", saturday!B96 = "annual", saturday!B96 = "sick", saturday!C96 &gt;= 12 - reference!$C$5), 0, IF(saturday!B96 = "no call", 12, IF(saturday!C96 = 0, 0, MAX(12 - saturday!C96, 0))))</f>
        <v/>
      </c>
    </row>
    <row r="97" spans="1:11">
      <c r="A97" s="6" t="s"/>
      <c r="B97" s="7" t="n"/>
      <c r="C97" s="7" t="n"/>
      <c r="D97" s="7" t="n"/>
      <c r="E97" s="9">
        <f>IF(OR(saturday!B97 = "light",saturday!B97 = "excused", saturday!B97 = "sch chg", saturday!B97 = "annual", saturday!B97 = "sick", saturday!C97 &gt;= 10 - reference!$C$5), 0, IF(saturday!B97 = "no call", 10, IF(saturday!C97 = 0, 0, MAX(10 - saturday!C97, 0))))</f>
        <v/>
      </c>
      <c r="F97" s="9">
        <f>IF(OR(saturday!B97 = "light",saturday!B97 = "excused", saturday!B97 = "sch chg", saturday!B97 = "annual", saturday!B97 = "sick", saturday!C97 &gt;= 12 - reference!$C$5), 0, IF(saturday!B97 = "no call", 12, IF(saturday!C97 = 0, 0, MAX(12 - saturday!C97, 0))))</f>
        <v/>
      </c>
    </row>
    <row r="99" spans="1:11">
      <c r="D99" s="5" t="s">
        <v>28</v>
      </c>
      <c r="E99" s="9">
        <f>SUM(saturday!E73:saturday!E97)</f>
        <v/>
      </c>
      <c r="F99" s="9">
        <f>SUM(saturday!F73:saturday!F97)</f>
        <v/>
      </c>
    </row>
    <row r="101" spans="1:11">
      <c r="A101" s="4" t="s">
        <v>29</v>
      </c>
    </row>
    <row r="102" spans="1:11">
      <c r="E102" s="5" t="s">
        <v>25</v>
      </c>
    </row>
    <row r="103" spans="1:11">
      <c r="A103" s="5" t="s">
        <v>8</v>
      </c>
      <c r="B103" s="5" t="s">
        <v>9</v>
      </c>
      <c r="C103" s="5" t="s">
        <v>10</v>
      </c>
      <c r="D103" s="5" t="s">
        <v>11</v>
      </c>
      <c r="E103" s="5" t="s">
        <v>26</v>
      </c>
      <c r="F103" s="5" t="s">
        <v>30</v>
      </c>
    </row>
    <row r="104" spans="1:11">
      <c r="A104" s="6" t="s"/>
      <c r="B104" s="7" t="n"/>
      <c r="C104" s="7" t="n"/>
      <c r="D104" s="7" t="n"/>
      <c r="E104" s="9">
        <f>IF(OR(saturday!B104 = "light",saturday!B104 = "excused", saturday!B104 = "sch chg", saturday!B104 = "annual", saturday!B104 = "sick", saturday!C104 &gt;= 10 - reference!$C$5), 0, IF(saturday!B104 = "no call", 10, IF(saturday!C104 = 0, 0, MAX(10 - saturday!C104, 0))))</f>
        <v/>
      </c>
      <c r="F104" s="9">
        <f>IF(OR(saturday!B104 = "light",saturday!B104 = "excused", saturday!B104 = "sch chg", saturday!B104 = "annual", saturday!B104 = "sick", saturday!C104 &gt;= 12 - reference!$C$5), 0, IF(saturday!B104 = "no call", 12, IF(saturday!C104 = 0, 0, MAX(12 - saturday!C104, 0))))</f>
        <v/>
      </c>
    </row>
    <row r="105" spans="1:11">
      <c r="A105" s="6" t="s"/>
      <c r="B105" s="7" t="n"/>
      <c r="C105" s="7" t="n"/>
      <c r="D105" s="7" t="n"/>
      <c r="E105" s="9">
        <f>IF(OR(saturday!B105 = "light",saturday!B105 = "excused", saturday!B105 = "sch chg", saturday!B105 = "annual", saturday!B105 = "sick", saturday!C105 &gt;= 10 - reference!$C$5), 0, IF(saturday!B105 = "no call", 10, IF(saturday!C105 = 0, 0, MAX(10 - saturday!C105, 0))))</f>
        <v/>
      </c>
      <c r="F105" s="9">
        <f>IF(OR(saturday!B105 = "light",saturday!B105 = "excused", saturday!B105 = "sch chg", saturday!B105 = "annual", saturday!B105 = "sick", saturday!C105 &gt;= 12 - reference!$C$5), 0, IF(saturday!B105 = "no call", 12, IF(saturday!C105 = 0, 0, MAX(12 - saturday!C105, 0))))</f>
        <v/>
      </c>
    </row>
    <row r="106" spans="1:11">
      <c r="A106" s="6" t="s"/>
      <c r="B106" s="7" t="n"/>
      <c r="C106" s="7" t="n"/>
      <c r="D106" s="7" t="n"/>
      <c r="E106" s="9">
        <f>IF(OR(saturday!B106 = "light",saturday!B106 = "excused", saturday!B106 = "sch chg", saturday!B106 = "annual", saturday!B106 = "sick", saturday!C106 &gt;= 10 - reference!$C$5), 0, IF(saturday!B106 = "no call", 10, IF(saturday!C106 = 0, 0, MAX(10 - saturday!C106, 0))))</f>
        <v/>
      </c>
      <c r="F106" s="9">
        <f>IF(OR(saturday!B106 = "light",saturday!B106 = "excused", saturday!B106 = "sch chg", saturday!B106 = "annual", saturday!B106 = "sick", saturday!C106 &gt;= 12 - reference!$C$5), 0, IF(saturday!B106 = "no call", 12, IF(saturday!C106 = 0, 0, MAX(12 - saturday!C106, 0))))</f>
        <v/>
      </c>
    </row>
    <row r="107" spans="1:11">
      <c r="A107" s="6" t="s"/>
      <c r="B107" s="7" t="n"/>
      <c r="C107" s="7" t="n"/>
      <c r="D107" s="7" t="n"/>
      <c r="E107" s="9">
        <f>IF(OR(saturday!B107 = "light",saturday!B107 = "excused", saturday!B107 = "sch chg", saturday!B107 = "annual", saturday!B107 = "sick", saturday!C107 &gt;= 10 - reference!$C$5), 0, IF(saturday!B107 = "no call", 10, IF(saturday!C107 = 0, 0, MAX(10 - saturday!C107, 0))))</f>
        <v/>
      </c>
      <c r="F107" s="9">
        <f>IF(OR(saturday!B107 = "light",saturday!B107 = "excused", saturday!B107 = "sch chg", saturday!B107 = "annual", saturday!B107 = "sick", saturday!C107 &gt;= 12 - reference!$C$5), 0, IF(saturday!B107 = "no call", 12, IF(saturday!C107 = 0, 0, MAX(12 - saturday!C107, 0))))</f>
        <v/>
      </c>
    </row>
    <row r="108" spans="1:11">
      <c r="A108" s="6" t="s"/>
      <c r="B108" s="7" t="n"/>
      <c r="C108" s="7" t="n"/>
      <c r="D108" s="7" t="n"/>
      <c r="E108" s="9">
        <f>IF(OR(saturday!B108 = "light",saturday!B108 = "excused", saturday!B108 = "sch chg", saturday!B108 = "annual", saturday!B108 = "sick", saturday!C108 &gt;= 10 - reference!$C$5), 0, IF(saturday!B108 = "no call", 10, IF(saturday!C108 = 0, 0, MAX(10 - saturday!C108, 0))))</f>
        <v/>
      </c>
      <c r="F108" s="9">
        <f>IF(OR(saturday!B108 = "light",saturday!B108 = "excused", saturday!B108 = "sch chg", saturday!B108 = "annual", saturday!B108 = "sick", saturday!C108 &gt;= 12 - reference!$C$5), 0, IF(saturday!B108 = "no call", 12, IF(saturday!C108 = 0, 0, MAX(12 - saturday!C108, 0))))</f>
        <v/>
      </c>
    </row>
    <row r="109" spans="1:11">
      <c r="A109" s="6" t="s"/>
      <c r="B109" s="7" t="n"/>
      <c r="C109" s="7" t="n"/>
      <c r="D109" s="7" t="n"/>
      <c r="E109" s="9">
        <f>IF(OR(saturday!B109 = "light",saturday!B109 = "excused", saturday!B109 = "sch chg", saturday!B109 = "annual", saturday!B109 = "sick", saturday!C109 &gt;= 10 - reference!$C$5), 0, IF(saturday!B109 = "no call", 10, IF(saturday!C109 = 0, 0, MAX(10 - saturday!C109, 0))))</f>
        <v/>
      </c>
      <c r="F109" s="9">
        <f>IF(OR(saturday!B109 = "light",saturday!B109 = "excused", saturday!B109 = "sch chg", saturday!B109 = "annual", saturday!B109 = "sick", saturday!C109 &gt;= 12 - reference!$C$5), 0, IF(saturday!B109 = "no call", 12, IF(saturday!C109 = 0, 0, MAX(12 - saturday!C109, 0))))</f>
        <v/>
      </c>
    </row>
    <row r="110" spans="1:11">
      <c r="A110" s="6" t="s"/>
      <c r="B110" s="7" t="n"/>
      <c r="C110" s="7" t="n"/>
      <c r="D110" s="7" t="n"/>
      <c r="E110" s="9">
        <f>IF(OR(saturday!B110 = "light",saturday!B110 = "excused", saturday!B110 = "sch chg", saturday!B110 = "annual", saturday!B110 = "sick", saturday!C110 &gt;= 10 - reference!$C$5), 0, IF(saturday!B110 = "no call", 10, IF(saturday!C110 = 0, 0, MAX(10 - saturday!C110, 0))))</f>
        <v/>
      </c>
      <c r="F110" s="9">
        <f>IF(OR(saturday!B110 = "light",saturday!B110 = "excused", saturday!B110 = "sch chg", saturday!B110 = "annual", saturday!B110 = "sick", saturday!C110 &gt;= 12 - reference!$C$5), 0, IF(saturday!B110 = "no call", 12, IF(saturday!C110 = 0, 0, MAX(12 - saturday!C110, 0))))</f>
        <v/>
      </c>
    </row>
    <row r="111" spans="1:11">
      <c r="A111" s="6" t="s"/>
      <c r="B111" s="7" t="n"/>
      <c r="C111" s="7" t="n"/>
      <c r="D111" s="7" t="n"/>
      <c r="E111" s="9">
        <f>IF(OR(saturday!B111 = "light",saturday!B111 = "excused", saturday!B111 = "sch chg", saturday!B111 = "annual", saturday!B111 = "sick", saturday!C111 &gt;= 10 - reference!$C$5), 0, IF(saturday!B111 = "no call", 10, IF(saturday!C111 = 0, 0, MAX(10 - saturday!C111, 0))))</f>
        <v/>
      </c>
      <c r="F111" s="9">
        <f>IF(OR(saturday!B111 = "light",saturday!B111 = "excused", saturday!B111 = "sch chg", saturday!B111 = "annual", saturday!B111 = "sick", saturday!C111 &gt;= 12 - reference!$C$5), 0, IF(saturday!B111 = "no call", 12, IF(saturday!C111 = 0, 0, MAX(12 - saturday!C111, 0))))</f>
        <v/>
      </c>
    </row>
    <row r="112" spans="1:11">
      <c r="A112" s="6" t="s"/>
      <c r="B112" s="7" t="n"/>
      <c r="C112" s="7" t="n"/>
      <c r="D112" s="7" t="n"/>
      <c r="E112" s="9">
        <f>IF(OR(saturday!B112 = "light",saturday!B112 = "excused", saturday!B112 = "sch chg", saturday!B112 = "annual", saturday!B112 = "sick", saturday!C112 &gt;= 10 - reference!$C$5), 0, IF(saturday!B112 = "no call", 10, IF(saturday!C112 = 0, 0, MAX(10 - saturday!C112, 0))))</f>
        <v/>
      </c>
      <c r="F112" s="9">
        <f>IF(OR(saturday!B112 = "light",saturday!B112 = "excused", saturday!B112 = "sch chg", saturday!B112 = "annual", saturday!B112 = "sick", saturday!C112 &gt;= 12 - reference!$C$5), 0, IF(saturday!B112 = "no call", 12, IF(saturday!C112 = 0, 0, MAX(12 - saturday!C112, 0))))</f>
        <v/>
      </c>
    </row>
    <row r="113" spans="1:11">
      <c r="A113" s="6" t="s"/>
      <c r="B113" s="7" t="n"/>
      <c r="C113" s="7" t="n"/>
      <c r="D113" s="7" t="n"/>
      <c r="E113" s="9">
        <f>IF(OR(saturday!B113 = "light",saturday!B113 = "excused", saturday!B113 = "sch chg", saturday!B113 = "annual", saturday!B113 = "sick", saturday!C113 &gt;= 10 - reference!$C$5), 0, IF(saturday!B113 = "no call", 10, IF(saturday!C113 = 0, 0, MAX(10 - saturday!C113, 0))))</f>
        <v/>
      </c>
      <c r="F113" s="9">
        <f>IF(OR(saturday!B113 = "light",saturday!B113 = "excused", saturday!B113 = "sch chg", saturday!B113 = "annual", saturday!B113 = "sick", saturday!C113 &gt;= 12 - reference!$C$5), 0, IF(saturday!B113 = "no call", 12, IF(saturday!C113 = 0, 0, MAX(12 - saturday!C113, 0))))</f>
        <v/>
      </c>
    </row>
    <row r="114" spans="1:11">
      <c r="A114" s="6" t="s"/>
      <c r="B114" s="7" t="n"/>
      <c r="C114" s="7" t="n"/>
      <c r="D114" s="7" t="n"/>
      <c r="E114" s="9">
        <f>IF(OR(saturday!B114 = "light",saturday!B114 = "excused", saturday!B114 = "sch chg", saturday!B114 = "annual", saturday!B114 = "sick", saturday!C114 &gt;= 10 - reference!$C$5), 0, IF(saturday!B114 = "no call", 10, IF(saturday!C114 = 0, 0, MAX(10 - saturday!C114, 0))))</f>
        <v/>
      </c>
      <c r="F114" s="9">
        <f>IF(OR(saturday!B114 = "light",saturday!B114 = "excused", saturday!B114 = "sch chg", saturday!B114 = "annual", saturday!B114 = "sick", saturday!C114 &gt;= 12 - reference!$C$5), 0, IF(saturday!B114 = "no call", 12, IF(saturday!C114 = 0, 0, MAX(12 - saturday!C114, 0))))</f>
        <v/>
      </c>
    </row>
    <row r="115" spans="1:11">
      <c r="A115" s="6" t="s"/>
      <c r="B115" s="7" t="n"/>
      <c r="C115" s="7" t="n"/>
      <c r="D115" s="7" t="n"/>
      <c r="E115" s="9">
        <f>IF(OR(saturday!B115 = "light",saturday!B115 = "excused", saturday!B115 = "sch chg", saturday!B115 = "annual", saturday!B115 = "sick", saturday!C115 &gt;= 10 - reference!$C$5), 0, IF(saturday!B115 = "no call", 10, IF(saturday!C115 = 0, 0, MAX(10 - saturday!C115, 0))))</f>
        <v/>
      </c>
      <c r="F115" s="9">
        <f>IF(OR(saturday!B115 = "light",saturday!B115 = "excused", saturday!B115 = "sch chg", saturday!B115 = "annual", saturday!B115 = "sick", saturday!C115 &gt;= 12 - reference!$C$5), 0, IF(saturday!B115 = "no call", 12, IF(saturday!C115 = 0, 0, MAX(12 - saturday!C115, 0))))</f>
        <v/>
      </c>
    </row>
    <row r="116" spans="1:11">
      <c r="A116" s="6" t="s"/>
      <c r="B116" s="7" t="n"/>
      <c r="C116" s="7" t="n"/>
      <c r="D116" s="7" t="n"/>
      <c r="E116" s="9">
        <f>IF(OR(saturday!B116 = "light",saturday!B116 = "excused", saturday!B116 = "sch chg", saturday!B116 = "annual", saturday!B116 = "sick", saturday!C116 &gt;= 10 - reference!$C$5), 0, IF(saturday!B116 = "no call", 10, IF(saturday!C116 = 0, 0, MAX(10 - saturday!C116, 0))))</f>
        <v/>
      </c>
      <c r="F116" s="9">
        <f>IF(OR(saturday!B116 = "light",saturday!B116 = "excused", saturday!B116 = "sch chg", saturday!B116 = "annual", saturday!B116 = "sick", saturday!C116 &gt;= 12 - reference!$C$5), 0, IF(saturday!B116 = "no call", 12, IF(saturday!C116 = 0, 0, MAX(12 - saturday!C116, 0))))</f>
        <v/>
      </c>
    </row>
    <row r="117" spans="1:11">
      <c r="A117" s="6" t="s"/>
      <c r="B117" s="7" t="n"/>
      <c r="C117" s="7" t="n"/>
      <c r="D117" s="7" t="n"/>
      <c r="E117" s="9">
        <f>IF(OR(saturday!B117 = "light",saturday!B117 = "excused", saturday!B117 = "sch chg", saturday!B117 = "annual", saturday!B117 = "sick", saturday!C117 &gt;= 10 - reference!$C$5), 0, IF(saturday!B117 = "no call", 10, IF(saturday!C117 = 0, 0, MAX(10 - saturday!C117, 0))))</f>
        <v/>
      </c>
      <c r="F117" s="9">
        <f>IF(OR(saturday!B117 = "light",saturday!B117 = "excused", saturday!B117 = "sch chg", saturday!B117 = "annual", saturday!B117 = "sick", saturday!C117 &gt;= 12 - reference!$C$5), 0, IF(saturday!B117 = "no call", 12, IF(saturday!C117 = 0, 0, MAX(12 - saturday!C117, 0))))</f>
        <v/>
      </c>
    </row>
    <row r="118" spans="1:11">
      <c r="A118" s="6" t="s"/>
      <c r="B118" s="7" t="n"/>
      <c r="C118" s="7" t="n"/>
      <c r="D118" s="7" t="n"/>
      <c r="E118" s="9">
        <f>IF(OR(saturday!B118 = "light",saturday!B118 = "excused", saturday!B118 = "sch chg", saturday!B118 = "annual", saturday!B118 = "sick", saturday!C118 &gt;= 10 - reference!$C$5), 0, IF(saturday!B118 = "no call", 10, IF(saturday!C118 = 0, 0, MAX(10 - saturday!C118, 0))))</f>
        <v/>
      </c>
      <c r="F118" s="9">
        <f>IF(OR(saturday!B118 = "light",saturday!B118 = "excused", saturday!B118 = "sch chg", saturday!B118 = "annual", saturday!B118 = "sick", saturday!C118 &gt;= 12 - reference!$C$5), 0, IF(saturday!B118 = "no call", 12, IF(saturday!C118 = 0, 0, MAX(12 - saturday!C118, 0))))</f>
        <v/>
      </c>
    </row>
    <row r="119" spans="1:11">
      <c r="A119" s="6" t="s"/>
      <c r="B119" s="7" t="n"/>
      <c r="C119" s="7" t="n"/>
      <c r="D119" s="7" t="n"/>
      <c r="E119" s="9">
        <f>IF(OR(saturday!B119 = "light",saturday!B119 = "excused", saturday!B119 = "sch chg", saturday!B119 = "annual", saturday!B119 = "sick", saturday!C119 &gt;= 10 - reference!$C$5), 0, IF(saturday!B119 = "no call", 10, IF(saturday!C119 = 0, 0, MAX(10 - saturday!C119, 0))))</f>
        <v/>
      </c>
      <c r="F119" s="9">
        <f>IF(OR(saturday!B119 = "light",saturday!B119 = "excused", saturday!B119 = "sch chg", saturday!B119 = "annual", saturday!B119 = "sick", saturday!C119 &gt;= 12 - reference!$C$5), 0, IF(saturday!B119 = "no call", 12, IF(saturday!C119 = 0, 0, MAX(12 - saturday!C119, 0))))</f>
        <v/>
      </c>
    </row>
    <row r="120" spans="1:11">
      <c r="A120" s="6" t="s"/>
      <c r="B120" s="7" t="n"/>
      <c r="C120" s="7" t="n"/>
      <c r="D120" s="7" t="n"/>
      <c r="E120" s="9">
        <f>IF(OR(saturday!B120 = "light",saturday!B120 = "excused", saturday!B120 = "sch chg", saturday!B120 = "annual", saturday!B120 = "sick", saturday!C120 &gt;= 10 - reference!$C$5), 0, IF(saturday!B120 = "no call", 10, IF(saturday!C120 = 0, 0, MAX(10 - saturday!C120, 0))))</f>
        <v/>
      </c>
      <c r="F120" s="9">
        <f>IF(OR(saturday!B120 = "light",saturday!B120 = "excused", saturday!B120 = "sch chg", saturday!B120 = "annual", saturday!B120 = "sick", saturday!C120 &gt;= 12 - reference!$C$5), 0, IF(saturday!B120 = "no call", 12, IF(saturday!C120 = 0, 0, MAX(12 - saturday!C120, 0))))</f>
        <v/>
      </c>
    </row>
    <row r="121" spans="1:11">
      <c r="A121" s="6" t="s"/>
      <c r="B121" s="7" t="n"/>
      <c r="C121" s="7" t="n"/>
      <c r="D121" s="7" t="n"/>
      <c r="E121" s="9">
        <f>IF(OR(saturday!B121 = "light",saturday!B121 = "excused", saturday!B121 = "sch chg", saturday!B121 = "annual", saturday!B121 = "sick", saturday!C121 &gt;= 10 - reference!$C$5), 0, IF(saturday!B121 = "no call", 10, IF(saturday!C121 = 0, 0, MAX(10 - saturday!C121, 0))))</f>
        <v/>
      </c>
      <c r="F121" s="9">
        <f>IF(OR(saturday!B121 = "light",saturday!B121 = "excused", saturday!B121 = "sch chg", saturday!B121 = "annual", saturday!B121 = "sick", saturday!C121 &gt;= 12 - reference!$C$5), 0, IF(saturday!B121 = "no call", 12, IF(saturday!C121 = 0, 0, MAX(12 - saturday!C121, 0))))</f>
        <v/>
      </c>
    </row>
    <row r="122" spans="1:11">
      <c r="A122" s="6" t="s"/>
      <c r="B122" s="7" t="n"/>
      <c r="C122" s="7" t="n"/>
      <c r="D122" s="7" t="n"/>
      <c r="E122" s="9">
        <f>IF(OR(saturday!B122 = "light",saturday!B122 = "excused", saturday!B122 = "sch chg", saturday!B122 = "annual", saturday!B122 = "sick", saturday!C122 &gt;= 10 - reference!$C$5), 0, IF(saturday!B122 = "no call", 10, IF(saturday!C122 = 0, 0, MAX(10 - saturday!C122, 0))))</f>
        <v/>
      </c>
      <c r="F122" s="9">
        <f>IF(OR(saturday!B122 = "light",saturday!B122 = "excused", saturday!B122 = "sch chg", saturday!B122 = "annual", saturday!B122 = "sick", saturday!C122 &gt;= 12 - reference!$C$5), 0, IF(saturday!B122 = "no call", 12, IF(saturday!C122 = 0, 0, MAX(12 - saturday!C122, 0))))</f>
        <v/>
      </c>
    </row>
    <row r="123" spans="1:11">
      <c r="A123" s="6" t="s"/>
      <c r="B123" s="7" t="n"/>
      <c r="C123" s="7" t="n"/>
      <c r="D123" s="7" t="n"/>
      <c r="E123" s="9">
        <f>IF(OR(saturday!B123 = "light",saturday!B123 = "excused", saturday!B123 = "sch chg", saturday!B123 = "annual", saturday!B123 = "sick", saturday!C123 &gt;= 10 - reference!$C$5), 0, IF(saturday!B123 = "no call", 10, IF(saturday!C123 = 0, 0, MAX(10 - saturday!C123, 0))))</f>
        <v/>
      </c>
      <c r="F123" s="9">
        <f>IF(OR(saturday!B123 = "light",saturday!B123 = "excused", saturday!B123 = "sch chg", saturday!B123 = "annual", saturday!B123 = "sick", saturday!C123 &gt;= 12 - reference!$C$5), 0, IF(saturday!B123 = "no call", 12, IF(saturday!C123 = 0, 0, MAX(12 - saturday!C123, 0))))</f>
        <v/>
      </c>
    </row>
    <row r="124" spans="1:11">
      <c r="A124" s="6" t="s"/>
      <c r="B124" s="7" t="n"/>
      <c r="C124" s="7" t="n"/>
      <c r="D124" s="7" t="n"/>
      <c r="E124" s="9">
        <f>IF(OR(saturday!B124 = "light",saturday!B124 = "excused", saturday!B124 = "sch chg", saturday!B124 = "annual", saturday!B124 = "sick", saturday!C124 &gt;= 10 - reference!$C$5), 0, IF(saturday!B124 = "no call", 10, IF(saturday!C124 = 0, 0, MAX(10 - saturday!C124, 0))))</f>
        <v/>
      </c>
      <c r="F124" s="9">
        <f>IF(OR(saturday!B124 = "light",saturday!B124 = "excused", saturday!B124 = "sch chg", saturday!B124 = "annual", saturday!B124 = "sick", saturday!C124 &gt;= 12 - reference!$C$5), 0, IF(saturday!B124 = "no call", 12, IF(saturday!C124 = 0, 0, MAX(12 - saturday!C124, 0))))</f>
        <v/>
      </c>
    </row>
    <row r="125" spans="1:11">
      <c r="A125" s="6" t="s"/>
      <c r="B125" s="7" t="n"/>
      <c r="C125" s="7" t="n"/>
      <c r="D125" s="7" t="n"/>
      <c r="E125" s="9">
        <f>IF(OR(saturday!B125 = "light",saturday!B125 = "excused", saturday!B125 = "sch chg", saturday!B125 = "annual", saturday!B125 = "sick", saturday!C125 &gt;= 10 - reference!$C$5), 0, IF(saturday!B125 = "no call", 10, IF(saturday!C125 = 0, 0, MAX(10 - saturday!C125, 0))))</f>
        <v/>
      </c>
      <c r="F125" s="9">
        <f>IF(OR(saturday!B125 = "light",saturday!B125 = "excused", saturday!B125 = "sch chg", saturday!B125 = "annual", saturday!B125 = "sick", saturday!C125 &gt;= 12 - reference!$C$5), 0, IF(saturday!B125 = "no call", 12, IF(saturday!C125 = 0, 0, MAX(12 - saturday!C125, 0))))</f>
        <v/>
      </c>
    </row>
    <row r="126" spans="1:11">
      <c r="A126" s="6" t="s"/>
      <c r="B126" s="7" t="n"/>
      <c r="C126" s="7" t="n"/>
      <c r="D126" s="7" t="n"/>
      <c r="E126" s="9">
        <f>IF(OR(saturday!B126 = "light",saturday!B126 = "excused", saturday!B126 = "sch chg", saturday!B126 = "annual", saturday!B126 = "sick", saturday!C126 &gt;= 10 - reference!$C$5), 0, IF(saturday!B126 = "no call", 10, IF(saturday!C126 = 0, 0, MAX(10 - saturday!C126, 0))))</f>
        <v/>
      </c>
      <c r="F126" s="9">
        <f>IF(OR(saturday!B126 = "light",saturday!B126 = "excused", saturday!B126 = "sch chg", saturday!B126 = "annual", saturday!B126 = "sick", saturday!C126 &gt;= 12 - reference!$C$5), 0, IF(saturday!B126 = "no call", 12, IF(saturday!C126 = 0, 0, MAX(12 - saturday!C126, 0))))</f>
        <v/>
      </c>
    </row>
    <row r="127" spans="1:11">
      <c r="A127" s="6" t="s"/>
      <c r="B127" s="7" t="n"/>
      <c r="C127" s="7" t="n"/>
      <c r="D127" s="7" t="n"/>
      <c r="E127" s="9">
        <f>IF(OR(saturday!B127 = "light",saturday!B127 = "excused", saturday!B127 = "sch chg", saturday!B127 = "annual", saturday!B127 = "sick", saturday!C127 &gt;= 10 - reference!$C$5), 0, IF(saturday!B127 = "no call", 10, IF(saturday!C127 = 0, 0, MAX(10 - saturday!C127, 0))))</f>
        <v/>
      </c>
      <c r="F127" s="9">
        <f>IF(OR(saturday!B127 = "light",saturday!B127 = "excused", saturday!B127 = "sch chg", saturday!B127 = "annual", saturday!B127 = "sick", saturday!C127 &gt;= 12 - reference!$C$5), 0, IF(saturday!B127 = "no call", 12, IF(saturday!C127 = 0, 0, MAX(12 - saturday!C127, 0))))</f>
        <v/>
      </c>
    </row>
    <row r="128" spans="1:11">
      <c r="A128" s="6" t="s"/>
      <c r="B128" s="7" t="n"/>
      <c r="C128" s="7" t="n"/>
      <c r="D128" s="7" t="n"/>
      <c r="E128" s="9">
        <f>IF(OR(saturday!B128 = "light",saturday!B128 = "excused", saturday!B128 = "sch chg", saturday!B128 = "annual", saturday!B128 = "sick", saturday!C128 &gt;= 10 - reference!$C$5), 0, IF(saturday!B128 = "no call", 10, IF(saturday!C128 = 0, 0, MAX(10 - saturday!C128, 0))))</f>
        <v/>
      </c>
      <c r="F128" s="9">
        <f>IF(OR(saturday!B128 = "light",saturday!B128 = "excused", saturday!B128 = "sch chg", saturday!B128 = "annual", saturday!B128 = "sick", saturday!C128 &gt;= 12 - reference!$C$5), 0, IF(saturday!B128 = "no call", 12, IF(saturday!C128 = 0, 0, MAX(12 - saturday!C128, 0))))</f>
        <v/>
      </c>
    </row>
    <row r="130" spans="1:11">
      <c r="D130" s="5" t="s">
        <v>31</v>
      </c>
      <c r="E130" s="9">
        <f>SUM(saturday!E104:saturday!E128)</f>
        <v/>
      </c>
      <c r="F130" s="9">
        <f>SUM(saturday!F104:saturday!F128)</f>
        <v/>
      </c>
    </row>
    <row r="132" spans="1:11">
      <c r="D132" s="5" t="s">
        <v>32</v>
      </c>
      <c r="E132" s="9">
        <f>SUM(saturday!E99 + saturday!E130)</f>
        <v/>
      </c>
      <c r="F132" s="9">
        <f>SUM(saturday!F99 + saturday!F130)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69" man="1" max="16383" min="0"/>
    <brk id="100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33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34</v>
      </c>
      <c r="C8" s="2" t="s">
        <v>35</v>
      </c>
      <c r="F8" s="2" t="s">
        <v>34</v>
      </c>
      <c r="G8" s="2" t="s">
        <v>36</v>
      </c>
    </row>
    <row r="9" spans="1:8">
      <c r="B9" s="2" t="s">
        <v>26</v>
      </c>
      <c r="C9" s="2" t="s">
        <v>37</v>
      </c>
      <c r="D9" s="2" t="s">
        <v>38</v>
      </c>
      <c r="F9" s="2" t="s">
        <v>27</v>
      </c>
      <c r="G9" s="2" t="s">
        <v>39</v>
      </c>
      <c r="H9" s="2" t="s">
        <v>38</v>
      </c>
    </row>
    <row r="10" spans="1:8">
      <c r="A10" s="2" t="s">
        <v>40</v>
      </c>
      <c r="B10" s="10">
        <f>saturday!E132</f>
        <v/>
      </c>
      <c r="C10" s="10">
        <f>saturday!I34</f>
        <v/>
      </c>
      <c r="D10" s="11">
        <f>IF(summary!B10&lt;summary!C10,0,MIN(summary!B10-summary!C10,summary!C10))</f>
        <v/>
      </c>
      <c r="F10" s="10">
        <f>saturday!F132</f>
        <v/>
      </c>
      <c r="G10" s="10">
        <f>saturday!K68</f>
        <v/>
      </c>
      <c r="H10" s="11">
        <f>IF(summary!F10&lt;summary!G10,0,MIN(summary!F10-summary!G10,summary!G10))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41</v>
      </c>
    </row>
    <row r="3" spans="1:5">
      <c r="C3" s="7" t="n">
        <v>0.25</v>
      </c>
      <c r="E3" t="s">
        <v>42</v>
      </c>
    </row>
    <row r="4" spans="1:5">
      <c r="C4" s="7" t="n">
        <v>0.25</v>
      </c>
      <c r="E4" t="s">
        <v>43</v>
      </c>
    </row>
    <row r="5" spans="1:5">
      <c r="C5" s="7" t="n">
        <v>0.25</v>
      </c>
      <c r="E5" t="s">
        <v>44</v>
      </c>
    </row>
    <row r="7" spans="1:5">
      <c r="B7" s="4" t="s">
        <v>45</v>
      </c>
    </row>
    <row r="8" spans="1:5">
      <c r="C8" s="10" t="s">
        <v>46</v>
      </c>
      <c r="E8" t="s">
        <v>47</v>
      </c>
    </row>
    <row r="10" spans="1:5">
      <c r="C10" s="10" t="s">
        <v>48</v>
      </c>
      <c r="E10" t="s">
        <v>49</v>
      </c>
    </row>
    <row r="11" spans="1:5">
      <c r="C11" s="10" t="s">
        <v>50</v>
      </c>
      <c r="E11" t="s">
        <v>51</v>
      </c>
    </row>
    <row r="12" spans="1:5">
      <c r="C12" s="10" t="s">
        <v>52</v>
      </c>
      <c r="E12" t="s">
        <v>53</v>
      </c>
    </row>
    <row r="13" spans="1:5">
      <c r="C13" s="10" t="s">
        <v>54</v>
      </c>
      <c r="E13" t="s">
        <v>55</v>
      </c>
    </row>
    <row r="14" spans="1:5">
      <c r="C14" s="10" t="s">
        <v>56</v>
      </c>
      <c r="E14" t="s">
        <v>57</v>
      </c>
    </row>
    <row r="15" spans="1:5">
      <c r="C15" s="10" t="s">
        <v>58</v>
      </c>
      <c r="E15" t="s">
        <v>59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2019-04-26T18:51:23Z</dcterms:created>
  <dcterms:modified xsi:type="dcterms:W3CDTF">2019-04-26T18:51:23Z</dcterms:modified>
</cp:coreProperties>
</file>