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<sst xmlns="http://schemas.openxmlformats.org/spreadsheetml/2006/main" uniqueCount="146">
  <si>
    <t>Improper Mandate Worksheet</t>
  </si>
  <si>
    <t xml:space="preserve">Date:  </t>
  </si>
  <si>
    <t>Saturday  04/20/19</t>
  </si>
  <si>
    <t xml:space="preserve">Pay Period:  </t>
  </si>
  <si>
    <t>2019-09-2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</si>
  <si>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</si>
  <si>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</si>
  <si>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</si>
  <si>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</si>
  <si>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</si>
  <si>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</si>
  <si>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</si>
  <si>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</si>
  <si>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</si>
  <si>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</si>
  <si>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</si>
  <si>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</si>
  <si>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</si>
  <si>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</si>
  <si>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alhayali, a</t>
  </si>
  <si>
    <t>bonilla, g</t>
  </si>
  <si>
    <t>brown, a</t>
  </si>
  <si>
    <t>bustos, h</t>
  </si>
  <si>
    <t>elamen, a</t>
  </si>
  <si>
    <t>henderson, j</t>
  </si>
  <si>
    <t>hunholz, k</t>
  </si>
  <si>
    <t>mcmains, t</t>
  </si>
  <si>
    <t>miena sobekela, r</t>
  </si>
  <si>
    <t>mudesir sr, h</t>
  </si>
  <si>
    <t>murray, k</t>
  </si>
  <si>
    <t>osei tutu, m</t>
  </si>
  <si>
    <t>*</t>
  </si>
  <si>
    <t>stevens, a</t>
  </si>
  <si>
    <t>williams, l</t>
  </si>
  <si>
    <t>Total NL Overtime</t>
  </si>
  <si>
    <t>Total NL Mandates</t>
  </si>
  <si>
    <t>Work Assignment Carriers</t>
  </si>
  <si>
    <t>an, j</t>
  </si>
  <si>
    <t>babinskiy, m</t>
  </si>
  <si>
    <t>bassa, e</t>
  </si>
  <si>
    <t>chung, b</t>
  </si>
  <si>
    <t>custodio, t</t>
  </si>
  <si>
    <t>daylie, j</t>
  </si>
  <si>
    <t>driste, m</t>
  </si>
  <si>
    <t>edelman, c</t>
  </si>
  <si>
    <t>geffrso, t</t>
  </si>
  <si>
    <t>helmbold, a</t>
  </si>
  <si>
    <t>kennedy, j</t>
  </si>
  <si>
    <t>l huillier jr, w</t>
  </si>
  <si>
    <t>lopez, d</t>
  </si>
  <si>
    <t>mcdonald, n</t>
  </si>
  <si>
    <t>mcneely, a</t>
  </si>
  <si>
    <t>miller, b</t>
  </si>
  <si>
    <t>moody, k</t>
  </si>
  <si>
    <t>nguyen, d</t>
  </si>
  <si>
    <t>rodriguez, a</t>
  </si>
  <si>
    <t>rose jr, a</t>
  </si>
  <si>
    <t>salih-mohamed, s</t>
  </si>
  <si>
    <t>sanchez, p</t>
  </si>
  <si>
    <t>shrestha, p</t>
  </si>
  <si>
    <t>steinke, s</t>
  </si>
  <si>
    <t>symons, s</t>
  </si>
  <si>
    <t>torpey, m</t>
  </si>
  <si>
    <t>trujillo, s</t>
  </si>
  <si>
    <t>walker, c</t>
  </si>
  <si>
    <t>weeks, t</t>
  </si>
  <si>
    <t>weyerman, t</t>
  </si>
  <si>
    <t>widmann, m</t>
  </si>
  <si>
    <t>wood, n</t>
  </si>
  <si>
    <t>wooten, c</t>
  </si>
  <si>
    <t>Total WAL Mandates</t>
  </si>
  <si>
    <t>Total Mandates</t>
  </si>
  <si>
    <t>Overtime Desired List Carriers</t>
  </si>
  <si>
    <t>Availability to:</t>
  </si>
  <si>
    <t>to 10</t>
  </si>
  <si>
    <t>to 12</t>
  </si>
  <si>
    <t>ahmed, t</t>
  </si>
  <si>
    <t>barnett, j</t>
  </si>
  <si>
    <t>benlmaloua, m</t>
  </si>
  <si>
    <t>dejesus vasquez, l</t>
  </si>
  <si>
    <t>fisher, c</t>
  </si>
  <si>
    <t>foster, p</t>
  </si>
  <si>
    <t>gross, j</t>
  </si>
  <si>
    <t>kitchen, d</t>
  </si>
  <si>
    <t>la, s</t>
  </si>
  <si>
    <t>manibusan, p</t>
  </si>
  <si>
    <t>mariami, a</t>
  </si>
  <si>
    <t>martines, j</t>
  </si>
  <si>
    <t>annual</t>
  </si>
  <si>
    <t>mccoumb, s</t>
  </si>
  <si>
    <t>nelson, g</t>
  </si>
  <si>
    <t>pang, d</t>
  </si>
  <si>
    <t>robertson, c</t>
  </si>
  <si>
    <t>yates, l</t>
  </si>
  <si>
    <t>yeung, q</t>
  </si>
  <si>
    <t>Total OTDL Availability</t>
  </si>
  <si>
    <t>Auxiliary Assistance</t>
  </si>
  <si>
    <t>to 11.5</t>
  </si>
  <si>
    <t>aquino, s</t>
  </si>
  <si>
    <t>del toro, d</t>
  </si>
  <si>
    <t>flaig, b</t>
  </si>
  <si>
    <t>kelly, x</t>
  </si>
  <si>
    <t>morrison, m</t>
  </si>
  <si>
    <t>nelson, j</t>
  </si>
  <si>
    <t>payton, d</t>
  </si>
  <si>
    <t>stubbs, t</t>
  </si>
  <si>
    <t>Total AUX Availability</t>
  </si>
  <si>
    <t>Total Availability</t>
  </si>
  <si>
    <t>Sunday  04/21/19</t>
  </si>
  <si>
    <t>Monday  04/22/19</t>
  </si>
  <si>
    <t>sick</t>
  </si>
  <si>
    <t>Tuesday  04/23/19</t>
  </si>
  <si>
    <t>Wednesday  04/24/19</t>
  </si>
  <si>
    <t>Thursday  04/25/19</t>
  </si>
  <si>
    <t>ns day</t>
  </si>
  <si>
    <t>Friday  04/26/19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</si>
  <si>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</si>
  <si>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</si>
  <si>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</si>
  <si>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</si>
  <si>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</si>
  <si>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</si>
  <si>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</si>
  <si>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04/20/19 Sat</t>
  </si>
  <si>
    <t>04/21/19 Sun</t>
  </si>
  <si>
    <t>04/22/19 Mon</t>
  </si>
  <si>
    <t>04/23/19 Tue</t>
  </si>
  <si>
    <t>04/24/19 Wed</t>
  </si>
  <si>
    <t>04/25/19 Thu</t>
  </si>
  <si>
    <t>04/26/19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</si>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</sst>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10.99</v>
      </c>
      <c r="D8" s="8" t="n">
        <v>19.97</v>
      </c>
      <c r="E8" s="8" t="n">
        <v>18.5</v>
      </c>
      <c r="F8" s="8" t="n">
        <v>19.97</v>
      </c>
      <c r="G8" s="9" t="n">
        <v>1043</v>
      </c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SUM(saturday!F9 - saturday!E9)</f>
        <v/>
      </c>
      <c r="I9" s="10">
        <f>IF(saturday!B9 ="ns day", saturday!C9,IF(saturday!C9 &lt;= 8 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7" t="s"/>
      <c r="C10" s="8" t="n">
        <v>8</v>
      </c>
      <c r="D10" s="8" t="n">
        <v>0</v>
      </c>
      <c r="E10" s="8" t="s"/>
      <c r="F10" s="8" t="s"/>
      <c r="G10" s="9" t="s"/>
      <c r="H10" s="8">
        <f>SUM(saturday!F10 - saturday!E10)</f>
        <v/>
      </c>
      <c r="I10" s="10">
        <f>IF(saturday!B10 ="ns day", saturday!C10,IF(saturday!C10 &lt;= 8+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SUM(saturday!F11 - saturday!E11)</f>
        <v/>
      </c>
      <c r="I11" s="10">
        <f>IF(saturday!B11 ="ns day", saturday!C11,IF(saturday!C11 &lt;= 8 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7" t="s"/>
      <c r="C12" s="8" t="n">
        <v>8.65</v>
      </c>
      <c r="D12" s="8" t="n">
        <v>0</v>
      </c>
      <c r="E12" s="8" t="s"/>
      <c r="F12" s="8" t="s"/>
      <c r="G12" s="9" t="s"/>
      <c r="H12" s="8">
        <f>SUM(saturday!F12 - saturday!E12)</f>
        <v/>
      </c>
      <c r="I12" s="10">
        <f>IF(saturday!B12 ="ns day", saturday!C12,IF(saturday!C12 &lt;= 8+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7" t="s"/>
      <c r="C13" s="8" t="n">
        <v>8</v>
      </c>
      <c r="D13" s="8" t="n">
        <v>0</v>
      </c>
      <c r="E13" s="8" t="s"/>
      <c r="F13" s="8" t="s"/>
      <c r="G13" s="9" t="s"/>
      <c r="H13" s="8">
        <f>SUM(saturday!F13 - saturday!E13)</f>
        <v/>
      </c>
      <c r="I13" s="10">
        <f>IF(saturday!B13 ="ns day", saturday!C13,IF(saturday!C13 &lt;= 8+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SUM(saturday!F14 - saturday!E14)</f>
        <v/>
      </c>
      <c r="I14" s="10">
        <f>IF(saturday!B14 ="ns day", saturday!C14,IF(saturday!C14 &lt;= 8 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SUM(saturday!F15 - saturday!E15)</f>
        <v/>
      </c>
      <c r="I15" s="10">
        <f>IF(saturday!B15 ="ns day", saturday!C15,IF(saturday!C15 &lt;= 8 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SUM(saturday!F16 - saturday!E16)</f>
        <v/>
      </c>
      <c r="I16" s="10">
        <f>IF(saturday!B16 ="ns day", saturday!C16,IF(saturday!C16 &lt;= 8 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28</v>
      </c>
      <c r="B17" s="7" t="s"/>
      <c r="C17" s="8" t="n">
        <v>8</v>
      </c>
      <c r="D17" s="8" t="n">
        <v>15.89</v>
      </c>
      <c r="E17" s="8" t="s"/>
      <c r="F17" s="8" t="s"/>
      <c r="G17" s="9" t="s"/>
      <c r="H17" s="8">
        <f>SUM(saturday!F17 - saturday!E17)</f>
        <v/>
      </c>
      <c r="I17" s="10">
        <f>IF(saturday!B17 ="ns day", saturday!C17,IF(saturday!C17 &lt;= 8+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SUM(saturday!F18 - saturday!E18)</f>
        <v/>
      </c>
      <c r="I18" s="10">
        <f>IF(saturday!B18 ="ns day", saturday!C18,IF(saturday!C18 &lt;= 8 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30</v>
      </c>
      <c r="B19" s="7" t="s"/>
      <c r="C19" s="8" t="n">
        <v>10.19</v>
      </c>
      <c r="D19" s="8" t="n">
        <v>18.75</v>
      </c>
      <c r="E19" s="7" t="s">
        <v>31</v>
      </c>
      <c r="F19" s="7" t="s">
        <v>31</v>
      </c>
      <c r="G19" s="7" t="s">
        <v>31</v>
      </c>
      <c r="H19" s="8">
        <f>SUM(saturday!H21:saturday!H20)</f>
        <v/>
      </c>
      <c r="I19" s="10">
        <f>IF(saturday!B19 ="ns day", saturday!C19,IF(saturday!C19 &lt;= 8 + reference!C3, 0, MAX(saturday!C19 - 8, 0)))</f>
        <v/>
      </c>
      <c r="J19" s="10">
        <f>saturday!H19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 spans="1:11">
      <c r="E20" s="8" t="n">
        <v>8.06</v>
      </c>
      <c r="F20" s="8" t="n">
        <v>8.06</v>
      </c>
      <c r="G20" s="9" t="n">
        <v>1072</v>
      </c>
      <c r="H20" s="8">
        <f>SUM(saturday!F20 - saturday!E20)</f>
        <v/>
      </c>
    </row>
    <row r="21" spans="1:11">
      <c r="E21" s="8" t="n">
        <v>9.300000000000001</v>
      </c>
      <c r="F21" s="8" t="n">
        <v>10.1</v>
      </c>
      <c r="G21" s="9" t="n">
        <v>16</v>
      </c>
      <c r="H21" s="8">
        <f>SUM(saturday!F21 - saturday!E21)</f>
        <v/>
      </c>
    </row>
    <row r="22" spans="1:11">
      <c r="A22" s="6" t="s">
        <v>32</v>
      </c>
      <c r="B22" s="7" t="s"/>
      <c r="C22" s="8" t="n">
        <v>8.58</v>
      </c>
      <c r="D22" s="8" t="n">
        <v>0</v>
      </c>
      <c r="E22" s="8" t="s"/>
      <c r="F22" s="8" t="s"/>
      <c r="G22" s="9" t="s"/>
      <c r="H22" s="8">
        <f>SUM(saturday!F22 - saturday!E22)</f>
        <v/>
      </c>
      <c r="I22" s="10">
        <f>IF(saturday!B22 ="ns day", saturday!C22,IF(saturday!C22 &lt;= 8+ reference!C3, 0, MAX(saturday!C22 - 8, 0)))</f>
        <v/>
      </c>
      <c r="J22" s="10">
        <f>SUM(saturday!F22 - saturday!E22)</f>
        <v/>
      </c>
      <c r="K22" s="10">
        <f>IF(saturday!B22="ns day",saturday!C22, IF(saturday!C22 &lt;= 8 + reference!C4, 0, MIN(MAX(saturday!C22 - 8, 0),IF(saturday!J22 &lt;= reference!C4,0, saturday!J22))))</f>
        <v/>
      </c>
    </row>
    <row r="23" spans="1:11">
      <c r="A23" s="6" t="s">
        <v>33</v>
      </c>
      <c r="B23" s="7" t="s"/>
      <c r="C23" s="8" t="n">
        <v>1</v>
      </c>
      <c r="D23" s="8" t="n">
        <v>0</v>
      </c>
      <c r="E23" s="8" t="n">
        <v>11</v>
      </c>
      <c r="F23" s="8" t="n">
        <v>12</v>
      </c>
      <c r="G23" s="9" t="n">
        <v>0</v>
      </c>
      <c r="H23" s="8">
        <f>SUM(saturday!F23 - saturday!E23)</f>
        <v/>
      </c>
      <c r="I23" s="10">
        <f>IF(saturday!B23 ="ns day", saturday!C23,IF(saturday!C23 &lt;= 8+ reference!C3, 0, MAX(saturday!C23 - 8, 0)))</f>
        <v/>
      </c>
      <c r="J23" s="10">
        <f>SUM(saturday!F23 - saturday!E23)</f>
        <v/>
      </c>
      <c r="K23" s="10">
        <f>IF(saturday!B23="ns day",saturday!C23, IF(saturday!C23 &lt;= 8 + reference!C4, 0, MIN(MAX(saturday!C23 - 8, 0),IF(saturday!J23 &lt;= reference!C4,0, saturday!J23))))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SUM(saturday!F24 - saturday!E24)</f>
        <v/>
      </c>
      <c r="I24" s="10">
        <f>IF(saturday!B24 ="ns day", saturday!C24,IF(saturday!C24 &lt;= 8 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SUM(saturday!F25 - saturday!E25)</f>
        <v/>
      </c>
      <c r="I25" s="10">
        <f>IF(saturday!B25 ="ns day", saturday!C25,IF(saturday!C25 &lt;= 8 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SUM(saturday!F26 - saturday!E26)</f>
        <v/>
      </c>
      <c r="I26" s="10">
        <f>IF(saturday!B26 ="ns day", saturday!C26,IF(saturday!C26 &lt;= 8 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SUM(saturday!F27 - saturday!E27)</f>
        <v/>
      </c>
      <c r="I27" s="10">
        <f>IF(saturday!B27 ="ns day", saturday!C27,IF(saturday!C27 &lt;= 8 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SUM(saturday!F28 - saturday!E28)</f>
        <v/>
      </c>
      <c r="I28" s="10">
        <f>IF(saturday!B28 ="ns day", saturday!C28,IF(saturday!C28 &lt;= 8 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SUM(saturday!F29 - saturday!E29)</f>
        <v/>
      </c>
      <c r="I29" s="10">
        <f>IF(saturday!B29 ="ns day", saturday!C29,IF(saturday!C29 &lt;= 8 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SUM(saturday!F30 - saturday!E30)</f>
        <v/>
      </c>
      <c r="I30" s="10">
        <f>IF(saturday!B30 ="ns day", saturday!C30,IF(saturday!C30 &lt;= 8 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SUM(saturday!F32 - saturday!E32)</f>
        <v/>
      </c>
      <c r="I32" s="10">
        <f>IF(saturday!B32 ="ns day", saturday!C32,IF(saturday!C32 &lt;= 8 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4" spans="1:11">
      <c r="H34" s="5" t="s">
        <v>34</v>
      </c>
      <c r="I34" s="10">
        <f>SUM(saturday!I8:saturday!I32)</f>
        <v/>
      </c>
    </row>
    <row r="36" spans="1:11">
      <c r="J36" s="5" t="s">
        <v>35</v>
      </c>
      <c r="K36" s="10">
        <f>SUM(saturday!K8:saturday!K32)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8" t="n"/>
      <c r="C40" s="8" t="n"/>
      <c r="D40" s="8" t="n"/>
      <c r="E40" s="8" t="n"/>
      <c r="F40" s="8" t="n"/>
      <c r="G40" s="9" t="n"/>
      <c r="H40" s="8">
        <f>SUM(saturday!F40 - saturday!E40)</f>
        <v/>
      </c>
      <c r="I40" s="10">
        <f>IF(saturday!B40 ="ns day", saturday!C40, MAX(saturday!C40 - 8, 0))</f>
        <v/>
      </c>
      <c r="J40" s="10">
        <f>SUM(saturday!F40 - saturday!E40)</f>
        <v/>
      </c>
      <c r="K40" s="10">
        <f>IF(saturday!B40="ns day",saturday!C40, IF(saturday!C40 &lt;= 8 + reference!C4, 0, MIN(MAX(saturday!C40 - 8, 0),IF(saturday!J40 &lt;= reference!C4,0, saturday!J40))))</f>
        <v/>
      </c>
    </row>
    <row r="41" spans="1:11">
      <c r="A41" s="6" t="s">
        <v>38</v>
      </c>
      <c r="B41" s="7" t="s"/>
      <c r="C41" s="8" t="n">
        <v>8</v>
      </c>
      <c r="D41" s="8" t="n">
        <v>16.95</v>
      </c>
      <c r="E41" s="8" t="s"/>
      <c r="F41" s="8" t="s"/>
      <c r="G41" s="9" t="s"/>
      <c r="H41" s="8">
        <f>SUM(saturday!F41 - saturday!E41)</f>
        <v/>
      </c>
      <c r="I41" s="10">
        <f>IF(saturday!B41 ="ns day", saturday!C41, MAX(saturday!C41 - 8, 0))</f>
        <v/>
      </c>
      <c r="J41" s="10">
        <f>SUM(saturday!F41 - saturday!E41)</f>
        <v/>
      </c>
      <c r="K41" s="10">
        <f>IF(saturday!B41="ns day",saturday!C41, IF(saturday!C41 &lt;= 8 + reference!C4, 0, MIN(MAX(saturday!C41 - 8, 0),IF(saturday!J41 &lt;= reference!C4,0, saturday!J41))))</f>
        <v/>
      </c>
    </row>
    <row r="42" spans="1:11">
      <c r="A42" s="6" t="s">
        <v>39</v>
      </c>
      <c r="B42" s="8" t="n"/>
      <c r="C42" s="8" t="n"/>
      <c r="D42" s="8" t="n"/>
      <c r="E42" s="8" t="n"/>
      <c r="F42" s="8" t="n"/>
      <c r="G42" s="9" t="n"/>
      <c r="H42" s="8">
        <f>SUM(saturday!F42 - saturday!E42)</f>
        <v/>
      </c>
      <c r="I42" s="10">
        <f>IF(saturday!B42 ="ns day", saturday!C42, MAX(saturday!C42 - 8, 0))</f>
        <v/>
      </c>
      <c r="J42" s="10">
        <f>SUM(saturday!F42 - saturday!E42)</f>
        <v/>
      </c>
      <c r="K42" s="10">
        <f>IF(saturday!B42="ns day",saturday!C42, IF(saturday!C42 &lt;= 8 + reference!C4, 0, MIN(MAX(saturday!C42 - 8, 0),IF(saturday!J42 &lt;= reference!C4,0, saturday!J42))))</f>
        <v/>
      </c>
    </row>
    <row r="43" spans="1:11">
      <c r="A43" s="6" t="s">
        <v>40</v>
      </c>
      <c r="B43" s="7" t="s"/>
      <c r="C43" s="8" t="n">
        <v>8</v>
      </c>
      <c r="D43" s="8" t="n">
        <v>16.84</v>
      </c>
      <c r="E43" s="8" t="s"/>
      <c r="F43" s="8" t="s"/>
      <c r="G43" s="9" t="s"/>
      <c r="H43" s="8">
        <f>SUM(saturday!F43 - saturday!E43)</f>
        <v/>
      </c>
      <c r="I43" s="10">
        <f>IF(saturday!B43 ="ns day", saturday!C43, MAX(saturday!C43 - 8, 0))</f>
        <v/>
      </c>
      <c r="J43" s="10">
        <f>SUM(saturday!F43 - saturday!E43)</f>
        <v/>
      </c>
      <c r="K43" s="10">
        <f>IF(saturday!B43="ns day",saturday!C43, IF(saturday!C43 &lt;= 8 + reference!C4, 0, MIN(MAX(saturday!C43 - 8, 0),IF(saturday!J43 &lt;= reference!C4,0, saturday!J43))))</f>
        <v/>
      </c>
    </row>
    <row r="44" spans="1:11">
      <c r="A44" s="6" t="s">
        <v>41</v>
      </c>
      <c r="B44" s="8" t="n"/>
      <c r="C44" s="8" t="n"/>
      <c r="D44" s="8" t="n"/>
      <c r="E44" s="8" t="n"/>
      <c r="F44" s="8" t="n"/>
      <c r="G44" s="9" t="n"/>
      <c r="H44" s="8">
        <f>SUM(saturday!F44 - saturday!E44)</f>
        <v/>
      </c>
      <c r="I44" s="10">
        <f>IF(saturday!B44 ="ns day", saturday!C44, MAX(saturday!C44 - 8, 0))</f>
        <v/>
      </c>
      <c r="J44" s="10">
        <f>SUM(saturday!F44 - saturday!E44)</f>
        <v/>
      </c>
      <c r="K44" s="10">
        <f>IF(saturday!B44="ns day",saturday!C44, IF(saturday!C44 &lt;= 8 + reference!C4, 0, MIN(MAX(saturday!C44 - 8, 0),IF(saturday!J44 &lt;= reference!C4,0, saturday!J44))))</f>
        <v/>
      </c>
    </row>
    <row r="45" spans="1:11">
      <c r="A45" s="6" t="s">
        <v>42</v>
      </c>
      <c r="B45" s="7" t="s"/>
      <c r="C45" s="8" t="n">
        <v>8.390000000000001</v>
      </c>
      <c r="D45" s="8" t="n">
        <v>17.47</v>
      </c>
      <c r="E45" s="8" t="s"/>
      <c r="F45" s="8" t="s"/>
      <c r="G45" s="9" t="s"/>
      <c r="H45" s="8">
        <f>SUM(saturday!F45 - saturday!E45)</f>
        <v/>
      </c>
      <c r="I45" s="10">
        <f>IF(saturday!B45 ="ns day", saturday!C45, MAX(saturday!C45 - 8, 0))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43</v>
      </c>
      <c r="B46" s="7" t="s"/>
      <c r="C46" s="8" t="n">
        <v>8</v>
      </c>
      <c r="D46" s="8" t="n">
        <v>16.82</v>
      </c>
      <c r="E46" s="8" t="s"/>
      <c r="F46" s="8" t="s"/>
      <c r="G46" s="9" t="s"/>
      <c r="H46" s="8">
        <f>SUM(saturday!F46 - saturday!E46)</f>
        <v/>
      </c>
      <c r="I46" s="10">
        <f>IF(saturday!B46 ="ns day", saturday!C46, MAX(saturday!C46 - 8, 0))</f>
        <v/>
      </c>
      <c r="J46" s="10">
        <f>SUM(saturday!F46 - saturday!E46)</f>
        <v/>
      </c>
      <c r="K46" s="10">
        <f>IF(saturday!B46="ns day",saturday!C46, IF(saturday!C46 &lt;= 8 + reference!C4, 0, MIN(MAX(saturday!C46 - 8, 0),IF(saturday!J46 &lt;= reference!C4,0, saturday!J46))))</f>
        <v/>
      </c>
    </row>
    <row r="47" spans="1:11">
      <c r="A47" s="6" t="s">
        <v>44</v>
      </c>
      <c r="B47" s="7" t="s"/>
      <c r="C47" s="8" t="n">
        <v>8</v>
      </c>
      <c r="D47" s="8" t="n">
        <v>16.88</v>
      </c>
      <c r="E47" s="8" t="s"/>
      <c r="F47" s="8" t="s"/>
      <c r="G47" s="9" t="s"/>
      <c r="H47" s="8">
        <f>SUM(saturday!F47 - saturday!E47)</f>
        <v/>
      </c>
      <c r="I47" s="10">
        <f>IF(saturday!B47 ="ns day", saturday!C47, MAX(saturday!C47 - 8, 0))</f>
        <v/>
      </c>
      <c r="J47" s="10">
        <f>SUM(saturday!F47 - saturday!E47)</f>
        <v/>
      </c>
      <c r="K47" s="10">
        <f>IF(saturday!B47="ns day",saturday!C47, IF(saturday!C47 &lt;= 8 + reference!C4, 0, MIN(MAX(saturday!C47 - 8, 0),IF(saturday!J47 &lt;= reference!C4,0, saturday!J47))))</f>
        <v/>
      </c>
    </row>
    <row r="48" spans="1:11">
      <c r="A48" s="6" t="s">
        <v>45</v>
      </c>
      <c r="B48" s="8" t="n"/>
      <c r="C48" s="8" t="n"/>
      <c r="D48" s="8" t="n"/>
      <c r="E48" s="8" t="n"/>
      <c r="F48" s="8" t="n"/>
      <c r="G48" s="9" t="n"/>
      <c r="H48" s="8">
        <f>SUM(saturday!F48 - saturday!E48)</f>
        <v/>
      </c>
      <c r="I48" s="10">
        <f>IF(saturday!B48 ="ns day", saturday!C48, MAX(saturday!C48 - 8, 0))</f>
        <v/>
      </c>
      <c r="J48" s="10">
        <f>SUM(saturday!F48 - saturday!E48)</f>
        <v/>
      </c>
      <c r="K48" s="10">
        <f>IF(saturday!B48="ns day",saturday!C48, IF(saturday!C48 &lt;= 8 + reference!C4, 0, MIN(MAX(saturday!C48 - 8, 0),IF(saturday!J48 &lt;= reference!C4,0, saturday!J48))))</f>
        <v/>
      </c>
    </row>
    <row r="49" spans="1:11">
      <c r="A49" s="6" t="s">
        <v>46</v>
      </c>
      <c r="B49" s="8" t="n"/>
      <c r="C49" s="8" t="n"/>
      <c r="D49" s="8" t="n"/>
      <c r="E49" s="8" t="n"/>
      <c r="F49" s="8" t="n"/>
      <c r="G49" s="9" t="n"/>
      <c r="H49" s="8">
        <f>SUM(saturday!F49 - saturday!E49)</f>
        <v/>
      </c>
      <c r="I49" s="10">
        <f>IF(saturday!B49 ="ns day", saturday!C49, MAX(saturday!C49 - 8, 0))</f>
        <v/>
      </c>
      <c r="J49" s="10">
        <f>SUM(saturday!F49 - saturday!E49)</f>
        <v/>
      </c>
      <c r="K49" s="10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47</v>
      </c>
      <c r="B50" s="7" t="s"/>
      <c r="C50" s="8" t="n">
        <v>10.78</v>
      </c>
      <c r="D50" s="8" t="n">
        <v>19.63</v>
      </c>
      <c r="E50" s="8" t="s"/>
      <c r="F50" s="8" t="s"/>
      <c r="G50" s="9" t="s"/>
      <c r="H50" s="8">
        <f>SUM(saturday!F50 - saturday!E50)</f>
        <v/>
      </c>
      <c r="I50" s="10">
        <f>IF(saturday!B50 ="ns day", saturday!C50, MAX(saturday!C50 - 8, 0))</f>
        <v/>
      </c>
      <c r="J50" s="10">
        <f>SUM(saturday!F50 - saturday!E50)</f>
        <v/>
      </c>
      <c r="K50" s="10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48</v>
      </c>
      <c r="B51" s="8" t="n"/>
      <c r="C51" s="8" t="n"/>
      <c r="D51" s="8" t="n"/>
      <c r="E51" s="8" t="n"/>
      <c r="F51" s="8" t="n"/>
      <c r="G51" s="9" t="n"/>
      <c r="H51" s="8">
        <f>SUM(saturday!F51 - saturday!E51)</f>
        <v/>
      </c>
      <c r="I51" s="10">
        <f>IF(saturday!B51 ="ns day", saturday!C51, MAX(saturday!C51 - 8, 0))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49</v>
      </c>
      <c r="B52" s="8" t="n"/>
      <c r="C52" s="8" t="n"/>
      <c r="D52" s="8" t="n"/>
      <c r="E52" s="8" t="n"/>
      <c r="F52" s="8" t="n"/>
      <c r="G52" s="9" t="n"/>
      <c r="H52" s="8">
        <f>SUM(saturday!F52 - saturday!E52)</f>
        <v/>
      </c>
      <c r="I52" s="10">
        <f>IF(saturday!B52 ="ns day", saturday!C52, MAX(saturday!C52 - 8, 0))</f>
        <v/>
      </c>
      <c r="J52" s="10">
        <f>SUM(saturday!F52 - saturday!E52)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50</v>
      </c>
      <c r="B53" s="8" t="n"/>
      <c r="C53" s="8" t="n"/>
      <c r="D53" s="8" t="n"/>
      <c r="E53" s="8" t="n"/>
      <c r="F53" s="8" t="n"/>
      <c r="G53" s="9" t="n"/>
      <c r="H53" s="8">
        <f>SUM(saturday!F53 - saturday!E53)</f>
        <v/>
      </c>
      <c r="I53" s="10">
        <f>IF(saturday!B53 ="ns day", saturday!C53, MAX(saturday!C53 - 8, 0))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51</v>
      </c>
      <c r="B54" s="7" t="s"/>
      <c r="C54" s="8" t="n">
        <v>9.779999999999999</v>
      </c>
      <c r="D54" s="8" t="n">
        <v>0</v>
      </c>
      <c r="E54" s="8" t="n">
        <v>17</v>
      </c>
      <c r="F54" s="8" t="n">
        <v>18.8</v>
      </c>
      <c r="G54" s="9" t="n">
        <v>1036</v>
      </c>
      <c r="H54" s="8">
        <f>SUM(saturday!F54 - saturday!E54)</f>
        <v/>
      </c>
      <c r="I54" s="10">
        <f>IF(saturday!B54 ="ns day", saturday!C54, MAX(saturday!C54 - 8, 0))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52</v>
      </c>
      <c r="B55" s="7" t="s"/>
      <c r="C55" s="8" t="n">
        <v>8</v>
      </c>
      <c r="D55" s="8" t="n">
        <v>16.43</v>
      </c>
      <c r="E55" s="8" t="n">
        <v>8.5</v>
      </c>
      <c r="F55" s="8" t="n">
        <v>9.390000000000001</v>
      </c>
      <c r="G55" s="9" t="n">
        <v>936</v>
      </c>
      <c r="H55" s="8">
        <f>SUM(saturday!F55 - saturday!E55)</f>
        <v/>
      </c>
      <c r="I55" s="10">
        <f>IF(saturday!B55 ="ns day", saturday!C55, MAX(saturday!C55 - 8, 0))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53</v>
      </c>
      <c r="B56" s="7" t="s"/>
      <c r="C56" s="8" t="n">
        <v>8</v>
      </c>
      <c r="D56" s="8" t="n">
        <v>17</v>
      </c>
      <c r="E56" s="8" t="s"/>
      <c r="F56" s="8" t="s"/>
      <c r="G56" s="9" t="s"/>
      <c r="H56" s="8">
        <f>SUM(saturday!F56 - saturday!E56)</f>
        <v/>
      </c>
      <c r="I56" s="10">
        <f>IF(saturday!B56 ="ns day", saturday!C56, MAX(saturday!C56 - 8, 0))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54</v>
      </c>
      <c r="B57" s="7" t="s"/>
      <c r="C57" s="8" t="n">
        <v>8</v>
      </c>
      <c r="D57" s="8" t="n">
        <v>16.95</v>
      </c>
      <c r="E57" s="8" t="s"/>
      <c r="F57" s="8" t="s"/>
      <c r="G57" s="9" t="s"/>
      <c r="H57" s="8">
        <f>SUM(saturday!F57 - saturday!E57)</f>
        <v/>
      </c>
      <c r="I57" s="10">
        <f>IF(saturday!B57 ="ns day", saturday!C57, MAX(saturday!C57 - 8, 0))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55</v>
      </c>
      <c r="B58" s="7" t="s"/>
      <c r="C58" s="8" t="n">
        <v>8.18</v>
      </c>
      <c r="D58" s="8" t="n">
        <v>17.24</v>
      </c>
      <c r="E58" s="8" t="s"/>
      <c r="F58" s="8" t="s"/>
      <c r="G58" s="9" t="s"/>
      <c r="H58" s="8">
        <f>SUM(saturday!F58 - saturday!E58)</f>
        <v/>
      </c>
      <c r="I58" s="10">
        <f>IF(saturday!B58 ="ns day", saturday!C58, MAX(saturday!C58 - 8, 0))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56</v>
      </c>
      <c r="B59" s="7" t="s"/>
      <c r="C59" s="8" t="n">
        <v>8</v>
      </c>
      <c r="D59" s="8" t="n">
        <v>16.97</v>
      </c>
      <c r="E59" s="8" t="s"/>
      <c r="F59" s="8" t="s"/>
      <c r="G59" s="9" t="s"/>
      <c r="H59" s="8">
        <f>SUM(saturday!F59 - saturday!E59)</f>
        <v/>
      </c>
      <c r="I59" s="10">
        <f>IF(saturday!B59 ="ns day", saturday!C59, MAX(saturday!C59 - 8, 0))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57</v>
      </c>
      <c r="B60" s="7" t="s"/>
      <c r="C60" s="8" t="n">
        <v>8</v>
      </c>
      <c r="D60" s="8" t="n">
        <v>16.87</v>
      </c>
      <c r="E60" s="8" t="s"/>
      <c r="F60" s="8" t="s"/>
      <c r="G60" s="9" t="s"/>
      <c r="H60" s="8">
        <f>SUM(saturday!F60 - saturday!E60)</f>
        <v/>
      </c>
      <c r="I60" s="10">
        <f>IF(saturday!B60 ="ns day", saturday!C60, MAX(saturday!C60 - 8, 0))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58</v>
      </c>
      <c r="B61" s="7" t="s"/>
      <c r="C61" s="8" t="n">
        <v>8</v>
      </c>
      <c r="D61" s="8" t="n">
        <v>16.93</v>
      </c>
      <c r="E61" s="8" t="s"/>
      <c r="F61" s="8" t="s"/>
      <c r="G61" s="9" t="s"/>
      <c r="H61" s="8">
        <f>SUM(saturday!F61 - saturday!E61)</f>
        <v/>
      </c>
      <c r="I61" s="10">
        <f>IF(saturday!B61 ="ns day", saturday!C61, MAX(saturday!C61 - 8, 0))</f>
        <v/>
      </c>
      <c r="J61" s="10">
        <f>SUM(saturday!F61 - saturday!E61)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59</v>
      </c>
      <c r="B62" s="7" t="s"/>
      <c r="C62" s="8" t="n">
        <v>1.5</v>
      </c>
      <c r="D62" s="8" t="n">
        <v>0</v>
      </c>
      <c r="E62" s="8" t="s"/>
      <c r="F62" s="8" t="s"/>
      <c r="G62" s="9" t="s"/>
      <c r="H62" s="8">
        <f>SUM(saturday!F62 - saturday!E62)</f>
        <v/>
      </c>
      <c r="I62" s="10">
        <f>IF(saturday!B62 ="ns day", saturday!C62, MAX(saturday!C62 - 8, 0))</f>
        <v/>
      </c>
      <c r="J62" s="10">
        <f>SUM(saturday!F62 - saturday!E62)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60</v>
      </c>
      <c r="B63" s="7" t="s"/>
      <c r="C63" s="8" t="n">
        <v>9</v>
      </c>
      <c r="D63" s="8" t="n">
        <v>17.43</v>
      </c>
      <c r="E63" s="8" t="s"/>
      <c r="F63" s="8" t="s"/>
      <c r="G63" s="9" t="s"/>
      <c r="H63" s="8">
        <f>SUM(saturday!F63 - saturday!E63)</f>
        <v/>
      </c>
      <c r="I63" s="10">
        <f>IF(saturday!B63 ="ns day", saturday!C63, MAX(saturday!C63 - 8, 0))</f>
        <v/>
      </c>
      <c r="J63" s="10">
        <f>SUM(saturday!F63 - saturday!E63)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61</v>
      </c>
      <c r="B64" s="7" t="s"/>
      <c r="C64" s="8" t="n">
        <v>8</v>
      </c>
      <c r="D64" s="8" t="n">
        <v>16.31</v>
      </c>
      <c r="E64" s="8" t="s"/>
      <c r="F64" s="8" t="s"/>
      <c r="G64" s="9" t="s"/>
      <c r="H64" s="8">
        <f>SUM(saturday!F64 - saturday!E64)</f>
        <v/>
      </c>
      <c r="I64" s="10">
        <f>IF(saturday!B64 ="ns day", saturday!C64, MAX(saturday!C64 - 8, 0))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62</v>
      </c>
      <c r="B65" s="8" t="n"/>
      <c r="C65" s="8" t="n"/>
      <c r="D65" s="8" t="n"/>
      <c r="E65" s="8" t="n"/>
      <c r="F65" s="8" t="n"/>
      <c r="G65" s="9" t="n"/>
      <c r="H65" s="8">
        <f>SUM(saturday!F65 - saturday!E65)</f>
        <v/>
      </c>
      <c r="I65" s="10">
        <f>IF(saturday!B65 ="ns day", saturday!C65, MAX(saturday!C65 - 8, 0))</f>
        <v/>
      </c>
      <c r="J65" s="10">
        <f>SUM(saturday!F65 - saturday!E65)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63</v>
      </c>
      <c r="B66" s="7" t="s"/>
      <c r="C66" s="8" t="n">
        <v>8</v>
      </c>
      <c r="D66" s="8" t="n">
        <v>16.79</v>
      </c>
      <c r="E66" s="8" t="s"/>
      <c r="F66" s="8" t="s"/>
      <c r="G66" s="9" t="s"/>
      <c r="H66" s="8">
        <f>SUM(saturday!F66 - saturday!E66)</f>
        <v/>
      </c>
      <c r="I66" s="10">
        <f>IF(saturday!B66 ="ns day", saturday!C66, MAX(saturday!C66 - 8, 0))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64</v>
      </c>
      <c r="B67" s="7" t="s"/>
      <c r="C67" s="8" t="n">
        <v>8.539999999999999</v>
      </c>
      <c r="D67" s="8" t="n">
        <v>17.76</v>
      </c>
      <c r="E67" s="8" t="s"/>
      <c r="F67" s="8" t="s"/>
      <c r="G67" s="9" t="s"/>
      <c r="H67" s="8">
        <f>SUM(saturday!F67 - saturday!E67)</f>
        <v/>
      </c>
      <c r="I67" s="10">
        <f>IF(saturday!B67 ="ns day", saturday!C67, MAX(saturday!C67 - 8, 0))</f>
        <v/>
      </c>
      <c r="J67" s="10">
        <f>SUM(saturday!F67 - saturday!E67)</f>
        <v/>
      </c>
      <c r="K67" s="10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65</v>
      </c>
      <c r="B68" s="7" t="s"/>
      <c r="C68" s="8" t="n">
        <v>8</v>
      </c>
      <c r="D68" s="8" t="n">
        <v>16.9</v>
      </c>
      <c r="E68" s="8" t="s"/>
      <c r="F68" s="8" t="s"/>
      <c r="G68" s="9" t="s"/>
      <c r="H68" s="8">
        <f>SUM(saturday!F68 - saturday!E68)</f>
        <v/>
      </c>
      <c r="I68" s="10">
        <f>IF(saturday!B68 ="ns day", saturday!C68, MAX(saturday!C68 - 8, 0))</f>
        <v/>
      </c>
      <c r="J68" s="10">
        <f>SUM(saturday!F68 - saturday!E68)</f>
        <v/>
      </c>
      <c r="K68" s="10">
        <f>IF(saturday!B68="ns day",saturday!C68, IF(saturday!C68 &lt;= 8 + reference!C4, 0, MIN(MAX(saturday!C68 - 8, 0),IF(saturday!J68 &lt;= reference!C4,0, saturday!J68))))</f>
        <v/>
      </c>
    </row>
    <row r="69" spans="1:11">
      <c r="A69" s="6" t="s">
        <v>66</v>
      </c>
      <c r="B69" s="7" t="s"/>
      <c r="C69" s="8" t="n">
        <v>8</v>
      </c>
      <c r="D69" s="8" t="n">
        <v>17.01</v>
      </c>
      <c r="E69" s="8" t="s"/>
      <c r="F69" s="8" t="s"/>
      <c r="G69" s="9" t="s"/>
      <c r="H69" s="8">
        <f>SUM(saturday!F69 - saturday!E69)</f>
        <v/>
      </c>
      <c r="I69" s="10">
        <f>IF(saturday!B69 ="ns day", saturday!C69, MAX(saturday!C69 - 8, 0))</f>
        <v/>
      </c>
      <c r="J69" s="10">
        <f>SUM(saturday!F69 - saturday!E69)</f>
        <v/>
      </c>
      <c r="K69" s="10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67</v>
      </c>
      <c r="B70" s="7" t="s"/>
      <c r="C70" s="8" t="n">
        <v>8</v>
      </c>
      <c r="D70" s="8" t="n">
        <v>16.93</v>
      </c>
      <c r="E70" s="8" t="s"/>
      <c r="F70" s="8" t="s"/>
      <c r="G70" s="9" t="s"/>
      <c r="H70" s="8">
        <f>SUM(saturday!F70 - saturday!E70)</f>
        <v/>
      </c>
      <c r="I70" s="10">
        <f>IF(saturday!B70 ="ns day", saturday!C70, MAX(saturday!C70 - 8, 0))</f>
        <v/>
      </c>
      <c r="J70" s="10">
        <f>SUM(saturday!F70 - saturday!E70)</f>
        <v/>
      </c>
      <c r="K70" s="10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68</v>
      </c>
      <c r="B71" s="7" t="s"/>
      <c r="C71" s="8" t="n">
        <v>8</v>
      </c>
      <c r="D71" s="8" t="n">
        <v>17</v>
      </c>
      <c r="E71" s="8" t="s"/>
      <c r="F71" s="8" t="s"/>
      <c r="G71" s="9" t="s"/>
      <c r="H71" s="8">
        <f>SUM(saturday!F71 - saturday!E71)</f>
        <v/>
      </c>
      <c r="I71" s="10">
        <f>IF(saturday!B71 ="ns day", saturday!C71, MAX(saturday!C71 - 8, 0))</f>
        <v/>
      </c>
      <c r="J71" s="10">
        <f>SUM(saturday!F71 - saturday!E71)</f>
        <v/>
      </c>
      <c r="K71" s="10">
        <f>IF(saturday!B71="ns day",saturday!C71, IF(saturday!C71 &lt;= 8 + reference!C4, 0, MIN(MAX(saturday!C71 - 8, 0),IF(saturday!J71 &lt;= reference!C4,0, saturday!J71))))</f>
        <v/>
      </c>
    </row>
    <row r="72" spans="1:11">
      <c r="A72" s="6" t="s">
        <v>69</v>
      </c>
      <c r="B72" s="8" t="n"/>
      <c r="C72" s="8" t="n"/>
      <c r="D72" s="8" t="n"/>
      <c r="E72" s="8" t="n"/>
      <c r="F72" s="8" t="n"/>
      <c r="G72" s="9" t="n"/>
      <c r="H72" s="8">
        <f>SUM(saturday!F72 - saturday!E72)</f>
        <v/>
      </c>
      <c r="I72" s="10">
        <f>IF(saturday!B72 ="ns day", saturday!C72, MAX(saturday!C72 - 8, 0))</f>
        <v/>
      </c>
      <c r="J72" s="10">
        <f>SUM(saturday!F72 - saturday!E72)</f>
        <v/>
      </c>
      <c r="K72" s="10">
        <f>IF(saturday!B72="ns day",saturday!C72, IF(saturday!C72 &lt;= 8 + reference!C4, 0, MIN(MAX(saturday!C72 - 8, 0),IF(saturday!J72 &lt;= reference!C4,0, saturday!J72))))</f>
        <v/>
      </c>
    </row>
    <row r="74" spans="1:11">
      <c r="J74" s="5" t="s">
        <v>70</v>
      </c>
      <c r="K74" s="10">
        <f>SUM(saturday!K40:saturday!K72)</f>
        <v/>
      </c>
    </row>
    <row r="76" spans="1:11">
      <c r="J76" s="5" t="s">
        <v>71</v>
      </c>
      <c r="K76" s="10">
        <f>SUM(saturday!K74 + saturday!K36)</f>
        <v/>
      </c>
    </row>
    <row r="78" spans="1:11">
      <c r="A78" s="4" t="s">
        <v>72</v>
      </c>
    </row>
    <row r="79" spans="1:11">
      <c r="E79" s="5" t="s">
        <v>73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74</v>
      </c>
      <c r="F80" s="5" t="s">
        <v>75</v>
      </c>
    </row>
    <row r="81" spans="1:11">
      <c r="A81" s="6" t="s">
        <v>76</v>
      </c>
      <c r="B81" s="7" t="s"/>
      <c r="C81" s="8" t="n">
        <v>11.75</v>
      </c>
      <c r="D81" s="8" t="n">
        <v>20.22</v>
      </c>
      <c r="E81" s="10">
        <f>IF(OR(saturday!B81 = "light",saturday!B81 = "excused", saturday!B81 = "sch chg", saturday!B81 = "annual", saturday!B81 = "sick", saturday!C81 &gt;= 10 - reference!C5), 0, IF(saturday!B81 = "no call", 10, IF(saturday!C81 = 0, 0, MAX(10 - saturday!C81, 0))))</f>
        <v/>
      </c>
      <c r="F81" s="10">
        <f>IF(OR(saturday!B81 = "light",saturday!B81 = "excused", saturday!B81 = "sch chg", saturday!B81 = "annual", saturday!B81 = "sick", saturday!C81 &gt;= 12 - reference!C5), 0, IF(saturday!B81 = "no call", 12, IF(saturday!C81 = 0, 0, MAX(12 - saturday!C81, 0))))</f>
        <v/>
      </c>
    </row>
    <row r="82" spans="1:11">
      <c r="A82" s="6" t="s">
        <v>77</v>
      </c>
      <c r="B82" s="7" t="s"/>
      <c r="C82" s="8" t="n">
        <v>10.79</v>
      </c>
      <c r="D82" s="8" t="n">
        <v>19.27</v>
      </c>
      <c r="E82" s="10">
        <f>IF(OR(saturday!B82 = "light",saturday!B82 = "excused", saturday!B82 = "sch chg", saturday!B82 = "annual", saturday!B82 = "sick", saturday!C82 &gt;= 10 - reference!C5), 0, IF(saturday!B82 = "no call", 10, IF(saturday!C82 = 0, 0, MAX(10 - saturday!C82, 0))))</f>
        <v/>
      </c>
      <c r="F82" s="10">
        <f>IF(OR(saturday!B82 = "light",saturday!B82 = "excused", saturday!B82 = "sch chg", saturday!B82 = "annual", saturday!B82 = "sick", saturday!C82 &gt;= 12 - reference!C5), 0, IF(saturday!B82 = "no call", 12, IF(saturday!C82 = 0, 0, MAX(12 - saturday!C82, 0))))</f>
        <v/>
      </c>
    </row>
    <row r="83" spans="1:11">
      <c r="A83" s="6" t="s">
        <v>78</v>
      </c>
      <c r="B83" s="7" t="s"/>
      <c r="C83" s="8" t="n">
        <v>11.72</v>
      </c>
      <c r="D83" s="8" t="n">
        <v>20.2</v>
      </c>
      <c r="E83" s="10">
        <f>IF(OR(saturday!B83 = "light",saturday!B83 = "excused", saturday!B83 = "sch chg", saturday!B83 = "annual", saturday!B83 = "sick", saturday!C83 &gt;= 10 - reference!C5), 0, IF(saturday!B83 = "no call", 10, IF(saturday!C83 = 0, 0, MAX(10 - saturday!C83, 0))))</f>
        <v/>
      </c>
      <c r="F83" s="10">
        <f>IF(OR(saturday!B83 = "light",saturday!B83 = "excused", saturday!B83 = "sch chg", saturday!B83 = "annual", saturday!B83 = "sick", saturday!C83 &gt;= 12 - reference!C5), 0, IF(saturday!B83 = "no call", 12, IF(saturday!C83 = 0, 0, MAX(12 - saturday!C83, 0))))</f>
        <v/>
      </c>
    </row>
    <row r="84" spans="1:11">
      <c r="A84" s="6" t="s">
        <v>79</v>
      </c>
      <c r="B84" s="7" t="s"/>
      <c r="C84" s="8" t="n">
        <v>10</v>
      </c>
      <c r="D84" s="8" t="n">
        <v>18.46</v>
      </c>
      <c r="E84" s="10">
        <f>IF(OR(saturday!B84 = "light",saturday!B84 = "excused", saturday!B84 = "sch chg", saturday!B84 = "annual", saturday!B84 = "sick", saturday!C84 &gt;= 10 - reference!C5), 0, IF(saturday!B84 = "no call", 10, IF(saturday!C84 = 0, 0, MAX(10 - saturday!C84, 0))))</f>
        <v/>
      </c>
      <c r="F84" s="10">
        <f>IF(OR(saturday!B84 = "light",saturday!B84 = "excused", saturday!B84 = "sch chg", saturday!B84 = "annual", saturday!B84 = "sick", saturday!C84 &gt;= 12 - reference!C5), 0, IF(saturday!B84 = "no call", 12, IF(saturday!C84 = 0, 0, MAX(12 - saturday!C84, 0))))</f>
        <v/>
      </c>
    </row>
    <row r="85" spans="1:11">
      <c r="A85" s="6" t="s">
        <v>80</v>
      </c>
      <c r="B85" s="7" t="s"/>
      <c r="C85" s="8" t="n">
        <v>10.34</v>
      </c>
      <c r="D85" s="8" t="n">
        <v>18.78</v>
      </c>
      <c r="E85" s="10">
        <f>IF(OR(saturday!B85 = "light",saturday!B85 = "excused", saturday!B85 = "sch chg", saturday!B85 = "annual", saturday!B85 = "sick", saturday!C85 &gt;= 10 - reference!C5), 0, IF(saturday!B85 = "no call", 10, IF(saturday!C85 = 0, 0, MAX(10 - saturday!C85, 0))))</f>
        <v/>
      </c>
      <c r="F85" s="10">
        <f>IF(OR(saturday!B85 = "light",saturday!B85 = "excused", saturday!B85 = "sch chg", saturday!B85 = "annual", saturday!B85 = "sick", saturday!C85 &gt;= 12 - reference!C5), 0, IF(saturday!B85 = "no call", 12, IF(saturday!C85 = 0, 0, MAX(12 - saturday!C85, 0))))</f>
        <v/>
      </c>
    </row>
    <row r="86" spans="1:11">
      <c r="A86" s="6" t="s">
        <v>81</v>
      </c>
      <c r="B86" s="7" t="s"/>
      <c r="C86" s="8" t="n">
        <v>10.84</v>
      </c>
      <c r="D86" s="8" t="n">
        <v>18.76</v>
      </c>
      <c r="E86" s="10">
        <f>IF(OR(saturday!B86 = "light",saturday!B86 = "excused", saturday!B86 = "sch chg", saturday!B86 = "annual", saturday!B86 = "sick", saturday!C86 &gt;= 10 - reference!C5), 0, IF(saturday!B86 = "no call", 10, IF(saturday!C86 = 0, 0, MAX(10 - saturday!C86, 0))))</f>
        <v/>
      </c>
      <c r="F86" s="10">
        <f>IF(OR(saturday!B86 = "light",saturday!B86 = "excused", saturday!B86 = "sch chg", saturday!B86 = "annual", saturday!B86 = "sick", saturday!C86 &gt;= 12 - reference!C5), 0, IF(saturday!B86 = "no call", 12, IF(saturday!C86 = 0, 0, MAX(12 - saturday!C86, 0))))</f>
        <v/>
      </c>
    </row>
    <row r="87" spans="1:11">
      <c r="A87" s="6" t="s">
        <v>82</v>
      </c>
      <c r="B87" s="7" t="s"/>
      <c r="C87" s="8" t="n">
        <v>11.26</v>
      </c>
      <c r="D87" s="8" t="n">
        <v>19.67</v>
      </c>
      <c r="E87" s="10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10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 spans="1:11">
      <c r="A88" s="6" t="s">
        <v>83</v>
      </c>
      <c r="B88" s="7" t="s"/>
      <c r="C88" s="8" t="n">
        <v>7.67</v>
      </c>
      <c r="D88" s="8" t="n">
        <v>15.52</v>
      </c>
      <c r="E88" s="10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10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 spans="1:11">
      <c r="A89" s="6" t="s">
        <v>84</v>
      </c>
      <c r="B89" s="7" t="s"/>
      <c r="C89" s="8" t="n">
        <v>11.5</v>
      </c>
      <c r="D89" s="8" t="n">
        <v>19.97</v>
      </c>
      <c r="E89" s="10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10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 spans="1:11">
      <c r="A90" s="6" t="s">
        <v>85</v>
      </c>
      <c r="B90" s="7" t="s"/>
      <c r="C90" s="8" t="n">
        <v>11.5</v>
      </c>
      <c r="D90" s="8" t="n">
        <v>19.49</v>
      </c>
      <c r="E90" s="10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10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 spans="1:11">
      <c r="A91" s="6" t="s">
        <v>86</v>
      </c>
      <c r="B91" s="7" t="s"/>
      <c r="C91" s="8" t="n">
        <v>10.47</v>
      </c>
      <c r="D91" s="8" t="n">
        <v>18.96</v>
      </c>
      <c r="E91" s="10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10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>
        <v>87</v>
      </c>
      <c r="B92" s="7" t="s">
        <v>88</v>
      </c>
      <c r="C92" s="8" t="n">
        <v>8.93</v>
      </c>
      <c r="D92" s="8" t="n">
        <v>17.17</v>
      </c>
      <c r="E92" s="10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10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>
        <v>89</v>
      </c>
      <c r="B93" s="7" t="s"/>
      <c r="C93" s="8" t="n">
        <v>10.88</v>
      </c>
      <c r="D93" s="8" t="n">
        <v>19.13</v>
      </c>
      <c r="E93" s="10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10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>
        <v>90</v>
      </c>
      <c r="B94" s="7" t="s"/>
      <c r="C94" s="8" t="n">
        <v>10.51</v>
      </c>
      <c r="D94" s="8" t="n">
        <v>18.47</v>
      </c>
      <c r="E94" s="10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>
        <v>91</v>
      </c>
      <c r="B95" s="7" t="s"/>
      <c r="C95" s="8" t="n">
        <v>11.34</v>
      </c>
      <c r="D95" s="8" t="n">
        <v>19.97</v>
      </c>
      <c r="E95" s="10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>
        <v>92</v>
      </c>
      <c r="B96" s="7" t="s"/>
      <c r="C96" s="8" t="n">
        <v>8</v>
      </c>
      <c r="D96" s="8" t="n">
        <v>15.95</v>
      </c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>
        <v>93</v>
      </c>
      <c r="B97" s="7" t="s"/>
      <c r="C97" s="8" t="n">
        <v>10.9</v>
      </c>
      <c r="D97" s="8" t="n">
        <v>19.2</v>
      </c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>
        <v>94</v>
      </c>
      <c r="B98" s="7" t="s"/>
      <c r="C98" s="8" t="n">
        <v>11.46</v>
      </c>
      <c r="D98" s="8" t="n">
        <v>19.85</v>
      </c>
      <c r="E98" s="10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10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/>
      <c r="B99" s="8" t="n"/>
      <c r="C99" s="8" t="n"/>
      <c r="D99" s="8" t="n"/>
      <c r="E99" s="10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/>
      <c r="B100" s="8" t="n"/>
      <c r="C100" s="8" t="n"/>
      <c r="D100" s="8" t="n"/>
      <c r="E100" s="10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/>
      <c r="B101" s="8" t="n"/>
      <c r="C101" s="8" t="n"/>
      <c r="D101" s="8" t="n"/>
      <c r="E101" s="10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10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8" t="n"/>
      <c r="C102" s="8" t="n"/>
      <c r="D102" s="8" t="n"/>
      <c r="E102" s="10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10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8" t="n"/>
      <c r="C103" s="8" t="n"/>
      <c r="D103" s="8" t="n"/>
      <c r="E103" s="10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10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8" t="n"/>
      <c r="C104" s="8" t="n"/>
      <c r="D104" s="8" t="n"/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8" t="n"/>
      <c r="C105" s="8" t="n"/>
      <c r="D105" s="8" t="n"/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7" spans="1:11">
      <c r="D107" s="5" t="s">
        <v>95</v>
      </c>
      <c r="E107" s="10">
        <f>SUM(saturday!E81:saturday!E105)</f>
        <v/>
      </c>
      <c r="F107" s="10">
        <f>SUM(saturday!F81:saturday!F105)</f>
        <v/>
      </c>
    </row>
    <row r="109" spans="1:11">
      <c r="A109" s="4" t="s">
        <v>96</v>
      </c>
    </row>
    <row r="110" spans="1:11">
      <c r="E110" s="5" t="s">
        <v>73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74</v>
      </c>
      <c r="F111" s="5" t="s">
        <v>97</v>
      </c>
    </row>
    <row r="112" spans="1:11">
      <c r="A112" s="6" t="s">
        <v>98</v>
      </c>
      <c r="B112" s="7" t="s"/>
      <c r="C112" s="8" t="n">
        <v>11.26</v>
      </c>
      <c r="D112" s="8" t="n">
        <v>20.27</v>
      </c>
      <c r="E112" s="10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10">
        <f>IF(OR(saturday!B112 = "light",saturday!B112 = "excused", saturday!B112 = "sch chg", saturday!B112 = "annual", saturday!B112 = "sick", saturday!C112 &gt;= 11.5 - reference!C5), 0, IF(saturday!B112 = "no call", 11.5, IF(saturday!C112 = 0, 0, MAX(11.5 - saturday!C112, 0))))</f>
        <v/>
      </c>
    </row>
    <row r="113" spans="1:11">
      <c r="A113" s="6" t="s">
        <v>99</v>
      </c>
      <c r="B113" s="7" t="s"/>
      <c r="C113" s="8" t="n">
        <v>8.01</v>
      </c>
      <c r="D113" s="8" t="n">
        <v>0</v>
      </c>
      <c r="E113" s="10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10">
        <f>IF(OR(saturday!B113 = "light",saturday!B113 = "excused", saturday!B113 = "sch chg", saturday!B113 = "annual", saturday!B113 = "sick", saturday!C113 &gt;= 11.5 - reference!C5), 0, IF(saturday!B113 = "no call", 11.5, IF(saturday!C113 = 0, 0, MAX(11.5 - saturday!C113, 0))))</f>
        <v/>
      </c>
    </row>
    <row r="114" spans="1:11">
      <c r="A114" s="6" t="s">
        <v>100</v>
      </c>
      <c r="B114" s="7" t="s"/>
      <c r="C114" s="8" t="n">
        <v>11.43</v>
      </c>
      <c r="D114" s="8" t="n">
        <v>0</v>
      </c>
      <c r="E114" s="10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10">
        <f>IF(OR(saturday!B114 = "light",saturday!B114 = "excused", saturday!B114 = "sch chg", saturday!B114 = "annual", saturday!B114 = "sick", saturday!C114 &gt;= 11.5 - reference!C5), 0, IF(saturday!B114 = "no call", 11.5, IF(saturday!C114 = 0, 0, MAX(11.5 - saturday!C114, 0))))</f>
        <v/>
      </c>
    </row>
    <row r="115" spans="1:11">
      <c r="A115" s="6" t="s">
        <v>101</v>
      </c>
      <c r="B115" s="8" t="n"/>
      <c r="C115" s="8" t="n"/>
      <c r="D115" s="8" t="n"/>
      <c r="E115" s="10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10">
        <f>IF(OR(saturday!B115 = "light",saturday!B115 = "excused", saturday!B115 = "sch chg", saturday!B115 = "annual", saturday!B115 = "sick", saturday!C115 &gt;= 11.5 - reference!C5), 0, IF(saturday!B115 = "no call", 11.5, IF(saturday!C115 = 0, 0, MAX(11.5 - saturday!C115, 0))))</f>
        <v/>
      </c>
    </row>
    <row r="116" spans="1:11">
      <c r="A116" s="6" t="s">
        <v>102</v>
      </c>
      <c r="B116" s="7" t="s"/>
      <c r="C116" s="8" t="n">
        <v>11.97</v>
      </c>
      <c r="D116" s="8" t="n">
        <v>0</v>
      </c>
      <c r="E116" s="10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10">
        <f>IF(OR(saturday!B116 = "light",saturday!B116 = "excused", saturday!B116 = "sch chg", saturday!B116 = "annual", saturday!B116 = "sick", saturday!C116 &gt;= 11.5 - reference!C5), 0, IF(saturday!B116 = "no call", 11.5, IF(saturday!C116 = 0, 0, MAX(11.5 - saturday!C116, 0))))</f>
        <v/>
      </c>
    </row>
    <row r="117" spans="1:11">
      <c r="A117" s="6" t="s">
        <v>103</v>
      </c>
      <c r="B117" s="8" t="n"/>
      <c r="C117" s="8" t="n"/>
      <c r="D117" s="8" t="n"/>
      <c r="E117" s="10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10">
        <f>IF(OR(saturday!B117 = "light",saturday!B117 = "excused", saturday!B117 = "sch chg", saturday!B117 = "annual", saturday!B117 = "sick", saturday!C117 &gt;= 11.5 - reference!C5), 0, IF(saturday!B117 = "no call", 11.5, IF(saturday!C117 = 0, 0, MAX(11.5 - saturday!C117, 0))))</f>
        <v/>
      </c>
    </row>
    <row r="118" spans="1:11">
      <c r="A118" s="6" t="s">
        <v>104</v>
      </c>
      <c r="B118" s="8" t="n"/>
      <c r="C118" s="8" t="n"/>
      <c r="D118" s="8" t="n"/>
      <c r="E118" s="10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10">
        <f>IF(OR(saturday!B118 = "light",saturday!B118 = "excused", saturday!B118 = "sch chg", saturday!B118 = "annual", saturday!B118 = "sick", saturday!C118 &gt;= 11.5 - reference!C5), 0, IF(saturday!B118 = "no call", 11.5, IF(saturday!C118 = 0, 0, MAX(11.5 - saturday!C118, 0))))</f>
        <v/>
      </c>
    </row>
    <row r="119" spans="1:11">
      <c r="A119" s="6" t="s">
        <v>105</v>
      </c>
      <c r="B119" s="7" t="s"/>
      <c r="C119" s="8" t="n">
        <v>11.18</v>
      </c>
      <c r="D119" s="8" t="n">
        <v>0</v>
      </c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11.5 - reference!C5), 0, IF(saturday!B119 = "no call", 11.5, IF(saturday!C119 = 0, 0, MAX(11.5 - saturday!C119, 0))))</f>
        <v/>
      </c>
    </row>
    <row r="120" spans="1:11">
      <c r="A120" s="6" t="s"/>
      <c r="B120" s="8" t="n"/>
      <c r="C120" s="8" t="n"/>
      <c r="D120" s="8" t="n"/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12 - reference!C5), 0, IF(saturday!B120 = "no call", 12, IF(saturday!C120 = 0, 0, MAX(12 - saturday!C120, 0))))</f>
        <v/>
      </c>
    </row>
    <row r="121" spans="1:11">
      <c r="A121" s="6" t="s"/>
      <c r="B121" s="8" t="n"/>
      <c r="C121" s="8" t="n"/>
      <c r="D121" s="8" t="n"/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/>
      </c>
    </row>
    <row r="122" spans="1:11">
      <c r="A122" s="6" t="s"/>
      <c r="B122" s="8" t="n"/>
      <c r="C122" s="8" t="n"/>
      <c r="D122" s="8" t="n"/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8" t="n"/>
      <c r="C123" s="8" t="n"/>
      <c r="D123" s="8" t="n"/>
      <c r="E123" s="10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8" t="n"/>
      <c r="C124" s="8" t="n"/>
      <c r="D124" s="8" t="n"/>
      <c r="E124" s="10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10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8" t="n"/>
      <c r="C125" s="8" t="n"/>
      <c r="D125" s="8" t="n"/>
      <c r="E125" s="10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10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8" t="n"/>
      <c r="C126" s="8" t="n"/>
      <c r="D126" s="8" t="n"/>
      <c r="E126" s="10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10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8" t="n"/>
      <c r="C127" s="8" t="n"/>
      <c r="D127" s="8" t="n"/>
      <c r="E127" s="10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8" t="n"/>
      <c r="C129" s="8" t="n"/>
      <c r="D129" s="8" t="n"/>
      <c r="E129" s="10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10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8" t="n"/>
      <c r="C130" s="8" t="n"/>
      <c r="D130" s="8" t="n"/>
      <c r="E130" s="10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8" t="n"/>
      <c r="C131" s="8" t="n"/>
      <c r="D131" s="8" t="n"/>
      <c r="E131" s="10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8" t="n"/>
      <c r="C132" s="8" t="n"/>
      <c r="D132" s="8" t="n"/>
      <c r="E132" s="10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10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8" t="n"/>
      <c r="C133" s="8" t="n"/>
      <c r="D133" s="8" t="n"/>
      <c r="E133" s="10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10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8" t="n"/>
      <c r="C134" s="8" t="n"/>
      <c r="D134" s="8" t="n"/>
      <c r="E134" s="10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10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8" spans="1:11">
      <c r="D138" s="5" t="s">
        <v>106</v>
      </c>
      <c r="E138" s="10">
        <f>SUM(saturday!E112:saturday!E136)</f>
        <v/>
      </c>
      <c r="F138" s="10">
        <f>SUM(saturday!F112:saturday!F136)</f>
        <v/>
      </c>
    </row>
    <row r="140" spans="1:11">
      <c r="D140" s="5" t="s">
        <v>107</v>
      </c>
      <c r="E140" s="10">
        <f>SUM(saturday!E107 + saturday!E138)</f>
        <v/>
      </c>
      <c r="F140" s="10">
        <f>SUM(saturday!F107 + saturday!F138)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 spans="1:11">
      <c r="A19" s="6" t="s">
        <v>30</v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 spans="1:11">
      <c r="A21" s="6" t="s">
        <v>33</v>
      </c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4" spans="1:11">
      <c r="H34" s="5" t="s">
        <v>34</v>
      </c>
      <c r="I34" s="10">
        <f>SUM(sunday!I8:sunday!I32)</f>
        <v/>
      </c>
    </row>
    <row r="36" spans="1:11">
      <c r="J36" s="5" t="s">
        <v>35</v>
      </c>
      <c r="K36" s="10">
        <f>SUM(sunday!K8:sunday!K32)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8" t="n"/>
      <c r="C40" s="8" t="n"/>
      <c r="D40" s="8" t="n"/>
      <c r="E40" s="8" t="n"/>
      <c r="F40" s="8" t="n"/>
      <c r="G40" s="9" t="n"/>
      <c r="H40" s="8">
        <f>SUM(sunday!F40 - sunday!E40)</f>
        <v/>
      </c>
      <c r="I40" s="10">
        <f>IF(sunday!B40 ="ns day", sunday!C40, MAX(sunday!C40 - 8, 0))</f>
        <v/>
      </c>
      <c r="J40" s="10">
        <f>SUM(sunday!F40 - sunday!E40)</f>
        <v/>
      </c>
      <c r="K40" s="10">
        <f>IF(sunday!B40="ns day",sunday!C40, IF(sunday!C40 &lt;= 8 + reference!C4, 0, MIN(MAX(sunday!C40 - 8, 0),IF(sunday!J40 &lt;= reference!C4,0, sunday!J40))))</f>
        <v/>
      </c>
    </row>
    <row r="41" spans="1:11">
      <c r="A41" s="6" t="s">
        <v>38</v>
      </c>
      <c r="B41" s="8" t="n"/>
      <c r="C41" s="8" t="n"/>
      <c r="D41" s="8" t="n"/>
      <c r="E41" s="8" t="n"/>
      <c r="F41" s="8" t="n"/>
      <c r="G41" s="9" t="n"/>
      <c r="H41" s="8">
        <f>SUM(sunday!F41 - sunday!E41)</f>
        <v/>
      </c>
      <c r="I41" s="10">
        <f>IF(sunday!B41 ="ns day", sunday!C41, MAX(sunday!C41 - 8, 0))</f>
        <v/>
      </c>
      <c r="J41" s="10">
        <f>SUM(sunday!F41 - sunday!E41)</f>
        <v/>
      </c>
      <c r="K41" s="10">
        <f>IF(sunday!B41="ns day",sunday!C41, IF(sunday!C41 &lt;= 8 + reference!C4, 0, MIN(MAX(sunday!C41 - 8, 0),IF(sunday!J41 &lt;= reference!C4,0, sunday!J41))))</f>
        <v/>
      </c>
    </row>
    <row r="42" spans="1:11">
      <c r="A42" s="6" t="s">
        <v>39</v>
      </c>
      <c r="B42" s="8" t="n"/>
      <c r="C42" s="8" t="n"/>
      <c r="D42" s="8" t="n"/>
      <c r="E42" s="8" t="n"/>
      <c r="F42" s="8" t="n"/>
      <c r="G42" s="9" t="n"/>
      <c r="H42" s="8">
        <f>SUM(sunday!F42 - sunday!E42)</f>
        <v/>
      </c>
      <c r="I42" s="10">
        <f>IF(sunday!B42 ="ns day", sunday!C42, MAX(sunday!C42 - 8, 0))</f>
        <v/>
      </c>
      <c r="J42" s="10">
        <f>SUM(sunday!F42 - sunday!E42)</f>
        <v/>
      </c>
      <c r="K42" s="10">
        <f>IF(sunday!B42="ns day",sunday!C42, IF(sunday!C42 &lt;= 8 + reference!C4, 0, MIN(MAX(sunday!C42 - 8, 0),IF(sunday!J42 &lt;= reference!C4,0, sunday!J42))))</f>
        <v/>
      </c>
    </row>
    <row r="43" spans="1:11">
      <c r="A43" s="6" t="s">
        <v>40</v>
      </c>
      <c r="B43" s="8" t="n"/>
      <c r="C43" s="8" t="n"/>
      <c r="D43" s="8" t="n"/>
      <c r="E43" s="8" t="n"/>
      <c r="F43" s="8" t="n"/>
      <c r="G43" s="9" t="n"/>
      <c r="H43" s="8">
        <f>SUM(sunday!F43 - sunday!E43)</f>
        <v/>
      </c>
      <c r="I43" s="10">
        <f>IF(sunday!B43 ="ns day", sunday!C43, MAX(sunday!C43 - 8, 0))</f>
        <v/>
      </c>
      <c r="J43" s="10">
        <f>SUM(sunday!F43 - sunday!E43)</f>
        <v/>
      </c>
      <c r="K43" s="10">
        <f>IF(sunday!B43="ns day",sunday!C43, IF(sunday!C43 &lt;= 8 + reference!C4, 0, MIN(MAX(sunday!C43 - 8, 0),IF(sunday!J43 &lt;= reference!C4,0, sunday!J43))))</f>
        <v/>
      </c>
    </row>
    <row r="44" spans="1:11">
      <c r="A44" s="6" t="s">
        <v>41</v>
      </c>
      <c r="B44" s="8" t="n"/>
      <c r="C44" s="8" t="n"/>
      <c r="D44" s="8" t="n"/>
      <c r="E44" s="8" t="n"/>
      <c r="F44" s="8" t="n"/>
      <c r="G44" s="9" t="n"/>
      <c r="H44" s="8">
        <f>SUM(sunday!F44 - sunday!E44)</f>
        <v/>
      </c>
      <c r="I44" s="10">
        <f>IF(sunday!B44 ="ns day", sunday!C44, MAX(sunday!C44 - 8, 0))</f>
        <v/>
      </c>
      <c r="J44" s="10">
        <f>SUM(sunday!F44 - sunday!E44)</f>
        <v/>
      </c>
      <c r="K44" s="10">
        <f>IF(sunday!B44="ns day",sunday!C44, IF(sunday!C44 &lt;= 8 + reference!C4, 0, MIN(MAX(sunday!C44 - 8, 0),IF(sunday!J44 &lt;= reference!C4,0, sunday!J44))))</f>
        <v/>
      </c>
    </row>
    <row r="45" spans="1:11">
      <c r="A45" s="6" t="s">
        <v>42</v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 MAX(sunday!C45 - 8, 0))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 spans="1:11">
      <c r="A46" s="6" t="s">
        <v>43</v>
      </c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 MAX(sunday!C46 - 8, 0))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 spans="1:11">
      <c r="A47" s="6" t="s">
        <v>44</v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 MAX(sunday!C47 - 8, 0))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 spans="1:11">
      <c r="A48" s="6" t="s">
        <v>45</v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 MAX(sunday!C48 - 8, 0))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 spans="1:11">
      <c r="A49" s="6" t="s">
        <v>46</v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 MAX(sunday!C49 - 8, 0))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 spans="1:11">
      <c r="A50" s="6" t="s">
        <v>47</v>
      </c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 MAX(sunday!C50 - 8, 0))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 spans="1:11">
      <c r="A51" s="6" t="s">
        <v>48</v>
      </c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 MAX(sunday!C51 - 8, 0))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 spans="1:11">
      <c r="A52" s="6" t="s">
        <v>49</v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 MAX(sunday!C52 - 8, 0))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 spans="1:11">
      <c r="A53" s="6" t="s">
        <v>50</v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 MAX(sunday!C53 - 8, 0))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 spans="1:11">
      <c r="A54" s="6" t="s">
        <v>51</v>
      </c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 MAX(sunday!C54 - 8, 0))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 spans="1:11">
      <c r="A55" s="6" t="s">
        <v>52</v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 MAX(sunday!C55 - 8, 0))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 spans="1:11">
      <c r="A56" s="6" t="s">
        <v>53</v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 MAX(sunday!C56 - 8, 0))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 spans="1:11">
      <c r="A57" s="6" t="s">
        <v>54</v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 MAX(sunday!C57 - 8, 0))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 spans="1:11">
      <c r="A58" s="6" t="s">
        <v>55</v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 MAX(sunday!C58 - 8, 0))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 spans="1:11">
      <c r="A59" s="6" t="s">
        <v>56</v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 MAX(sunday!C59 - 8, 0))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 spans="1:11">
      <c r="A60" s="6" t="s">
        <v>57</v>
      </c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 MAX(sunday!C60 - 8, 0))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 spans="1:11">
      <c r="A61" s="6" t="s">
        <v>58</v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 MAX(sunday!C61 - 8, 0))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 spans="1:11">
      <c r="A62" s="6" t="s">
        <v>59</v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 MAX(sunday!C62 - 8, 0))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 spans="1:11">
      <c r="A63" s="6" t="s">
        <v>60</v>
      </c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 MAX(sunday!C63 - 8, 0))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 spans="1:11">
      <c r="A64" s="6" t="s">
        <v>61</v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 MAX(sunday!C64 - 8, 0))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5" spans="1:11">
      <c r="A65" s="6" t="s">
        <v>62</v>
      </c>
      <c r="B65" s="8" t="n"/>
      <c r="C65" s="8" t="n"/>
      <c r="D65" s="8" t="n"/>
      <c r="E65" s="8" t="n"/>
      <c r="F65" s="8" t="n"/>
      <c r="G65" s="9" t="n"/>
      <c r="H65" s="8">
        <f>SUM(sunday!F65 - sunday!E65)</f>
        <v/>
      </c>
      <c r="I65" s="10">
        <f>IF(sunday!B65 ="ns day", sunday!C65, MAX(sunday!C65 - 8, 0))</f>
        <v/>
      </c>
      <c r="J65" s="10">
        <f>SUM(sunday!F65 - sunday!E65)</f>
        <v/>
      </c>
      <c r="K65" s="10">
        <f>IF(sunday!B65="ns day",sunday!C65, IF(sunday!C65 &lt;= 8 + reference!C4, 0, MIN(MAX(sunday!C65 - 8, 0),IF(sunday!J65 &lt;= reference!C4,0, sunday!J65))))</f>
        <v/>
      </c>
    </row>
    <row r="66" spans="1:11">
      <c r="A66" s="6" t="s">
        <v>63</v>
      </c>
      <c r="B66" s="8" t="n"/>
      <c r="C66" s="8" t="n"/>
      <c r="D66" s="8" t="n"/>
      <c r="E66" s="8" t="n"/>
      <c r="F66" s="8" t="n"/>
      <c r="G66" s="9" t="n"/>
      <c r="H66" s="8">
        <f>SUM(sunday!F66 - sunday!E66)</f>
        <v/>
      </c>
      <c r="I66" s="10">
        <f>IF(sunday!B66 ="ns day", sunday!C66, MAX(sunday!C66 - 8, 0))</f>
        <v/>
      </c>
      <c r="J66" s="10">
        <f>SUM(sunday!F66 - sunday!E66)</f>
        <v/>
      </c>
      <c r="K66" s="10">
        <f>IF(sunday!B66="ns day",sunday!C66, IF(sunday!C66 &lt;= 8 + reference!C4, 0, MIN(MAX(sunday!C66 - 8, 0),IF(sunday!J66 &lt;= reference!C4,0, sunday!J66))))</f>
        <v/>
      </c>
    </row>
    <row r="67" spans="1:11">
      <c r="A67" s="6" t="s">
        <v>64</v>
      </c>
      <c r="B67" s="8" t="n"/>
      <c r="C67" s="8" t="n"/>
      <c r="D67" s="8" t="n"/>
      <c r="E67" s="8" t="n"/>
      <c r="F67" s="8" t="n"/>
      <c r="G67" s="9" t="n"/>
      <c r="H67" s="8">
        <f>SUM(sunday!F67 - sunday!E67)</f>
        <v/>
      </c>
      <c r="I67" s="10">
        <f>IF(sunday!B67 ="ns day", sunday!C67, MAX(sunday!C67 - 8, 0))</f>
        <v/>
      </c>
      <c r="J67" s="10">
        <f>SUM(sunday!F67 - sunday!E67)</f>
        <v/>
      </c>
      <c r="K67" s="10">
        <f>IF(sunday!B67="ns day",sunday!C67, IF(sunday!C67 &lt;= 8 + reference!C4, 0, MIN(MAX(sunday!C67 - 8, 0),IF(sunday!J67 &lt;= reference!C4,0, sunday!J67))))</f>
        <v/>
      </c>
    </row>
    <row r="68" spans="1:11">
      <c r="A68" s="6" t="s">
        <v>65</v>
      </c>
      <c r="B68" s="8" t="n"/>
      <c r="C68" s="8" t="n"/>
      <c r="D68" s="8" t="n"/>
      <c r="E68" s="8" t="n"/>
      <c r="F68" s="8" t="n"/>
      <c r="G68" s="9" t="n"/>
      <c r="H68" s="8">
        <f>SUM(sunday!F68 - sunday!E68)</f>
        <v/>
      </c>
      <c r="I68" s="10">
        <f>IF(sunday!B68 ="ns day", sunday!C68, MAX(sunday!C68 - 8, 0))</f>
        <v/>
      </c>
      <c r="J68" s="10">
        <f>SUM(sunday!F68 - sunday!E68)</f>
        <v/>
      </c>
      <c r="K68" s="10">
        <f>IF(sunday!B68="ns day",sunday!C68, IF(sunday!C68 &lt;= 8 + reference!C4, 0, MIN(MAX(sunday!C68 - 8, 0),IF(sunday!J68 &lt;= reference!C4,0, sunday!J68))))</f>
        <v/>
      </c>
    </row>
    <row r="69" spans="1:11">
      <c r="A69" s="6" t="s">
        <v>66</v>
      </c>
      <c r="B69" s="8" t="n"/>
      <c r="C69" s="8" t="n"/>
      <c r="D69" s="8" t="n"/>
      <c r="E69" s="8" t="n"/>
      <c r="F69" s="8" t="n"/>
      <c r="G69" s="9" t="n"/>
      <c r="H69" s="8">
        <f>SUM(sunday!F69 - sunday!E69)</f>
        <v/>
      </c>
      <c r="I69" s="10">
        <f>IF(sunday!B69 ="ns day", sunday!C69, MAX(sunday!C69 - 8, 0))</f>
        <v/>
      </c>
      <c r="J69" s="10">
        <f>SUM(sunday!F69 - sunday!E69)</f>
        <v/>
      </c>
      <c r="K69" s="10">
        <f>IF(sunday!B69="ns day",sunday!C69, IF(sunday!C69 &lt;= 8 + reference!C4, 0, MIN(MAX(sunday!C69 - 8, 0),IF(sunday!J69 &lt;= reference!C4,0, sunday!J69))))</f>
        <v/>
      </c>
    </row>
    <row r="70" spans="1:11">
      <c r="A70" s="6" t="s">
        <v>67</v>
      </c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 MAX(sunday!C70 - 8, 0))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 spans="1:11">
      <c r="A71" s="6" t="s">
        <v>68</v>
      </c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 MAX(sunday!C71 - 8, 0))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 spans="1:11">
      <c r="A72" s="6" t="s">
        <v>69</v>
      </c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 MAX(sunday!C72 - 8, 0))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4" spans="1:11">
      <c r="J74" s="5" t="s">
        <v>70</v>
      </c>
      <c r="K74" s="10">
        <f>SUM(sunday!K40:sunday!K72)</f>
        <v/>
      </c>
    </row>
    <row r="76" spans="1:11">
      <c r="J76" s="5" t="s">
        <v>71</v>
      </c>
      <c r="K76" s="10">
        <f>SUM(sunday!K74 + sunday!K36)</f>
        <v/>
      </c>
    </row>
    <row r="78" spans="1:11">
      <c r="A78" s="4" t="s">
        <v>72</v>
      </c>
    </row>
    <row r="79" spans="1:11">
      <c r="E79" s="5" t="s">
        <v>73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74</v>
      </c>
      <c r="F80" s="5" t="s">
        <v>75</v>
      </c>
    </row>
    <row r="81" spans="1:11">
      <c r="A81" s="6" t="s">
        <v>76</v>
      </c>
      <c r="B81" s="8" t="n"/>
      <c r="C81" s="8" t="n"/>
      <c r="D81" s="8" t="n"/>
      <c r="E81" s="10">
        <f>IF(OR(sunday!B81 = "light",sunday!B81 = "excused", sunday!B81 = "sch chg", sunday!B81 = "annual", sunday!B81 = "sick", sunday!C81 &gt;= 10 - reference!C5), 0, IF(sunday!B81 = "no call", 10, IF(sunday!C81 = 0, 0, MAX(10 - sunday!C81, 0))))</f>
        <v/>
      </c>
      <c r="F81" s="10">
        <f>IF(OR(sunday!B81 = "light",sunday!B81 = "excused", sunday!B81 = "sch chg", sunday!B81 = "annual", sunday!B81 = "sick", sunday!C81 &gt;= 12 - reference!C5), 0, IF(sunday!B81 = "no call", 12, IF(sunday!C81 = 0, 0, MAX(12 - sunday!C81, 0))))</f>
        <v/>
      </c>
    </row>
    <row r="82" spans="1:11">
      <c r="A82" s="6" t="s">
        <v>77</v>
      </c>
      <c r="B82" s="8" t="n"/>
      <c r="C82" s="8" t="n"/>
      <c r="D82" s="8" t="n"/>
      <c r="E82" s="10">
        <f>IF(OR(sunday!B82 = "light",sunday!B82 = "excused", sunday!B82 = "sch chg", sunday!B82 = "annual", sunday!B82 = "sick", sunday!C82 &gt;= 10 - reference!C5), 0, IF(sunday!B82 = "no call", 10, IF(sunday!C82 = 0, 0, MAX(10 - sunday!C82, 0))))</f>
        <v/>
      </c>
      <c r="F82" s="10">
        <f>IF(OR(sunday!B82 = "light",sunday!B82 = "excused", sunday!B82 = "sch chg", sunday!B82 = "annual", sunday!B82 = "sick", sunday!C82 &gt;= 12 - reference!C5), 0, IF(sunday!B82 = "no call", 12, IF(sunday!C82 = 0, 0, MAX(12 - sunday!C82, 0))))</f>
        <v/>
      </c>
    </row>
    <row r="83" spans="1:11">
      <c r="A83" s="6" t="s">
        <v>78</v>
      </c>
      <c r="B83" s="8" t="n"/>
      <c r="C83" s="8" t="n"/>
      <c r="D83" s="8" t="n"/>
      <c r="E83" s="10">
        <f>IF(OR(sunday!B83 = "light",sunday!B83 = "excused", sunday!B83 = "sch chg", sunday!B83 = "annual", sunday!B83 = "sick", sunday!C83 &gt;= 10 - reference!C5), 0, IF(sunday!B83 = "no call", 10, IF(sunday!C83 = 0, 0, MAX(10 - sunday!C83, 0))))</f>
        <v/>
      </c>
      <c r="F83" s="10">
        <f>IF(OR(sunday!B83 = "light",sunday!B83 = "excused", sunday!B83 = "sch chg", sunday!B83 = "annual", sunday!B83 = "sick", sunday!C83 &gt;= 12 - reference!C5), 0, IF(sunday!B83 = "no call", 12, IF(sunday!C83 = 0, 0, MAX(12 - sunday!C83, 0))))</f>
        <v/>
      </c>
    </row>
    <row r="84" spans="1:11">
      <c r="A84" s="6" t="s">
        <v>79</v>
      </c>
      <c r="B84" s="8" t="n"/>
      <c r="C84" s="8" t="n"/>
      <c r="D84" s="8" t="n"/>
      <c r="E84" s="10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10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 spans="1:11">
      <c r="A85" s="6" t="s">
        <v>80</v>
      </c>
      <c r="B85" s="8" t="n"/>
      <c r="C85" s="8" t="n"/>
      <c r="D85" s="8" t="n"/>
      <c r="E85" s="10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10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 spans="1:11">
      <c r="A86" s="6" t="s">
        <v>81</v>
      </c>
      <c r="B86" s="8" t="n"/>
      <c r="C86" s="8" t="n"/>
      <c r="D86" s="8" t="n"/>
      <c r="E86" s="10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10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>
        <v>82</v>
      </c>
      <c r="B87" s="8" t="n"/>
      <c r="C87" s="8" t="n"/>
      <c r="D87" s="8" t="n"/>
      <c r="E87" s="10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10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>
        <v>83</v>
      </c>
      <c r="B88" s="8" t="n"/>
      <c r="C88" s="8" t="n"/>
      <c r="D88" s="8" t="n"/>
      <c r="E88" s="10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10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>
        <v>84</v>
      </c>
      <c r="B89" s="8" t="n"/>
      <c r="C89" s="8" t="n"/>
      <c r="D89" s="8" t="n"/>
      <c r="E89" s="10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10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>
        <v>85</v>
      </c>
      <c r="B90" s="8" t="n"/>
      <c r="C90" s="8" t="n"/>
      <c r="D90" s="8" t="n"/>
      <c r="E90" s="10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10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>
        <v>86</v>
      </c>
      <c r="B91" s="8" t="n"/>
      <c r="C91" s="8" t="n"/>
      <c r="D91" s="8" t="n"/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87</v>
      </c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>
        <v>89</v>
      </c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>
        <v>90</v>
      </c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>
        <v>91</v>
      </c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>
        <v>92</v>
      </c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>
        <v>93</v>
      </c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>
        <v>94</v>
      </c>
      <c r="B98" s="8" t="n"/>
      <c r="C98" s="8" t="n"/>
      <c r="D98" s="8" t="n"/>
      <c r="E98" s="10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10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8" t="n"/>
      <c r="C99" s="8" t="n"/>
      <c r="D99" s="8" t="n"/>
      <c r="E99" s="10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10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8" t="n"/>
      <c r="C100" s="8" t="n"/>
      <c r="D100" s="8" t="n"/>
      <c r="E100" s="10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10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8" t="n"/>
      <c r="C101" s="8" t="n"/>
      <c r="D101" s="8" t="n"/>
      <c r="E101" s="10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10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8" t="n"/>
      <c r="C102" s="8" t="n"/>
      <c r="D102" s="8" t="n"/>
      <c r="E102" s="10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10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7" spans="1:11">
      <c r="D107" s="5" t="s">
        <v>95</v>
      </c>
      <c r="E107" s="10">
        <f>SUM(sunday!E81:sunday!E105)</f>
        <v/>
      </c>
      <c r="F107" s="10">
        <f>SUM(sunday!F81:sunday!F105)</f>
        <v/>
      </c>
    </row>
    <row r="109" spans="1:11">
      <c r="A109" s="4" t="s">
        <v>96</v>
      </c>
    </row>
    <row r="110" spans="1:11">
      <c r="E110" s="5" t="s">
        <v>73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74</v>
      </c>
      <c r="F111" s="5" t="s">
        <v>97</v>
      </c>
    </row>
    <row r="112" spans="1:11">
      <c r="A112" s="6" t="s">
        <v>98</v>
      </c>
      <c r="B112" s="8" t="n"/>
      <c r="C112" s="8" t="n"/>
      <c r="D112" s="8" t="n"/>
      <c r="E112" s="10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10">
        <f>IF(OR(sunday!B112 = "light",sunday!B112 = "excused", sunday!B112 = "sch chg", sunday!B112 = "annual", sunday!B112 = "sick", sunday!C112 &gt;= 11.5 - reference!C5), 0, IF(sunday!B112 = "no call", 11.5, IF(sunday!C112 = 0, 0, MAX(11.5 - sunday!C112, 0))))</f>
        <v/>
      </c>
    </row>
    <row r="113" spans="1:11">
      <c r="A113" s="6" t="s">
        <v>99</v>
      </c>
      <c r="B113" s="7" t="s"/>
      <c r="C113" s="8" t="n">
        <v>6</v>
      </c>
      <c r="D113" s="8" t="n">
        <v>0</v>
      </c>
      <c r="E113" s="10">
        <f>IF(OR(sunday!B113 = "light",sunday!B113 = "excused", sunday!B113 = "sch chg", sunday!B113 = "annual", sunday!B113 = "sick", sunday!C113 &gt;= 10 - reference!C5), 0, IF(sunday!B113 = "no call", 10, IF(sunday!C113 = 0, 0, MAX(10 - sunday!C113, 0))))</f>
        <v/>
      </c>
      <c r="F113" s="10">
        <f>IF(OR(sunday!B113 = "light",sunday!B113 = "excused", sunday!B113 = "sch chg", sunday!B113 = "annual", sunday!B113 = "sick", sunday!C113 &gt;= 11.5 - reference!C5), 0, IF(sunday!B113 = "no call", 11.5, IF(sunday!C113 = 0, 0, MAX(11.5 - sunday!C113, 0))))</f>
        <v/>
      </c>
    </row>
    <row r="114" spans="1:11">
      <c r="A114" s="6" t="s">
        <v>100</v>
      </c>
      <c r="B114" s="8" t="n"/>
      <c r="C114" s="8" t="n"/>
      <c r="D114" s="8" t="n"/>
      <c r="E114" s="10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10">
        <f>IF(OR(sunday!B114 = "light",sunday!B114 = "excused", sunday!B114 = "sch chg", sunday!B114 = "annual", sunday!B114 = "sick", sunday!C114 &gt;= 11.5 - reference!C5), 0, IF(sunday!B114 = "no call", 11.5, IF(sunday!C114 = 0, 0, MAX(11.5 - sunday!C114, 0))))</f>
        <v/>
      </c>
    </row>
    <row r="115" spans="1:11">
      <c r="A115" s="6" t="s">
        <v>101</v>
      </c>
      <c r="B115" s="8" t="n"/>
      <c r="C115" s="8" t="n"/>
      <c r="D115" s="8" t="n"/>
      <c r="E115" s="10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10">
        <f>IF(OR(sunday!B115 = "light",sunday!B115 = "excused", sunday!B115 = "sch chg", sunday!B115 = "annual", sunday!B115 = "sick", sunday!C115 &gt;= 11.5 - reference!C5), 0, IF(sunday!B115 = "no call", 11.5, IF(sunday!C115 = 0, 0, MAX(11.5 - sunday!C115, 0))))</f>
        <v/>
      </c>
    </row>
    <row r="116" spans="1:11">
      <c r="A116" s="6" t="s">
        <v>102</v>
      </c>
      <c r="B116" s="8" t="n"/>
      <c r="C116" s="8" t="n"/>
      <c r="D116" s="8" t="n"/>
      <c r="E116" s="10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10">
        <f>IF(OR(sunday!B116 = "light",sunday!B116 = "excused", sunday!B116 = "sch chg", sunday!B116 = "annual", sunday!B116 = "sick", sunday!C116 &gt;= 11.5 - reference!C5), 0, IF(sunday!B116 = "no call", 11.5, IF(sunday!C116 = 0, 0, MAX(11.5 - sunday!C116, 0))))</f>
        <v/>
      </c>
    </row>
    <row r="117" spans="1:11">
      <c r="A117" s="6" t="s">
        <v>103</v>
      </c>
      <c r="B117" s="8" t="n"/>
      <c r="C117" s="8" t="n"/>
      <c r="D117" s="8" t="n"/>
      <c r="E117" s="10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10">
        <f>IF(OR(sunday!B117 = "light",sunday!B117 = "excused", sunday!B117 = "sch chg", sunday!B117 = "annual", sunday!B117 = "sick", sunday!C117 &gt;= 11.5 - reference!C5), 0, IF(sunday!B117 = "no call", 11.5, IF(sunday!C117 = 0, 0, MAX(11.5 - sunday!C117, 0))))</f>
        <v/>
      </c>
    </row>
    <row r="118" spans="1:11">
      <c r="A118" s="6" t="s">
        <v>104</v>
      </c>
      <c r="B118" s="7" t="s"/>
      <c r="C118" s="8" t="n">
        <v>3.95</v>
      </c>
      <c r="D118" s="8" t="n">
        <v>0</v>
      </c>
      <c r="E118" s="10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10">
        <f>IF(OR(sunday!B118 = "light",sunday!B118 = "excused", sunday!B118 = "sch chg", sunday!B118 = "annual", sunday!B118 = "sick", sunday!C118 &gt;= 11.5 - reference!C5), 0, IF(sunday!B118 = "no call", 11.5, IF(sunday!C118 = 0, 0, MAX(11.5 - sunday!C118, 0))))</f>
        <v/>
      </c>
    </row>
    <row r="119" spans="1:11">
      <c r="A119" s="6" t="s">
        <v>105</v>
      </c>
      <c r="B119" s="8" t="n"/>
      <c r="C119" s="8" t="n"/>
      <c r="D119" s="8" t="n"/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11.5 - reference!C5), 0, IF(sunday!B119 = "no call", 11.5, IF(sunday!C119 = 0, 0, MAX(11.5 - sunday!C119, 0))))</f>
        <v/>
      </c>
    </row>
    <row r="120" spans="1:11">
      <c r="A120" s="6" t="s"/>
      <c r="B120" s="8" t="n"/>
      <c r="C120" s="8" t="n"/>
      <c r="D120" s="8" t="n"/>
      <c r="E120" s="10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1" spans="1:11">
      <c r="A121" s="6" t="s"/>
      <c r="B121" s="8" t="n"/>
      <c r="C121" s="8" t="n"/>
      <c r="D121" s="8" t="n"/>
      <c r="E121" s="10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10">
        <f>IF(OR(sunday!B121 = "light",sunday!B121 = "excused", sunday!B121 = "sch chg", sunday!B121 = "annual", sunday!B121 = "sick", sunday!C121 &gt;= 12 - reference!C5), 0, IF(sunday!B121 = "no call", 12, IF(sunday!C121 = 0, 0, MAX(12 - sunday!C121, 0))))</f>
        <v/>
      </c>
    </row>
    <row r="122" spans="1:11">
      <c r="A122" s="6" t="s"/>
      <c r="B122" s="8" t="n"/>
      <c r="C122" s="8" t="n"/>
      <c r="D122" s="8" t="n"/>
      <c r="E122" s="10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10">
        <f>IF(OR(sunday!B122 = "light",sunday!B122 = "excused", sunday!B122 = "sch chg", sunday!B122 = "annual", sunday!B122 = "sick", sunday!C122 &gt;= 12 - reference!C5), 0, IF(sunday!B122 = "no call", 12, IF(sunday!C122 = 0, 0, MAX(12 - sunday!C122, 0))))</f>
        <v/>
      </c>
    </row>
    <row r="123" spans="1:11">
      <c r="A123" s="6" t="s"/>
      <c r="B123" s="8" t="n"/>
      <c r="C123" s="8" t="n"/>
      <c r="D123" s="8" t="n"/>
      <c r="E123" s="10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10">
        <f>IF(OR(sunday!B123 = "light",sunday!B123 = "excused", sunday!B123 = "sch chg", sunday!B123 = "annual", sunday!B123 = "sick", sunday!C123 &gt;= 12 - reference!C5), 0, IF(sunday!B123 = "no call", 12, IF(sunday!C123 = 0, 0, MAX(12 - sunday!C123, 0))))</f>
        <v/>
      </c>
    </row>
    <row r="124" spans="1:11">
      <c r="A124" s="6" t="s"/>
      <c r="B124" s="8" t="n"/>
      <c r="C124" s="8" t="n"/>
      <c r="D124" s="8" t="n"/>
      <c r="E124" s="10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10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8" t="n"/>
      <c r="C125" s="8" t="n"/>
      <c r="D125" s="8" t="n"/>
      <c r="E125" s="10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8" t="n"/>
      <c r="C129" s="8" t="n"/>
      <c r="D129" s="8" t="n"/>
      <c r="E129" s="10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8" spans="1:11">
      <c r="D138" s="5" t="s">
        <v>106</v>
      </c>
      <c r="E138" s="10">
        <f>SUM(sunday!E112:sunday!E136)</f>
        <v/>
      </c>
      <c r="F138" s="10">
        <f>SUM(sunday!F112:sunday!F136)</f>
        <v/>
      </c>
    </row>
    <row r="140" spans="1:11">
      <c r="D140" s="5" t="s">
        <v>107</v>
      </c>
      <c r="E140" s="10">
        <f>SUM(sunday!E107 + sunday!E138)</f>
        <v/>
      </c>
      <c r="F140" s="10">
        <f>SUM(sunday!F107 + sunday!F138)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109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11.2</v>
      </c>
      <c r="D8" s="8" t="n">
        <v>18.47</v>
      </c>
      <c r="E8" s="8" t="n">
        <v>18.65</v>
      </c>
      <c r="F8" s="8" t="n">
        <v>20.2</v>
      </c>
      <c r="G8" s="9" t="n">
        <v>922</v>
      </c>
      <c r="H8" s="8">
        <f>SUM(monday!F8 - monday!E8)</f>
        <v/>
      </c>
      <c r="I8" s="10">
        <f>IF(monday!B8 ="ns day", monday!C8,IF(monday!C8 &lt;= 8+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7" t="s"/>
      <c r="C9" s="8" t="n">
        <v>10.59</v>
      </c>
      <c r="D9" s="8" t="n">
        <v>0</v>
      </c>
      <c r="E9" s="8" t="s"/>
      <c r="F9" s="8" t="s"/>
      <c r="G9" s="9" t="s"/>
      <c r="H9" s="8">
        <f>SUM(monday!F9 - monday!E9)</f>
        <v/>
      </c>
      <c r="I9" s="10">
        <f>IF(monday!B9 ="ns day", monday!C9,IF(monday!C9 &lt;= 8+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SUM(monday!F10 - monday!E10)</f>
        <v/>
      </c>
      <c r="I10" s="10">
        <f>IF(monday!B10 ="ns day", monday!C10,IF(monday!C10 &lt;= 8 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7" t="s"/>
      <c r="C11" s="8" t="n">
        <v>9.56</v>
      </c>
      <c r="D11" s="8" t="n">
        <v>18.37</v>
      </c>
      <c r="E11" s="8" t="s"/>
      <c r="F11" s="8" t="s"/>
      <c r="G11" s="9" t="s"/>
      <c r="H11" s="8">
        <f>SUM(monday!F11 - monday!E11)</f>
        <v/>
      </c>
      <c r="I11" s="10">
        <f>IF(monday!B11 ="ns day", monday!C11,IF(monday!C11 &lt;= 8+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SUM(monday!F12 - monday!E12)</f>
        <v/>
      </c>
      <c r="I12" s="10">
        <f>IF(monday!B12 ="ns day", monday!C12,IF(monday!C12 &lt;= 8 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SUM(monday!F13 - monday!E13)</f>
        <v/>
      </c>
      <c r="I13" s="10">
        <f>IF(monday!B13 ="ns day", monday!C13,IF(monday!C13 &lt;= 8 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SUM(monday!F14 - monday!E14)</f>
        <v/>
      </c>
      <c r="I14" s="10">
        <f>IF(monday!B14 ="ns day", monday!C14,IF(monday!C14 &lt;= 8 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 spans="1:11">
      <c r="A15" s="6" t="s">
        <v>26</v>
      </c>
      <c r="B15" s="7" t="s"/>
      <c r="C15" s="8" t="n">
        <v>8</v>
      </c>
      <c r="D15" s="8" t="n">
        <v>16.92</v>
      </c>
      <c r="E15" s="8" t="s"/>
      <c r="F15" s="8" t="s"/>
      <c r="G15" s="9" t="s"/>
      <c r="H15" s="8">
        <f>SUM(monday!F15 - monday!E15)</f>
        <v/>
      </c>
      <c r="I15" s="10">
        <f>IF(monday!B15 ="ns day", monday!C15,IF(monday!C15 &lt;= 8+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SUM(monday!F16 - monday!E16)</f>
        <v/>
      </c>
      <c r="I16" s="10">
        <f>IF(monday!B16 ="ns day", monday!C16,IF(monday!C16 &lt;= 8 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SUM(monday!F17 - monday!E17)</f>
        <v/>
      </c>
      <c r="I17" s="10">
        <f>IF(monday!B17 ="ns day", monday!C17,IF(monday!C17 &lt;= 8 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SUM(monday!F18 - monday!E18)</f>
        <v/>
      </c>
      <c r="I18" s="10">
        <f>IF(monday!B18 ="ns day", monday!C18,IF(monday!C18 &lt;= 8 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 spans="1:11">
      <c r="A19" s="6" t="s">
        <v>30</v>
      </c>
      <c r="B19" s="7" t="s"/>
      <c r="C19" s="8" t="n">
        <v>11.13</v>
      </c>
      <c r="D19" s="8" t="n">
        <v>19.65</v>
      </c>
      <c r="E19" s="8" t="n">
        <v>8.039999999999999</v>
      </c>
      <c r="F19" s="8" t="n">
        <v>9.859999999999999</v>
      </c>
      <c r="G19" s="9" t="n">
        <v>928</v>
      </c>
      <c r="H19" s="8">
        <f>SUM(monday!F19 - monday!E19)</f>
        <v/>
      </c>
      <c r="I19" s="10">
        <f>IF(monday!B19 ="ns day", monday!C19,IF(monday!C19 &lt;= 8+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 spans="1:11">
      <c r="A20" s="6" t="s">
        <v>32</v>
      </c>
      <c r="B20" s="7" t="s"/>
      <c r="C20" s="8" t="n">
        <v>8.82</v>
      </c>
      <c r="D20" s="8" t="n">
        <v>0</v>
      </c>
      <c r="E20" s="8" t="s"/>
      <c r="F20" s="8" t="s"/>
      <c r="G20" s="9" t="s"/>
      <c r="H20" s="8">
        <f>SUM(monday!F20 - monday!E20)</f>
        <v/>
      </c>
      <c r="I20" s="10">
        <f>IF(monday!B20 ="ns day", monday!C20,IF(monday!C20 &lt;= 8+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 spans="1:11">
      <c r="A21" s="6" t="s">
        <v>33</v>
      </c>
      <c r="B21" s="7" t="s"/>
      <c r="C21" s="8" t="n">
        <v>1</v>
      </c>
      <c r="D21" s="8" t="n">
        <v>0</v>
      </c>
      <c r="E21" s="8" t="n">
        <v>11</v>
      </c>
      <c r="F21" s="8" t="n">
        <v>12</v>
      </c>
      <c r="G21" s="9" t="n">
        <v>0</v>
      </c>
      <c r="H21" s="8">
        <f>SUM(monday!F21 - monday!E21)</f>
        <v/>
      </c>
      <c r="I21" s="10">
        <f>IF(monday!B21 ="ns day", monday!C21,IF(monday!C21 &lt;= 8+ reference!C3, 0, MAX(monday!C21 - 8, 0)))</f>
        <v/>
      </c>
      <c r="J21" s="10">
        <f>SUM(monday!F21 - monday!E21)</f>
        <v/>
      </c>
      <c r="K21" s="10">
        <f>IF(monday!B21="ns day",monday!C21, IF(monday!C21 &lt;= 8 + reference!C4, 0, MIN(MAX(monday!C21 - 8, 0),IF(monday!J21 &lt;= reference!C4,0, monday!J21))))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SUM(monday!F22 - monday!E22)</f>
        <v/>
      </c>
      <c r="I22" s="10">
        <f>IF(monday!B22 ="ns day", monday!C22,IF(monday!C22 &lt;= 8 + reference!C3, 0, MAX(monday!C22 - 8, 0)))</f>
        <v/>
      </c>
      <c r="J22" s="10">
        <f>SUM(monday!F22 - monday!E22)</f>
        <v/>
      </c>
      <c r="K22" s="10">
        <f>IF(monday!B22="ns day",monday!C22, IF(monday!C22 &lt;= 8 + reference!C4, 0, MIN(MAX(monday!C22 - 8, 0),IF(monday!J22 &lt;= reference!C4,0, monday!J22))))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SUM(monday!F23 - monday!E23)</f>
        <v/>
      </c>
      <c r="I23" s="10">
        <f>IF(monday!B23 ="ns day", monday!C23,IF(monday!C23 &lt;= 8 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SUM(monday!F24 - monday!E24)</f>
        <v/>
      </c>
      <c r="I24" s="10">
        <f>IF(monday!B24 ="ns day", monday!C24,IF(monday!C24 &lt;= 8 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SUM(monday!F25 - monday!E25)</f>
        <v/>
      </c>
      <c r="I25" s="10">
        <f>IF(monday!B25 ="ns day", monday!C25,IF(monday!C25 &lt;= 8 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SUM(monday!F26 - monday!E26)</f>
        <v/>
      </c>
      <c r="I26" s="10">
        <f>IF(monday!B26 ="ns day", monday!C26,IF(monday!C26 &lt;= 8 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SUM(monday!F27 - monday!E27)</f>
        <v/>
      </c>
      <c r="I27" s="10">
        <f>IF(monday!B27 ="ns day", monday!C27,IF(monday!C27 &lt;= 8 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SUM(monday!F28 - monday!E28)</f>
        <v/>
      </c>
      <c r="I28" s="10">
        <f>IF(monday!B28 ="ns day", monday!C28,IF(monday!C28 &lt;= 8 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SUM(monday!F29 - monday!E29)</f>
        <v/>
      </c>
      <c r="I29" s="10">
        <f>IF(monday!B29 ="ns day", monday!C29,IF(monday!C29 &lt;= 8 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SUM(monday!F30 - monday!E30)</f>
        <v/>
      </c>
      <c r="I30" s="10">
        <f>IF(monday!B30 ="ns day", monday!C30,IF(monday!C30 &lt;= 8 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SUM(monday!F31 - monday!E31)</f>
        <v/>
      </c>
      <c r="I31" s="10">
        <f>IF(monday!B31 ="ns day", monday!C31,IF(monday!C31 &lt;= 8 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SUM(monday!F32 - monday!E32)</f>
        <v/>
      </c>
      <c r="I32" s="10">
        <f>IF(monday!B32 ="ns day", monday!C32,IF(monday!C32 &lt;= 8 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4" spans="1:11">
      <c r="H34" s="5" t="s">
        <v>34</v>
      </c>
      <c r="I34" s="10">
        <f>SUM(monday!I8:monday!I32)</f>
        <v/>
      </c>
    </row>
    <row r="36" spans="1:11">
      <c r="J36" s="5" t="s">
        <v>35</v>
      </c>
      <c r="K36" s="10">
        <f>SUM(monday!K8:monday!K32)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8.210000000000001</v>
      </c>
      <c r="D40" s="8" t="n">
        <v>17.05</v>
      </c>
      <c r="E40" s="8" t="s"/>
      <c r="F40" s="8" t="s"/>
      <c r="G40" s="9" t="s"/>
      <c r="H40" s="8">
        <f>SUM(monday!F40 - monday!E40)</f>
        <v/>
      </c>
      <c r="I40" s="10">
        <f>IF(monday!B40 ="ns day", monday!C40, MAX(monday!C40 - 8, 0))</f>
        <v/>
      </c>
      <c r="J40" s="10">
        <f>SUM(monday!F40 - monday!E40)</f>
        <v/>
      </c>
      <c r="K40" s="10">
        <f>IF(monday!B40="ns day",monday!C40, IF(monday!C40 &lt;= 8 + reference!C4, 0, MIN(MAX(monday!C40 - 8, 0),IF(monday!J40 &lt;= reference!C4,0, monday!J40))))</f>
        <v/>
      </c>
    </row>
    <row r="41" spans="1:11">
      <c r="A41" s="6" t="s">
        <v>38</v>
      </c>
      <c r="B41" s="7" t="s"/>
      <c r="C41" s="8" t="n">
        <v>9.5</v>
      </c>
      <c r="D41" s="8" t="n">
        <v>18.5</v>
      </c>
      <c r="E41" s="8" t="s"/>
      <c r="F41" s="8" t="s"/>
      <c r="G41" s="9" t="s"/>
      <c r="H41" s="8">
        <f>SUM(monday!F41 - monday!E41)</f>
        <v/>
      </c>
      <c r="I41" s="10">
        <f>IF(monday!B41 ="ns day", monday!C41, MAX(monday!C41 - 8, 0))</f>
        <v/>
      </c>
      <c r="J41" s="10">
        <f>SUM(monday!F41 - monday!E41)</f>
        <v/>
      </c>
      <c r="K41" s="10">
        <f>IF(monday!B41="ns day",monday!C41, IF(monday!C41 &lt;= 8 + reference!C4, 0, MIN(MAX(monday!C41 - 8, 0),IF(monday!J41 &lt;= reference!C4,0, monday!J41))))</f>
        <v/>
      </c>
    </row>
    <row r="42" spans="1:11">
      <c r="A42" s="6" t="s">
        <v>39</v>
      </c>
      <c r="B42" s="7" t="s"/>
      <c r="C42" s="8" t="n">
        <v>9.98</v>
      </c>
      <c r="D42" s="8" t="n">
        <v>18.99</v>
      </c>
      <c r="E42" s="8" t="s"/>
      <c r="F42" s="8" t="s"/>
      <c r="G42" s="9" t="s"/>
      <c r="H42" s="8">
        <f>SUM(monday!F42 - monday!E42)</f>
        <v/>
      </c>
      <c r="I42" s="10">
        <f>IF(monday!B42 ="ns day", monday!C42, MAX(monday!C42 - 8, 0))</f>
        <v/>
      </c>
      <c r="J42" s="10">
        <f>SUM(monday!F42 - monday!E42)</f>
        <v/>
      </c>
      <c r="K42" s="10">
        <f>IF(monday!B42="ns day",monday!C42, IF(monday!C42 &lt;= 8 + reference!C4, 0, MIN(MAX(monday!C42 - 8, 0),IF(monday!J42 &lt;= reference!C4,0, monday!J42))))</f>
        <v/>
      </c>
    </row>
    <row r="43" spans="1:11">
      <c r="A43" s="6" t="s">
        <v>40</v>
      </c>
      <c r="B43" s="7" t="s"/>
      <c r="C43" s="8" t="n">
        <v>8.539999999999999</v>
      </c>
      <c r="D43" s="8" t="n">
        <v>17.47</v>
      </c>
      <c r="E43" s="8" t="s"/>
      <c r="F43" s="8" t="s"/>
      <c r="G43" s="9" t="s"/>
      <c r="H43" s="8">
        <f>SUM(monday!F43 - monday!E43)</f>
        <v/>
      </c>
      <c r="I43" s="10">
        <f>IF(monday!B43 ="ns day", monday!C43, MAX(monday!C43 - 8, 0))</f>
        <v/>
      </c>
      <c r="J43" s="10">
        <f>SUM(monday!F43 - monday!E43)</f>
        <v/>
      </c>
      <c r="K43" s="10">
        <f>IF(monday!B43="ns day",monday!C43, IF(monday!C43 &lt;= 8 + reference!C4, 0, MIN(MAX(monday!C43 - 8, 0),IF(monday!J43 &lt;= reference!C4,0, monday!J43))))</f>
        <v/>
      </c>
    </row>
    <row r="44" spans="1:11">
      <c r="A44" s="6" t="s">
        <v>41</v>
      </c>
      <c r="B44" s="7" t="s"/>
      <c r="C44" s="8" t="n">
        <v>10.5</v>
      </c>
      <c r="D44" s="8" t="n">
        <v>19.43</v>
      </c>
      <c r="E44" s="8" t="s"/>
      <c r="F44" s="8" t="s"/>
      <c r="G44" s="9" t="s"/>
      <c r="H44" s="8">
        <f>SUM(monday!F44 - monday!E44)</f>
        <v/>
      </c>
      <c r="I44" s="10">
        <f>IF(monday!B44 ="ns day", monday!C44, MAX(monday!C44 - 8, 0))</f>
        <v/>
      </c>
      <c r="J44" s="10">
        <f>SUM(monday!F44 - monday!E44)</f>
        <v/>
      </c>
      <c r="K44" s="10">
        <f>IF(monday!B44="ns day",monday!C44, IF(monday!C44 &lt;= 8 + reference!C4, 0, MIN(MAX(monday!C44 - 8, 0),IF(monday!J44 &lt;= reference!C4,0, monday!J44))))</f>
        <v/>
      </c>
    </row>
    <row r="45" spans="1:11">
      <c r="A45" s="6" t="s">
        <v>42</v>
      </c>
      <c r="B45" s="7" t="s"/>
      <c r="C45" s="8" t="n">
        <v>8</v>
      </c>
      <c r="D45" s="8" t="n">
        <v>17.22</v>
      </c>
      <c r="E45" s="8" t="s"/>
      <c r="F45" s="8" t="s"/>
      <c r="G45" s="9" t="s"/>
      <c r="H45" s="8">
        <f>SUM(monday!F45 - monday!E45)</f>
        <v/>
      </c>
      <c r="I45" s="10">
        <f>IF(monday!B45 ="ns day", monday!C45, MAX(monday!C45 - 8, 0))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 spans="1:11">
      <c r="A46" s="6" t="s">
        <v>43</v>
      </c>
      <c r="B46" s="7" t="s"/>
      <c r="C46" s="8" t="n">
        <v>8</v>
      </c>
      <c r="D46" s="8" t="n">
        <v>16.9</v>
      </c>
      <c r="E46" s="8" t="s"/>
      <c r="F46" s="8" t="s"/>
      <c r="G46" s="9" t="s"/>
      <c r="H46" s="8">
        <f>SUM(monday!F46 - monday!E46)</f>
        <v/>
      </c>
      <c r="I46" s="10">
        <f>IF(monday!B46 ="ns day", monday!C46, MAX(monday!C46 - 8, 0))</f>
        <v/>
      </c>
      <c r="J46" s="10">
        <f>SUM(monday!F46 - monday!E46)</f>
        <v/>
      </c>
      <c r="K46" s="10">
        <f>IF(monday!B46="ns day",monday!C46, IF(monday!C46 &lt;= 8 + reference!C4, 0, MIN(MAX(monday!C46 - 8, 0),IF(monday!J46 &lt;= reference!C4,0, monday!J46))))</f>
        <v/>
      </c>
    </row>
    <row r="47" spans="1:11">
      <c r="A47" s="6" t="s">
        <v>44</v>
      </c>
      <c r="B47" s="7" t="s"/>
      <c r="C47" s="8" t="n">
        <v>8.19</v>
      </c>
      <c r="D47" s="8" t="n">
        <v>17.17</v>
      </c>
      <c r="E47" s="8" t="s"/>
      <c r="F47" s="8" t="s"/>
      <c r="G47" s="9" t="s"/>
      <c r="H47" s="8">
        <f>SUM(monday!F47 - monday!E47)</f>
        <v/>
      </c>
      <c r="I47" s="10">
        <f>IF(monday!B47 ="ns day", monday!C47, MAX(monday!C47 - 8, 0))</f>
        <v/>
      </c>
      <c r="J47" s="10">
        <f>SUM(monday!F47 - monday!E47)</f>
        <v/>
      </c>
      <c r="K47" s="10">
        <f>IF(monday!B47="ns day",monday!C47, IF(monday!C47 &lt;= 8 + reference!C4, 0, MIN(MAX(monday!C47 - 8, 0),IF(monday!J47 &lt;= reference!C4,0, monday!J47))))</f>
        <v/>
      </c>
    </row>
    <row r="48" spans="1:11">
      <c r="A48" s="6" t="s">
        <v>45</v>
      </c>
      <c r="B48" s="8" t="n"/>
      <c r="C48" s="8" t="n"/>
      <c r="D48" s="8" t="n"/>
      <c r="E48" s="8" t="n"/>
      <c r="F48" s="8" t="n"/>
      <c r="G48" s="9" t="n"/>
      <c r="H48" s="8">
        <f>SUM(monday!F48 - monday!E48)</f>
        <v/>
      </c>
      <c r="I48" s="10">
        <f>IF(monday!B48 ="ns day", monday!C48, MAX(monday!C48 - 8, 0))</f>
        <v/>
      </c>
      <c r="J48" s="10">
        <f>SUM(monday!F48 - monday!E48)</f>
        <v/>
      </c>
      <c r="K48" s="10">
        <f>IF(monday!B48="ns day",monday!C48, IF(monday!C48 &lt;= 8 + reference!C4, 0, MIN(MAX(monday!C48 - 8, 0),IF(monday!J48 &lt;= reference!C4,0, monday!J48))))</f>
        <v/>
      </c>
    </row>
    <row r="49" spans="1:11">
      <c r="A49" s="6" t="s">
        <v>46</v>
      </c>
      <c r="B49" s="7" t="s"/>
      <c r="C49" s="8" t="n">
        <v>8</v>
      </c>
      <c r="D49" s="8" t="n">
        <v>16.54</v>
      </c>
      <c r="E49" s="8" t="s"/>
      <c r="F49" s="8" t="s"/>
      <c r="G49" s="9" t="s"/>
      <c r="H49" s="8">
        <f>SUM(monday!F49 - monday!E49)</f>
        <v/>
      </c>
      <c r="I49" s="10">
        <f>IF(monday!B49 ="ns day", monday!C49, MAX(monday!C49 - 8, 0))</f>
        <v/>
      </c>
      <c r="J49" s="10">
        <f>SUM(monday!F49 - monday!E49)</f>
        <v/>
      </c>
      <c r="K49" s="10">
        <f>IF(monday!B49="ns day",monday!C49, IF(monday!C49 &lt;= 8 + reference!C4, 0, MIN(MAX(monday!C49 - 8, 0),IF(monday!J49 &lt;= reference!C4,0, monday!J49))))</f>
        <v/>
      </c>
    </row>
    <row r="50" spans="1:11">
      <c r="A50" s="6" t="s">
        <v>47</v>
      </c>
      <c r="B50" s="7" t="s"/>
      <c r="C50" s="8" t="n">
        <v>11.26</v>
      </c>
      <c r="D50" s="8" t="n">
        <v>20.08</v>
      </c>
      <c r="E50" s="8" t="s"/>
      <c r="F50" s="8" t="s"/>
      <c r="G50" s="9" t="s"/>
      <c r="H50" s="8">
        <f>SUM(monday!F50 - monday!E50)</f>
        <v/>
      </c>
      <c r="I50" s="10">
        <f>IF(monday!B50 ="ns day", monday!C50, MAX(monday!C50 - 8, 0))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 spans="1:11">
      <c r="A51" s="6" t="s">
        <v>48</v>
      </c>
      <c r="B51" s="7" t="s"/>
      <c r="C51" s="8" t="n">
        <v>8</v>
      </c>
      <c r="D51" s="8" t="n">
        <v>16.95</v>
      </c>
      <c r="E51" s="8" t="s"/>
      <c r="F51" s="8" t="s"/>
      <c r="G51" s="9" t="s"/>
      <c r="H51" s="8">
        <f>SUM(monday!F51 - monday!E51)</f>
        <v/>
      </c>
      <c r="I51" s="10">
        <f>IF(monday!B51 ="ns day", monday!C51, MAX(monday!C51 - 8, 0))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 spans="1:11">
      <c r="A52" s="6" t="s">
        <v>49</v>
      </c>
      <c r="B52" s="8" t="n"/>
      <c r="C52" s="8" t="n"/>
      <c r="D52" s="8" t="n"/>
      <c r="E52" s="8" t="n"/>
      <c r="F52" s="8" t="n"/>
      <c r="G52" s="9" t="n"/>
      <c r="H52" s="8">
        <f>SUM(monday!F52 - monday!E52)</f>
        <v/>
      </c>
      <c r="I52" s="10">
        <f>IF(monday!B52 ="ns day", monday!C52, MAX(monday!C52 - 8, 0))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 spans="1:11">
      <c r="A53" s="6" t="s">
        <v>50</v>
      </c>
      <c r="B53" s="7" t="s"/>
      <c r="C53" s="8" t="n">
        <v>9.15</v>
      </c>
      <c r="D53" s="8" t="n">
        <v>18.13</v>
      </c>
      <c r="E53" s="8" t="s"/>
      <c r="F53" s="8" t="s"/>
      <c r="G53" s="9" t="s"/>
      <c r="H53" s="8">
        <f>SUM(monday!F53 - monday!E53)</f>
        <v/>
      </c>
      <c r="I53" s="10">
        <f>IF(monday!B53 ="ns day", monday!C53, MAX(monday!C53 - 8, 0))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 spans="1:11">
      <c r="A54" s="6" t="s">
        <v>51</v>
      </c>
      <c r="B54" s="8" t="n"/>
      <c r="C54" s="8" t="n"/>
      <c r="D54" s="8" t="n"/>
      <c r="E54" s="8" t="n"/>
      <c r="F54" s="8" t="n"/>
      <c r="G54" s="9" t="n"/>
      <c r="H54" s="8">
        <f>SUM(monday!F54 - monday!E54)</f>
        <v/>
      </c>
      <c r="I54" s="10">
        <f>IF(monday!B54 ="ns day", monday!C54, MAX(monday!C54 - 8, 0))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 spans="1:11">
      <c r="A55" s="6" t="s">
        <v>52</v>
      </c>
      <c r="B55" s="7" t="s"/>
      <c r="C55" s="8" t="n">
        <v>8</v>
      </c>
      <c r="D55" s="8" t="n">
        <v>16.46</v>
      </c>
      <c r="E55" s="8" t="s"/>
      <c r="F55" s="8" t="s"/>
      <c r="G55" s="9" t="s"/>
      <c r="H55" s="8">
        <f>SUM(monday!F55 - monday!E55)</f>
        <v/>
      </c>
      <c r="I55" s="10">
        <f>IF(monday!B55 ="ns day", monday!C55, MAX(monday!C55 - 8, 0))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 spans="1:11">
      <c r="A56" s="6" t="s">
        <v>53</v>
      </c>
      <c r="B56" s="7" t="s"/>
      <c r="C56" s="8" t="n">
        <v>8.16</v>
      </c>
      <c r="D56" s="8" t="n">
        <v>0</v>
      </c>
      <c r="E56" s="8" t="s"/>
      <c r="F56" s="8" t="s"/>
      <c r="G56" s="9" t="s"/>
      <c r="H56" s="8">
        <f>SUM(monday!F56 - monday!E56)</f>
        <v/>
      </c>
      <c r="I56" s="10">
        <f>IF(monday!B56 ="ns day", monday!C56, MAX(monday!C56 - 8, 0))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 spans="1:11">
      <c r="A57" s="6" t="s">
        <v>54</v>
      </c>
      <c r="B57" s="7" t="s"/>
      <c r="C57" s="8" t="n">
        <v>8.42</v>
      </c>
      <c r="D57" s="8" t="n">
        <v>17.4</v>
      </c>
      <c r="E57" s="8" t="s"/>
      <c r="F57" s="8" t="s"/>
      <c r="G57" s="9" t="s"/>
      <c r="H57" s="8">
        <f>SUM(monday!F57 - monday!E57)</f>
        <v/>
      </c>
      <c r="I57" s="10">
        <f>IF(monday!B57 ="ns day", monday!C57, MAX(monday!C57 - 8, 0))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 spans="1:11">
      <c r="A58" s="6" t="s">
        <v>55</v>
      </c>
      <c r="B58" s="7" t="s"/>
      <c r="C58" s="8" t="n">
        <v>8.75</v>
      </c>
      <c r="D58" s="8" t="n">
        <v>17.74</v>
      </c>
      <c r="E58" s="8" t="n">
        <v>8.58</v>
      </c>
      <c r="F58" s="8" t="n">
        <v>17.83</v>
      </c>
      <c r="G58" s="9" t="n">
        <v>932</v>
      </c>
      <c r="H58" s="8">
        <f>SUM(monday!F58 - monday!E58)</f>
        <v/>
      </c>
      <c r="I58" s="10">
        <f>IF(monday!B58 ="ns day", monday!C58, MAX(monday!C58 - 8, 0))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 spans="1:11">
      <c r="A59" s="6" t="s">
        <v>56</v>
      </c>
      <c r="B59" s="7" t="s"/>
      <c r="C59" s="8" t="n">
        <v>9.039999999999999</v>
      </c>
      <c r="D59" s="8" t="n">
        <v>18.23</v>
      </c>
      <c r="E59" s="8" t="s"/>
      <c r="F59" s="8" t="s"/>
      <c r="G59" s="9" t="s"/>
      <c r="H59" s="8">
        <f>SUM(monday!F59 - monday!E59)</f>
        <v/>
      </c>
      <c r="I59" s="10">
        <f>IF(monday!B59 ="ns day", monday!C59, MAX(monday!C59 - 8, 0))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 spans="1:11">
      <c r="A60" s="6" t="s">
        <v>57</v>
      </c>
      <c r="B60" s="7" t="s"/>
      <c r="C60" s="8" t="n">
        <v>9</v>
      </c>
      <c r="D60" s="8" t="n">
        <v>17.97</v>
      </c>
      <c r="E60" s="8" t="s"/>
      <c r="F60" s="8" t="s"/>
      <c r="G60" s="9" t="s"/>
      <c r="H60" s="8">
        <f>SUM(monday!F60 - monday!E60)</f>
        <v/>
      </c>
      <c r="I60" s="10">
        <f>IF(monday!B60 ="ns day", monday!C60, MAX(monday!C60 - 8, 0))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 spans="1:11">
      <c r="A61" s="6" t="s">
        <v>58</v>
      </c>
      <c r="B61" s="7" t="s"/>
      <c r="C61" s="8" t="n">
        <v>8.85</v>
      </c>
      <c r="D61" s="8" t="n">
        <v>17.8</v>
      </c>
      <c r="E61" s="8" t="s"/>
      <c r="F61" s="8" t="s"/>
      <c r="G61" s="9" t="s"/>
      <c r="H61" s="8">
        <f>SUM(monday!F61 - monday!E61)</f>
        <v/>
      </c>
      <c r="I61" s="10">
        <f>IF(monday!B61 ="ns day", monday!C61, MAX(monday!C61 - 8, 0))</f>
        <v/>
      </c>
      <c r="J61" s="10">
        <f>SUM(monday!F61 - monday!E61)</f>
        <v/>
      </c>
      <c r="K61" s="10">
        <f>IF(monday!B61="ns day",monday!C61, IF(monday!C61 &lt;= 8 + reference!C4, 0, MIN(MAX(monday!C61 - 8, 0),IF(monday!J61 &lt;= reference!C4,0, monday!J61))))</f>
        <v/>
      </c>
    </row>
    <row r="62" spans="1:11">
      <c r="A62" s="6" t="s">
        <v>59</v>
      </c>
      <c r="B62" s="7" t="s"/>
      <c r="C62" s="8" t="n">
        <v>8.58</v>
      </c>
      <c r="D62" s="8" t="n">
        <v>17.05</v>
      </c>
      <c r="E62" s="8" t="s"/>
      <c r="F62" s="8" t="s"/>
      <c r="G62" s="9" t="s"/>
      <c r="H62" s="8">
        <f>SUM(monday!F62 - monday!E62)</f>
        <v/>
      </c>
      <c r="I62" s="10">
        <f>IF(monday!B62 ="ns day", monday!C62, MAX(monday!C62 - 8, 0))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 spans="1:11">
      <c r="A63" s="6" t="s">
        <v>60</v>
      </c>
      <c r="B63" s="7" t="s"/>
      <c r="C63" s="8" t="n">
        <v>9.539999999999999</v>
      </c>
      <c r="D63" s="8" t="n">
        <v>17.99</v>
      </c>
      <c r="E63" s="8" t="s"/>
      <c r="F63" s="8" t="s"/>
      <c r="G63" s="9" t="s"/>
      <c r="H63" s="8">
        <f>SUM(monday!F63 - monday!E63)</f>
        <v/>
      </c>
      <c r="I63" s="10">
        <f>IF(monday!B63 ="ns day", monday!C63, MAX(monday!C63 - 8, 0))</f>
        <v/>
      </c>
      <c r="J63" s="10">
        <f>SUM(monday!F63 - monday!E63)</f>
        <v/>
      </c>
      <c r="K63" s="10">
        <f>IF(monday!B63="ns day",monday!C63, IF(monday!C63 &lt;= 8 + reference!C4, 0, MIN(MAX(monday!C63 - 8, 0),IF(monday!J63 &lt;= reference!C4,0, monday!J63))))</f>
        <v/>
      </c>
    </row>
    <row r="64" spans="1:11">
      <c r="A64" s="6" t="s">
        <v>61</v>
      </c>
      <c r="B64" s="7" t="s"/>
      <c r="C64" s="8" t="n">
        <v>8</v>
      </c>
      <c r="D64" s="8" t="n">
        <v>16.96</v>
      </c>
      <c r="E64" s="8" t="s"/>
      <c r="F64" s="8" t="s"/>
      <c r="G64" s="9" t="s"/>
      <c r="H64" s="8">
        <f>SUM(monday!F64 - monday!E64)</f>
        <v/>
      </c>
      <c r="I64" s="10">
        <f>IF(monday!B64 ="ns day", monday!C64, MAX(monday!C64 - 8, 0))</f>
        <v/>
      </c>
      <c r="J64" s="10">
        <f>SUM(monday!F64 - monday!E64)</f>
        <v/>
      </c>
      <c r="K64" s="10">
        <f>IF(monday!B64="ns day",monday!C64, IF(monday!C64 &lt;= 8 + reference!C4, 0, MIN(MAX(monday!C64 - 8, 0),IF(monday!J64 &lt;= reference!C4,0, monday!J64))))</f>
        <v/>
      </c>
    </row>
    <row r="65" spans="1:11">
      <c r="A65" s="6" t="s">
        <v>62</v>
      </c>
      <c r="B65" s="8" t="n"/>
      <c r="C65" s="8" t="n"/>
      <c r="D65" s="8" t="n"/>
      <c r="E65" s="8" t="n"/>
      <c r="F65" s="8" t="n"/>
      <c r="G65" s="9" t="n"/>
      <c r="H65" s="8">
        <f>SUM(monday!F65 - monday!E65)</f>
        <v/>
      </c>
      <c r="I65" s="10">
        <f>IF(monday!B65 ="ns day", monday!C65, MAX(monday!C65 - 8, 0))</f>
        <v/>
      </c>
      <c r="J65" s="10">
        <f>SUM(monday!F65 - monday!E65)</f>
        <v/>
      </c>
      <c r="K65" s="10">
        <f>IF(monday!B65="ns day",monday!C65, IF(monday!C65 &lt;= 8 + reference!C4, 0, MIN(MAX(monday!C65 - 8, 0),IF(monday!J65 &lt;= reference!C4,0, monday!J65))))</f>
        <v/>
      </c>
    </row>
    <row r="66" spans="1:11">
      <c r="A66" s="6" t="s">
        <v>63</v>
      </c>
      <c r="B66" s="7" t="s"/>
      <c r="C66" s="8" t="n">
        <v>5.53</v>
      </c>
      <c r="D66" s="8" t="n">
        <v>13.94</v>
      </c>
      <c r="E66" s="8" t="s"/>
      <c r="F66" s="8" t="s"/>
      <c r="G66" s="9" t="s"/>
      <c r="H66" s="8">
        <f>SUM(monday!F66 - monday!E66)</f>
        <v/>
      </c>
      <c r="I66" s="10">
        <f>IF(monday!B66 ="ns day", monday!C66, MAX(monday!C66 - 8, 0))</f>
        <v/>
      </c>
      <c r="J66" s="10">
        <f>SUM(monday!F66 - monday!E66)</f>
        <v/>
      </c>
      <c r="K66" s="10">
        <f>IF(monday!B66="ns day",monday!C66, IF(monday!C66 &lt;= 8 + reference!C4, 0, MIN(MAX(monday!C66 - 8, 0),IF(monday!J66 &lt;= reference!C4,0, monday!J66))))</f>
        <v/>
      </c>
    </row>
    <row r="67" spans="1:11">
      <c r="A67" s="6" t="s">
        <v>64</v>
      </c>
      <c r="B67" s="7" t="s"/>
      <c r="C67" s="8" t="n">
        <v>9.710000000000001</v>
      </c>
      <c r="D67" s="8" t="n">
        <v>18.85</v>
      </c>
      <c r="E67" s="8" t="s"/>
      <c r="F67" s="8" t="s"/>
      <c r="G67" s="9" t="s"/>
      <c r="H67" s="8">
        <f>SUM(monday!F67 - monday!E67)</f>
        <v/>
      </c>
      <c r="I67" s="10">
        <f>IF(monday!B67 ="ns day", monday!C67, MAX(monday!C67 - 8, 0))</f>
        <v/>
      </c>
      <c r="J67" s="10">
        <f>SUM(monday!F67 - monday!E67)</f>
        <v/>
      </c>
      <c r="K67" s="10">
        <f>IF(monday!B67="ns day",monday!C67, IF(monday!C67 &lt;= 8 + reference!C4, 0, MIN(MAX(monday!C67 - 8, 0),IF(monday!J67 &lt;= reference!C4,0, monday!J67))))</f>
        <v/>
      </c>
    </row>
    <row r="68" spans="1:11">
      <c r="A68" s="6" t="s">
        <v>65</v>
      </c>
      <c r="B68" s="7" t="s"/>
      <c r="C68" s="8" t="n">
        <v>9.380000000000001</v>
      </c>
      <c r="D68" s="8" t="n">
        <v>0</v>
      </c>
      <c r="E68" s="8" t="s"/>
      <c r="F68" s="8" t="s"/>
      <c r="G68" s="9" t="s"/>
      <c r="H68" s="8">
        <f>SUM(monday!F68 - monday!E68)</f>
        <v/>
      </c>
      <c r="I68" s="10">
        <f>IF(monday!B68 ="ns day", monday!C68, MAX(monday!C68 - 8, 0))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69" spans="1:11">
      <c r="A69" s="6" t="s">
        <v>66</v>
      </c>
      <c r="B69" s="7" t="s"/>
      <c r="C69" s="8" t="n">
        <v>8.23</v>
      </c>
      <c r="D69" s="8" t="n">
        <v>18.51</v>
      </c>
      <c r="E69" s="8" t="s"/>
      <c r="F69" s="8" t="s"/>
      <c r="G69" s="9" t="s"/>
      <c r="H69" s="8">
        <f>SUM(monday!F69 - monday!E69)</f>
        <v/>
      </c>
      <c r="I69" s="10">
        <f>IF(monday!B69 ="ns day", monday!C69, MAX(monday!C69 - 8, 0))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 spans="1:11">
      <c r="A70" s="6" t="s">
        <v>67</v>
      </c>
      <c r="B70" s="8" t="n"/>
      <c r="C70" s="8" t="n"/>
      <c r="D70" s="8" t="n"/>
      <c r="E70" s="8" t="n"/>
      <c r="F70" s="8" t="n"/>
      <c r="G70" s="9" t="n"/>
      <c r="H70" s="8">
        <f>SUM(monday!F70 - monday!E70)</f>
        <v/>
      </c>
      <c r="I70" s="10">
        <f>IF(monday!B70 ="ns day", monday!C70, MAX(monday!C70 - 8, 0))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 spans="1:11">
      <c r="A71" s="6" t="s">
        <v>68</v>
      </c>
      <c r="B71" s="8" t="n"/>
      <c r="C71" s="8" t="n"/>
      <c r="D71" s="8" t="n"/>
      <c r="E71" s="8" t="n"/>
      <c r="F71" s="8" t="n"/>
      <c r="G71" s="9" t="n"/>
      <c r="H71" s="8">
        <f>SUM(monday!F71 - monday!E71)</f>
        <v/>
      </c>
      <c r="I71" s="10">
        <f>IF(monday!B71 ="ns day", monday!C71, MAX(monday!C71 - 8, 0))</f>
        <v/>
      </c>
      <c r="J71" s="10">
        <f>SUM(monday!F71 - monday!E71)</f>
        <v/>
      </c>
      <c r="K71" s="10">
        <f>IF(monday!B71="ns day",monday!C71, IF(monday!C71 &lt;= 8 + reference!C4, 0, MIN(MAX(monday!C71 - 8, 0),IF(monday!J71 &lt;= reference!C4,0, monday!J71))))</f>
        <v/>
      </c>
    </row>
    <row r="72" spans="1:11">
      <c r="A72" s="6" t="s">
        <v>69</v>
      </c>
      <c r="B72" s="8" t="n"/>
      <c r="C72" s="8" t="n"/>
      <c r="D72" s="8" t="n"/>
      <c r="E72" s="8" t="n"/>
      <c r="F72" s="8" t="n"/>
      <c r="G72" s="9" t="n"/>
      <c r="H72" s="8">
        <f>SUM(monday!F72 - monday!E72)</f>
        <v/>
      </c>
      <c r="I72" s="10">
        <f>IF(monday!B72 ="ns day", monday!C72, MAX(monday!C72 - 8, 0))</f>
        <v/>
      </c>
      <c r="J72" s="10">
        <f>SUM(monday!F72 - monday!E72)</f>
        <v/>
      </c>
      <c r="K72" s="10">
        <f>IF(monday!B72="ns day",monday!C72, IF(monday!C72 &lt;= 8 + reference!C4, 0, MIN(MAX(monday!C72 - 8, 0),IF(monday!J72 &lt;= reference!C4,0, monday!J72))))</f>
        <v/>
      </c>
    </row>
    <row r="74" spans="1:11">
      <c r="J74" s="5" t="s">
        <v>70</v>
      </c>
      <c r="K74" s="10">
        <f>SUM(monday!K40:monday!K72)</f>
        <v/>
      </c>
    </row>
    <row r="76" spans="1:11">
      <c r="J76" s="5" t="s">
        <v>71</v>
      </c>
      <c r="K76" s="10">
        <f>SUM(monday!K74 + monday!K36)</f>
        <v/>
      </c>
    </row>
    <row r="78" spans="1:11">
      <c r="A78" s="4" t="s">
        <v>72</v>
      </c>
    </row>
    <row r="79" spans="1:11">
      <c r="E79" s="5" t="s">
        <v>73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74</v>
      </c>
      <c r="F80" s="5" t="s">
        <v>75</v>
      </c>
    </row>
    <row r="81" spans="1:11">
      <c r="A81" s="6" t="s">
        <v>76</v>
      </c>
      <c r="B81" s="8" t="n"/>
      <c r="C81" s="8" t="n"/>
      <c r="D81" s="8" t="n"/>
      <c r="E81" s="10">
        <f>IF(OR(monday!B81 = "light",monday!B81 = "excused", monday!B81 = "sch chg", monday!B81 = "annual", monday!B81 = "sick", monday!C81 &gt;= 10 - reference!C5), 0, IF(monday!B81 = "no call", 10, IF(monday!C81 = 0, 0, MAX(10 - monday!C81, 0))))</f>
        <v/>
      </c>
      <c r="F81" s="10">
        <f>IF(OR(monday!B81 = "light",monday!B81 = "excused", monday!B81 = "sch chg", monday!B81 = "annual", monday!B81 = "sick", monday!C81 &gt;= 12 - reference!C5), 0, IF(monday!B81 = "no call", 12, IF(monday!C81 = 0, 0, MAX(12 - monday!C81, 0))))</f>
        <v/>
      </c>
    </row>
    <row r="82" spans="1:11">
      <c r="A82" s="6" t="s">
        <v>77</v>
      </c>
      <c r="B82" s="7" t="s"/>
      <c r="C82" s="8" t="n">
        <v>11.7</v>
      </c>
      <c r="D82" s="8" t="n">
        <v>19.68</v>
      </c>
      <c r="E82" s="10">
        <f>IF(OR(monday!B82 = "light",monday!B82 = "excused", monday!B82 = "sch chg", monday!B82 = "annual", monday!B82 = "sick", monday!C82 &gt;= 10 - reference!C5), 0, IF(monday!B82 = "no call", 10, IF(monday!C82 = 0, 0, MAX(10 - monday!C82, 0))))</f>
        <v/>
      </c>
      <c r="F82" s="10">
        <f>IF(OR(monday!B82 = "light",monday!B82 = "excused", monday!B82 = "sch chg", monday!B82 = "annual", monday!B82 = "sick", monday!C82 &gt;= 12 - reference!C5), 0, IF(monday!B82 = "no call", 12, IF(monday!C82 = 0, 0, MAX(12 - monday!C82, 0))))</f>
        <v/>
      </c>
    </row>
    <row r="83" spans="1:11">
      <c r="A83" s="6" t="s">
        <v>78</v>
      </c>
      <c r="B83" s="7" t="s"/>
      <c r="C83" s="8" t="n">
        <v>11.77</v>
      </c>
      <c r="D83" s="8" t="n">
        <v>20.26</v>
      </c>
      <c r="E83" s="10">
        <f>IF(OR(monday!B83 = "light",monday!B83 = "excused", monday!B83 = "sch chg", monday!B83 = "annual", monday!B83 = "sick", monday!C83 &gt;= 10 - reference!C5), 0, IF(monday!B83 = "no call", 10, IF(monday!C83 = 0, 0, MAX(10 - monday!C83, 0))))</f>
        <v/>
      </c>
      <c r="F83" s="10">
        <f>IF(OR(monday!B83 = "light",monday!B83 = "excused", monday!B83 = "sch chg", monday!B83 = "annual", monday!B83 = "sick", monday!C83 &gt;= 12 - reference!C5), 0, IF(monday!B83 = "no call", 12, IF(monday!C83 = 0, 0, MAX(12 - monday!C83, 0))))</f>
        <v/>
      </c>
    </row>
    <row r="84" spans="1:11">
      <c r="A84" s="6" t="s">
        <v>79</v>
      </c>
      <c r="B84" s="7" t="s"/>
      <c r="C84" s="8" t="n">
        <v>11</v>
      </c>
      <c r="D84" s="8" t="n">
        <v>19.39</v>
      </c>
      <c r="E84" s="10">
        <f>IF(OR(monday!B84 = "light",monday!B84 = "excused", monday!B84 = "sch chg", monday!B84 = "annual", monday!B84 = "sick", monday!C84 &gt;= 10 - reference!C5), 0, IF(monday!B84 = "no call", 10, IF(monday!C84 = 0, 0, MAX(10 - monday!C84, 0))))</f>
        <v/>
      </c>
      <c r="F84" s="10">
        <f>IF(OR(monday!B84 = "light",monday!B84 = "excused", monday!B84 = "sch chg", monday!B84 = "annual", monday!B84 = "sick", monday!C84 &gt;= 12 - reference!C5), 0, IF(monday!B84 = "no call", 12, IF(monday!C84 = 0, 0, MAX(12 - monday!C84, 0))))</f>
        <v/>
      </c>
    </row>
    <row r="85" spans="1:11">
      <c r="A85" s="6" t="s">
        <v>80</v>
      </c>
      <c r="B85" s="7" t="s"/>
      <c r="C85" s="8" t="n">
        <v>10.72</v>
      </c>
      <c r="D85" s="8" t="n">
        <v>19.16</v>
      </c>
      <c r="E85" s="10">
        <f>IF(OR(monday!B85 = "light",monday!B85 = "excused", monday!B85 = "sch chg", monday!B85 = "annual", monday!B85 = "sick", monday!C85 &gt;= 10 - reference!C5), 0, IF(monday!B85 = "no call", 10, IF(monday!C85 = 0, 0, MAX(10 - monday!C85, 0))))</f>
        <v/>
      </c>
      <c r="F85" s="10">
        <f>IF(OR(monday!B85 = "light",monday!B85 = "excused", monday!B85 = "sch chg", monday!B85 = "annual", monday!B85 = "sick", monday!C85 &gt;= 12 - reference!C5), 0, IF(monday!B85 = "no call", 12, IF(monday!C85 = 0, 0, MAX(12 - monday!C85, 0))))</f>
        <v/>
      </c>
    </row>
    <row r="86" spans="1:11">
      <c r="A86" s="6" t="s">
        <v>81</v>
      </c>
      <c r="B86" s="7" t="s"/>
      <c r="C86" s="8" t="n">
        <v>11.08</v>
      </c>
      <c r="D86" s="8" t="n">
        <v>19</v>
      </c>
      <c r="E86" s="10">
        <f>IF(OR(monday!B86 = "light",monday!B86 = "excused", monday!B86 = "sch chg", monday!B86 = "annual", monday!B86 = "sick", monday!C86 &gt;= 10 - reference!C5), 0, IF(monday!B86 = "no call", 10, IF(monday!C86 = 0, 0, MAX(10 - monday!C86, 0))))</f>
        <v/>
      </c>
      <c r="F86" s="10">
        <f>IF(OR(monday!B86 = "light",monday!B86 = "excused", monday!B86 = "sch chg", monday!B86 = "annual", monday!B86 = "sick", monday!C86 &gt;= 12 - reference!C5), 0, IF(monday!B86 = "no call", 12, IF(monday!C86 = 0, 0, MAX(12 - monday!C86, 0))))</f>
        <v/>
      </c>
    </row>
    <row r="87" spans="1:11">
      <c r="A87" s="6" t="s">
        <v>82</v>
      </c>
      <c r="B87" s="7" t="s">
        <v>110</v>
      </c>
      <c r="C87" s="8" t="s"/>
      <c r="D87" s="8" t="n">
        <v>0</v>
      </c>
      <c r="E87" s="10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10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 spans="1:11">
      <c r="A88" s="6" t="s">
        <v>83</v>
      </c>
      <c r="B88" s="7" t="s"/>
      <c r="C88" s="8" t="n">
        <v>11.74</v>
      </c>
      <c r="D88" s="8" t="n">
        <v>20.29</v>
      </c>
      <c r="E88" s="10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10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 spans="1:11">
      <c r="A89" s="6" t="s">
        <v>84</v>
      </c>
      <c r="B89" s="7" t="s"/>
      <c r="C89" s="8" t="n">
        <v>10.58</v>
      </c>
      <c r="D89" s="8" t="n">
        <v>20.2</v>
      </c>
      <c r="E89" s="10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10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 spans="1:11">
      <c r="A90" s="6" t="s">
        <v>85</v>
      </c>
      <c r="B90" s="7" t="s"/>
      <c r="C90" s="8" t="n">
        <v>11.75</v>
      </c>
      <c r="D90" s="8" t="n">
        <v>19.97</v>
      </c>
      <c r="E90" s="10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10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 spans="1:11">
      <c r="A91" s="6" t="s">
        <v>86</v>
      </c>
      <c r="B91" s="7" t="s"/>
      <c r="C91" s="8" t="n">
        <v>11.93</v>
      </c>
      <c r="D91" s="8" t="n">
        <v>20.42</v>
      </c>
      <c r="E91" s="10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10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>
        <v>87</v>
      </c>
      <c r="B92" s="7" t="s"/>
      <c r="C92" s="8" t="n">
        <v>10.17</v>
      </c>
      <c r="D92" s="8" t="n">
        <v>18.34</v>
      </c>
      <c r="E92" s="10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10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>
        <v>89</v>
      </c>
      <c r="B93" s="7" t="s"/>
      <c r="C93" s="8" t="n">
        <v>11.44</v>
      </c>
      <c r="D93" s="8" t="n">
        <v>19.79</v>
      </c>
      <c r="E93" s="10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10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>
        <v>90</v>
      </c>
      <c r="B94" s="7" t="s"/>
      <c r="C94" s="8" t="n">
        <v>11.88</v>
      </c>
      <c r="D94" s="8" t="n">
        <v>19.43</v>
      </c>
      <c r="E94" s="10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>
        <v>91</v>
      </c>
      <c r="B95" s="7" t="s"/>
      <c r="C95" s="8" t="n">
        <v>12.03</v>
      </c>
      <c r="D95" s="8" t="n">
        <v>20</v>
      </c>
      <c r="E95" s="10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>
        <v>92</v>
      </c>
      <c r="B96" s="7" t="s"/>
      <c r="C96" s="8" t="n">
        <v>8.99</v>
      </c>
      <c r="D96" s="8" t="n">
        <v>17.04</v>
      </c>
      <c r="E96" s="10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>
        <v>93</v>
      </c>
      <c r="B97" s="7" t="s"/>
      <c r="C97" s="8" t="n">
        <v>11.37</v>
      </c>
      <c r="D97" s="8" t="n">
        <v>19.7</v>
      </c>
      <c r="E97" s="10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>
        <v>94</v>
      </c>
      <c r="B98" s="7" t="s"/>
      <c r="C98" s="8" t="n">
        <v>11.03</v>
      </c>
      <c r="D98" s="8" t="n">
        <v>19.45</v>
      </c>
      <c r="E98" s="10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10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/>
      <c r="B99" s="8" t="n"/>
      <c r="C99" s="8" t="n"/>
      <c r="D99" s="8" t="n"/>
      <c r="E99" s="10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10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/>
      <c r="B100" s="8" t="n"/>
      <c r="C100" s="8" t="n"/>
      <c r="D100" s="8" t="n"/>
      <c r="E100" s="10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10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8" t="n"/>
      <c r="C101" s="8" t="n"/>
      <c r="D101" s="8" t="n"/>
      <c r="E101" s="10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8" t="n"/>
      <c r="C102" s="8" t="n"/>
      <c r="D102" s="8" t="n"/>
      <c r="E102" s="10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10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8" t="n"/>
      <c r="C103" s="8" t="n"/>
      <c r="D103" s="8" t="n"/>
      <c r="E103" s="10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10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8" t="n"/>
      <c r="C104" s="8" t="n"/>
      <c r="D104" s="8" t="n"/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8" t="n"/>
      <c r="C105" s="8" t="n"/>
      <c r="D105" s="8" t="n"/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7" spans="1:11">
      <c r="D107" s="5" t="s">
        <v>95</v>
      </c>
      <c r="E107" s="10">
        <f>SUM(monday!E81:monday!E105)</f>
        <v/>
      </c>
      <c r="F107" s="10">
        <f>SUM(monday!F81:monday!F105)</f>
        <v/>
      </c>
    </row>
    <row r="109" spans="1:11">
      <c r="A109" s="4" t="s">
        <v>96</v>
      </c>
    </row>
    <row r="110" spans="1:11">
      <c r="E110" s="5" t="s">
        <v>73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74</v>
      </c>
      <c r="F111" s="5" t="s">
        <v>97</v>
      </c>
    </row>
    <row r="112" spans="1:11">
      <c r="A112" s="6" t="s">
        <v>98</v>
      </c>
      <c r="B112" s="7" t="s"/>
      <c r="C112" s="8" t="n">
        <v>11.62</v>
      </c>
      <c r="D112" s="8" t="n">
        <v>20.67</v>
      </c>
      <c r="E112" s="10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10">
        <f>IF(OR(monday!B112 = "light",monday!B112 = "excused", monday!B112 = "sch chg", monday!B112 = "annual", monday!B112 = "sick", monday!C112 &gt;= 11.5 - reference!C5), 0, IF(monday!B112 = "no call", 11.5, IF(monday!C112 = 0, 0, MAX(11.5 - monday!C112, 0))))</f>
        <v/>
      </c>
    </row>
    <row r="113" spans="1:11">
      <c r="A113" s="6" t="s">
        <v>99</v>
      </c>
      <c r="B113" s="7" t="s"/>
      <c r="C113" s="8" t="n">
        <v>8.130000000000001</v>
      </c>
      <c r="D113" s="8" t="n">
        <v>16.96</v>
      </c>
      <c r="E113" s="10">
        <f>IF(OR(monday!B113 = "light",monday!B113 = "excused", monday!B113 = "sch chg", monday!B113 = "annual", monday!B113 = "sick", monday!C113 &gt;= 10 - reference!C5), 0, IF(monday!B113 = "no call", 10, IF(monday!C113 = 0, 0, MAX(10 - monday!C113, 0))))</f>
        <v/>
      </c>
      <c r="F113" s="10">
        <f>IF(OR(monday!B113 = "light",monday!B113 = "excused", monday!B113 = "sch chg", monday!B113 = "annual", monday!B113 = "sick", monday!C113 &gt;= 11.5 - reference!C5), 0, IF(monday!B113 = "no call", 11.5, IF(monday!C113 = 0, 0, MAX(11.5 - monday!C113, 0))))</f>
        <v/>
      </c>
    </row>
    <row r="114" spans="1:11">
      <c r="A114" s="6" t="s">
        <v>100</v>
      </c>
      <c r="B114" s="7" t="s"/>
      <c r="C114" s="8" t="n">
        <v>11.52</v>
      </c>
      <c r="D114" s="8" t="n">
        <v>20.5</v>
      </c>
      <c r="E114" s="10">
        <f>IF(OR(monday!B114 = "light",monday!B114 = "excused", monday!B114 = "sch chg", monday!B114 = "annual", monday!B114 = "sick", monday!C114 &gt;= 10 - reference!C5), 0, IF(monday!B114 = "no call", 10, IF(monday!C114 = 0, 0, MAX(10 - monday!C114, 0))))</f>
        <v/>
      </c>
      <c r="F114" s="10">
        <f>IF(OR(monday!B114 = "light",monday!B114 = "excused", monday!B114 = "sch chg", monday!B114 = "annual", monday!B114 = "sick", monday!C114 &gt;= 11.5 - reference!C5), 0, IF(monday!B114 = "no call", 11.5, IF(monday!C114 = 0, 0, MAX(11.5 - monday!C114, 0))))</f>
        <v/>
      </c>
    </row>
    <row r="115" spans="1:11">
      <c r="A115" s="6" t="s">
        <v>101</v>
      </c>
      <c r="B115" s="8" t="n"/>
      <c r="C115" s="8" t="n"/>
      <c r="D115" s="8" t="n"/>
      <c r="E115" s="10">
        <f>IF(OR(monday!B115 = "light",monday!B115 = "excused", monday!B115 = "sch chg", monday!B115 = "annual", monday!B115 = "sick", monday!C115 &gt;= 10 - reference!C5), 0, IF(monday!B115 = "no call", 10, IF(monday!C115 = 0, 0, MAX(10 - monday!C115, 0))))</f>
        <v/>
      </c>
      <c r="F115" s="10">
        <f>IF(OR(monday!B115 = "light",monday!B115 = "excused", monday!B115 = "sch chg", monday!B115 = "annual", monday!B115 = "sick", monday!C115 &gt;= 11.5 - reference!C5), 0, IF(monday!B115 = "no call", 11.5, IF(monday!C115 = 0, 0, MAX(11.5 - monday!C115, 0))))</f>
        <v/>
      </c>
    </row>
    <row r="116" spans="1:11">
      <c r="A116" s="6" t="s">
        <v>102</v>
      </c>
      <c r="B116" s="7" t="s"/>
      <c r="C116" s="8" t="n">
        <v>11.32</v>
      </c>
      <c r="D116" s="8" t="n">
        <v>0</v>
      </c>
      <c r="E116" s="10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10">
        <f>IF(OR(monday!B116 = "light",monday!B116 = "excused", monday!B116 = "sch chg", monday!B116 = "annual", monday!B116 = "sick", monday!C116 &gt;= 11.5 - reference!C5), 0, IF(monday!B116 = "no call", 11.5, IF(monday!C116 = 0, 0, MAX(11.5 - monday!C116, 0))))</f>
        <v/>
      </c>
    </row>
    <row r="117" spans="1:11">
      <c r="A117" s="6" t="s">
        <v>103</v>
      </c>
      <c r="B117" s="8" t="n"/>
      <c r="C117" s="8" t="n"/>
      <c r="D117" s="8" t="n"/>
      <c r="E117" s="10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10">
        <f>IF(OR(monday!B117 = "light",monday!B117 = "excused", monday!B117 = "sch chg", monday!B117 = "annual", monday!B117 = "sick", monday!C117 &gt;= 11.5 - reference!C5), 0, IF(monday!B117 = "no call", 11.5, IF(monday!C117 = 0, 0, MAX(11.5 - monday!C117, 0))))</f>
        <v/>
      </c>
    </row>
    <row r="118" spans="1:11">
      <c r="A118" s="6" t="s">
        <v>104</v>
      </c>
      <c r="B118" s="7" t="s"/>
      <c r="C118" s="8" t="n">
        <v>8.92</v>
      </c>
      <c r="D118" s="8" t="n">
        <v>17.44</v>
      </c>
      <c r="E118" s="10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10">
        <f>IF(OR(monday!B118 = "light",monday!B118 = "excused", monday!B118 = "sch chg", monday!B118 = "annual", monday!B118 = "sick", monday!C118 &gt;= 11.5 - reference!C5), 0, IF(monday!B118 = "no call", 11.5, IF(monday!C118 = 0, 0, MAX(11.5 - monday!C118, 0))))</f>
        <v/>
      </c>
    </row>
    <row r="119" spans="1:11">
      <c r="A119" s="6" t="s">
        <v>105</v>
      </c>
      <c r="B119" s="7" t="s"/>
      <c r="C119" s="8" t="n">
        <v>10.83</v>
      </c>
      <c r="D119" s="8" t="n">
        <v>0</v>
      </c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11.5 - reference!C5), 0, IF(monday!B119 = "no call", 11.5, IF(monday!C119 = 0, 0, MAX(11.5 - monday!C119, 0))))</f>
        <v/>
      </c>
    </row>
    <row r="120" spans="1:11">
      <c r="A120" s="6" t="s"/>
      <c r="B120" s="8" t="n"/>
      <c r="C120" s="8" t="n"/>
      <c r="D120" s="8" t="n"/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12 - reference!C5), 0, IF(monday!B120 = "no call", 12, IF(monday!C120 = 0, 0, MAX(12 - monday!C120, 0))))</f>
        <v/>
      </c>
    </row>
    <row r="121" spans="1:11">
      <c r="A121" s="6" t="s"/>
      <c r="B121" s="8" t="n"/>
      <c r="C121" s="8" t="n"/>
      <c r="D121" s="8" t="n"/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12 - reference!C5), 0, IF(monday!B121 = "no call", 12, IF(monday!C121 = 0, 0, MAX(12 - monday!C121, 0))))</f>
        <v/>
      </c>
    </row>
    <row r="122" spans="1:11">
      <c r="A122" s="6" t="s"/>
      <c r="B122" s="8" t="n"/>
      <c r="C122" s="8" t="n"/>
      <c r="D122" s="8" t="n"/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3" spans="1:11">
      <c r="A123" s="6" t="s"/>
      <c r="B123" s="8" t="n"/>
      <c r="C123" s="8" t="n"/>
      <c r="D123" s="8" t="n"/>
      <c r="E123" s="10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10">
        <f>IF(OR(monday!B123 = "light",monday!B123 = "excused", monday!B123 = "sch chg", monday!B123 = "annual", monday!B123 = "sick", monday!C123 &gt;= 12 - reference!C5), 0, IF(monday!B123 = "no call", 12, IF(monday!C123 = 0, 0, MAX(12 - monday!C123, 0))))</f>
        <v/>
      </c>
    </row>
    <row r="124" spans="1:11">
      <c r="A124" s="6" t="s"/>
      <c r="B124" s="8" t="n"/>
      <c r="C124" s="8" t="n"/>
      <c r="D124" s="8" t="n"/>
      <c r="E124" s="10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10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8" t="n"/>
      <c r="C125" s="8" t="n"/>
      <c r="D125" s="8" t="n"/>
      <c r="E125" s="10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10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8" t="n"/>
      <c r="C126" s="8" t="n"/>
      <c r="D126" s="8" t="n"/>
      <c r="E126" s="10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10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8" t="n"/>
      <c r="C127" s="8" t="n"/>
      <c r="D127" s="8" t="n"/>
      <c r="E127" s="10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8" t="n"/>
      <c r="C128" s="8" t="n"/>
      <c r="D128" s="8" t="n"/>
      <c r="E128" s="10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 spans="1:11">
      <c r="A129" s="6" t="s"/>
      <c r="B129" s="8" t="n"/>
      <c r="C129" s="8" t="n"/>
      <c r="D129" s="8" t="n"/>
      <c r="E129" s="10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8" t="n"/>
      <c r="C130" s="8" t="n"/>
      <c r="D130" s="8" t="n"/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 spans="1:11">
      <c r="A131" s="6" t="s"/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8" spans="1:11">
      <c r="D138" s="5" t="s">
        <v>106</v>
      </c>
      <c r="E138" s="10">
        <f>SUM(monday!E112:monday!E136)</f>
        <v/>
      </c>
      <c r="F138" s="10">
        <f>SUM(monday!F112:monday!F136)</f>
        <v/>
      </c>
    </row>
    <row r="140" spans="1:11">
      <c r="D140" s="5" t="s">
        <v>107</v>
      </c>
      <c r="E140" s="10">
        <f>SUM(monday!E107 + monday!E138)</f>
        <v/>
      </c>
      <c r="F140" s="10">
        <f>SUM(monday!F107 + monday!F138)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111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10.55</v>
      </c>
      <c r="D8" s="8" t="n">
        <v>19.15</v>
      </c>
      <c r="E8" s="8" t="n">
        <v>8.6</v>
      </c>
      <c r="F8" s="8" t="n">
        <v>19.15</v>
      </c>
      <c r="G8" s="9" t="n">
        <v>1033</v>
      </c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SUM(tuesday!F9 - tuesday!E9)</f>
        <v/>
      </c>
      <c r="I9" s="10">
        <f>IF(tuesday!B9 ="ns day", tuesday!C9,IF(tuesday!C9 &lt;= 8 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7" t="s"/>
      <c r="C10" s="8" t="n">
        <v>8.74</v>
      </c>
      <c r="D10" s="8" t="n">
        <v>0</v>
      </c>
      <c r="E10" s="8" t="s"/>
      <c r="F10" s="8" t="s"/>
      <c r="G10" s="9" t="s"/>
      <c r="H10" s="8">
        <f>SUM(tuesday!F10 - tuesday!E10)</f>
        <v/>
      </c>
      <c r="I10" s="10">
        <f>IF(tuesday!B10 ="ns day", tuesday!C10,IF(tuesday!C10 &lt;= 8+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7" t="s"/>
      <c r="C11" s="8" t="n">
        <v>9.779999999999999</v>
      </c>
      <c r="D11" s="8" t="n">
        <v>18.69</v>
      </c>
      <c r="E11" s="8" t="n">
        <v>17.39</v>
      </c>
      <c r="F11" s="8" t="n">
        <v>18.69</v>
      </c>
      <c r="G11" s="9" t="n">
        <v>1013</v>
      </c>
      <c r="H11" s="8">
        <f>SUM(tuesday!F11 - tuesday!E11)</f>
        <v/>
      </c>
      <c r="I11" s="10">
        <f>IF(tuesday!B11 ="ns day", tuesday!C11,IF(tuesday!C11 &lt;= 8+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23</v>
      </c>
      <c r="B12" s="7" t="s"/>
      <c r="C12" s="8" t="n">
        <v>10.41</v>
      </c>
      <c r="D12" s="8" t="n">
        <v>0</v>
      </c>
      <c r="E12" s="8" t="s"/>
      <c r="F12" s="8" t="s"/>
      <c r="G12" s="9" t="s"/>
      <c r="H12" s="8">
        <f>SUM(tuesday!F12 - tuesday!E12)</f>
        <v/>
      </c>
      <c r="I12" s="10">
        <f>IF(tuesday!B12 ="ns day", tuesday!C12,IF(tuesday!C12 &lt;= 8+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24</v>
      </c>
      <c r="B13" s="7" t="s"/>
      <c r="C13" s="8" t="n">
        <v>8.94</v>
      </c>
      <c r="D13" s="8" t="n">
        <v>0</v>
      </c>
      <c r="E13" s="8" t="s"/>
      <c r="F13" s="8" t="s"/>
      <c r="G13" s="9" t="s"/>
      <c r="H13" s="8">
        <f>SUM(tuesday!F13 - tuesday!E13)</f>
        <v/>
      </c>
      <c r="I13" s="10">
        <f>IF(tuesday!B13 ="ns day", tuesday!C13,IF(tuesday!C13 &lt;= 8+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SUM(tuesday!F14 - tuesday!E14)</f>
        <v/>
      </c>
      <c r="I14" s="10">
        <f>IF(tuesday!B14 ="ns day", tuesday!C14,IF(tuesday!C14 &lt;= 8 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26</v>
      </c>
      <c r="B15" s="7" t="s"/>
      <c r="C15" s="8" t="n">
        <v>8.470000000000001</v>
      </c>
      <c r="D15" s="8" t="n">
        <v>17.45</v>
      </c>
      <c r="E15" s="8" t="s"/>
      <c r="F15" s="8" t="s"/>
      <c r="G15" s="9" t="s"/>
      <c r="H15" s="8">
        <f>SUM(tuesday!F15 - tuesday!E15)</f>
        <v/>
      </c>
      <c r="I15" s="10">
        <f>IF(tuesday!B15 ="ns day", tuesday!C15,IF(tuesday!C15 &lt;= 8+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SUM(tuesday!F16 - tuesday!E16)</f>
        <v/>
      </c>
      <c r="I16" s="10">
        <f>IF(tuesday!B16 ="ns day", tuesday!C16,IF(tuesday!C16 &lt;= 8 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SUM(tuesday!F17 - tuesday!E17)</f>
        <v/>
      </c>
      <c r="I17" s="10">
        <f>IF(tuesday!B17 ="ns day", tuesday!C17,IF(tuesday!C17 &lt;= 8 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29</v>
      </c>
      <c r="B18" s="7" t="s"/>
      <c r="C18" s="8" t="n">
        <v>11.02</v>
      </c>
      <c r="D18" s="8" t="n">
        <v>20</v>
      </c>
      <c r="E18" s="8" t="n">
        <v>17.12</v>
      </c>
      <c r="F18" s="8" t="n">
        <v>17.16</v>
      </c>
      <c r="G18" s="9" t="n">
        <v>907</v>
      </c>
      <c r="H18" s="8">
        <f>SUM(tuesday!F18 - tuesday!E18)</f>
        <v/>
      </c>
      <c r="I18" s="10">
        <f>IF(tuesday!B18 ="ns day", tuesday!C18,IF(tuesday!C18 &lt;= 8+ reference!C3, 0, MAX(tuesday!C18 - 8, 0)))</f>
        <v/>
      </c>
      <c r="J18" s="10">
        <f>SUM(tuesday!F18 - tuesday!E18)</f>
        <v/>
      </c>
      <c r="K18" s="10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30</v>
      </c>
      <c r="B19" s="8" t="n"/>
      <c r="C19" s="8" t="n"/>
      <c r="D19" s="8" t="n"/>
      <c r="E19" s="8" t="n"/>
      <c r="F19" s="8" t="n"/>
      <c r="G19" s="9" t="n"/>
      <c r="H19" s="8">
        <f>SUM(tuesday!F19 - tuesday!E19)</f>
        <v/>
      </c>
      <c r="I19" s="10">
        <f>IF(tuesday!B19 ="ns day", tuesday!C19,IF(tuesday!C19 &lt;= 8 + reference!C3, 0, MAX(tuesday!C19 - 8, 0)))</f>
        <v/>
      </c>
      <c r="J19" s="10">
        <f>SUM(tuesday!F19 - tuesday!E19)</f>
        <v/>
      </c>
      <c r="K19" s="10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32</v>
      </c>
      <c r="B20" s="7" t="s"/>
      <c r="C20" s="8" t="n">
        <v>10.03</v>
      </c>
      <c r="D20" s="8" t="n">
        <v>0</v>
      </c>
      <c r="E20" s="8" t="s"/>
      <c r="F20" s="8" t="s"/>
      <c r="G20" s="9" t="s"/>
      <c r="H20" s="8">
        <f>SUM(tuesday!F20 - tuesday!E20)</f>
        <v/>
      </c>
      <c r="I20" s="10">
        <f>IF(tuesday!B20 ="ns day", tuesday!C20,IF(tuesday!C20 &lt;= 8+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33</v>
      </c>
      <c r="B21" s="7" t="s"/>
      <c r="C21" s="8" t="n">
        <v>1</v>
      </c>
      <c r="D21" s="8" t="n">
        <v>0</v>
      </c>
      <c r="E21" s="8" t="n">
        <v>11</v>
      </c>
      <c r="F21" s="8" t="n">
        <v>12</v>
      </c>
      <c r="G21" s="9" t="n">
        <v>0</v>
      </c>
      <c r="H21" s="8">
        <f>SUM(tuesday!F21 - tuesday!E21)</f>
        <v/>
      </c>
      <c r="I21" s="10">
        <f>IF(tuesday!B21 ="ns day", tuesday!C21,IF(tuesday!C21 &lt;= 8+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SUM(tuesday!F22 - tuesday!E22)</f>
        <v/>
      </c>
      <c r="I22" s="10">
        <f>IF(tuesday!B22 ="ns day", tuesday!C22,IF(tuesday!C22 &lt;= 8 + reference!C3, 0, MAX(tuesday!C22 - 8, 0)))</f>
        <v/>
      </c>
      <c r="J22" s="10">
        <f>SUM(tuesday!F22 - tuesday!E22)</f>
        <v/>
      </c>
      <c r="K22" s="10">
        <f>IF(tuesday!B22="ns day",tuesday!C22, IF(tuesday!C22 &lt;= 8 + reference!C4, 0, MIN(MAX(tuesday!C22 - 8, 0),IF(tuesday!J22 &lt;= reference!C4,0, tuesday!J22))))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SUM(tuesday!F23 - tuesday!E23)</f>
        <v/>
      </c>
      <c r="I23" s="10">
        <f>IF(tuesday!B23 ="ns day", tuesday!C23,IF(tuesday!C23 &lt;= 8 + reference!C3, 0, MAX(tuesday!C23 - 8, 0)))</f>
        <v/>
      </c>
      <c r="J23" s="10">
        <f>SUM(tuesday!F23 - tuesday!E23)</f>
        <v/>
      </c>
      <c r="K23" s="10">
        <f>IF(tuesday!B23="ns day",tuesday!C23, IF(tuesday!C23 &lt;= 8 + reference!C4, 0, MIN(MAX(tuesday!C23 - 8, 0),IF(tuesday!J23 &lt;= reference!C4,0, tuesday!J23))))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SUM(tuesday!F24 - tuesday!E24)</f>
        <v/>
      </c>
      <c r="I24" s="10">
        <f>IF(tuesday!B24 ="ns day", tuesday!C24,IF(tuesday!C24 &lt;= 8 + reference!C3, 0, MAX(tuesday!C24 - 8, 0)))</f>
        <v/>
      </c>
      <c r="J24" s="10">
        <f>SUM(tuesday!F24 - tuesday!E24)</f>
        <v/>
      </c>
      <c r="K24" s="10">
        <f>IF(tuesday!B24="ns day",tuesday!C24, IF(tuesday!C24 &lt;= 8 + reference!C4, 0, MIN(MAX(tuesday!C24 - 8, 0),IF(tuesday!J24 &lt;= reference!C4,0, tuesday!J24))))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SUM(tuesday!F25 - tuesday!E25)</f>
        <v/>
      </c>
      <c r="I25" s="10">
        <f>IF(tuesday!B25 ="ns day", tuesday!C25,IF(tuesday!C25 &lt;= 8 + reference!C3, 0, MAX(tuesday!C25 - 8, 0)))</f>
        <v/>
      </c>
      <c r="J25" s="10">
        <f>SUM(tuesday!F25 - tuesday!E25)</f>
        <v/>
      </c>
      <c r="K25" s="10">
        <f>IF(tuesday!B25="ns day",tuesday!C25, IF(tuesday!C25 &lt;= 8 + reference!C4, 0, MIN(MAX(tuesday!C25 - 8, 0),IF(tuesday!J25 &lt;= reference!C4,0, tuesday!J25))))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SUM(tuesday!F26 - tuesday!E26)</f>
        <v/>
      </c>
      <c r="I26" s="10">
        <f>IF(tuesday!B26 ="ns day", tuesday!C26,IF(tuesday!C26 &lt;= 8 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SUM(tuesday!F27 - tuesday!E27)</f>
        <v/>
      </c>
      <c r="I27" s="10">
        <f>IF(tuesday!B27 ="ns day", tuesday!C27,IF(tuesday!C27 &lt;= 8 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SUM(tuesday!F28 - tuesday!E28)</f>
        <v/>
      </c>
      <c r="I28" s="10">
        <f>IF(tuesday!B28 ="ns day", tuesday!C28,IF(tuesday!C28 &lt;= 8 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SUM(tuesday!F29 - tuesday!E29)</f>
        <v/>
      </c>
      <c r="I29" s="10">
        <f>IF(tuesday!B29 ="ns day", tuesday!C29,IF(tuesday!C29 &lt;= 8 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SUM(tuesday!F30 - tuesday!E30)</f>
        <v/>
      </c>
      <c r="I30" s="10">
        <f>IF(tuesday!B30 ="ns day", tuesday!C30,IF(tuesday!C30 &lt;= 8 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SUM(tuesday!F31 - tuesday!E31)</f>
        <v/>
      </c>
      <c r="I31" s="10">
        <f>IF(tuesday!B31 ="ns day", tuesday!C31,IF(tuesday!C31 &lt;= 8 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SUM(tuesday!F32 - tuesday!E32)</f>
        <v/>
      </c>
      <c r="I32" s="10">
        <f>IF(tuesday!B32 ="ns day", tuesday!C32,IF(tuesday!C32 &lt;= 8 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4" spans="1:11">
      <c r="H34" s="5" t="s">
        <v>34</v>
      </c>
      <c r="I34" s="10">
        <f>SUM(tuesday!I8:tuesday!I32)</f>
        <v/>
      </c>
    </row>
    <row r="36" spans="1:11">
      <c r="J36" s="5" t="s">
        <v>35</v>
      </c>
      <c r="K36" s="10">
        <f>SUM(tuesday!K8:tuesday!K32)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8" t="n"/>
      <c r="C40" s="8" t="n"/>
      <c r="D40" s="8" t="n"/>
      <c r="E40" s="8" t="n"/>
      <c r="F40" s="8" t="n"/>
      <c r="G40" s="9" t="n"/>
      <c r="H40" s="8">
        <f>SUM(tuesday!F40 - tuesday!E40)</f>
        <v/>
      </c>
      <c r="I40" s="10">
        <f>IF(tuesday!B40 ="ns day", tuesday!C40, MAX(tuesday!C40 - 8, 0))</f>
        <v/>
      </c>
      <c r="J40" s="10">
        <f>SUM(tuesday!F40 - tuesday!E40)</f>
        <v/>
      </c>
      <c r="K40" s="10">
        <f>IF(tuesday!B40="ns day",tuesday!C40, IF(tuesday!C40 &lt;= 8 + reference!C4, 0, MIN(MAX(tuesday!C40 - 8, 0),IF(tuesday!J40 &lt;= reference!C4,0, tuesday!J40))))</f>
        <v/>
      </c>
    </row>
    <row r="41" spans="1:11">
      <c r="A41" s="6" t="s">
        <v>38</v>
      </c>
      <c r="B41" s="7" t="s"/>
      <c r="C41" s="8" t="n">
        <v>8.6</v>
      </c>
      <c r="D41" s="8" t="n">
        <v>17.51</v>
      </c>
      <c r="E41" s="8" t="s"/>
      <c r="F41" s="8" t="s"/>
      <c r="G41" s="9" t="s"/>
      <c r="H41" s="8">
        <f>SUM(tuesday!F41 - tuesday!E41)</f>
        <v/>
      </c>
      <c r="I41" s="10">
        <f>IF(tuesday!B41 ="ns day", tuesday!C41, MAX(tuesday!C41 - 8, 0))</f>
        <v/>
      </c>
      <c r="J41" s="10">
        <f>SUM(tuesday!F41 - tuesday!E41)</f>
        <v/>
      </c>
      <c r="K41" s="10">
        <f>IF(tuesday!B41="ns day",tuesday!C41, IF(tuesday!C41 &lt;= 8 + reference!C4, 0, MIN(MAX(tuesday!C41 - 8, 0),IF(tuesday!J41 &lt;= reference!C4,0, tuesday!J41))))</f>
        <v/>
      </c>
    </row>
    <row r="42" spans="1:11">
      <c r="A42" s="6" t="s">
        <v>39</v>
      </c>
      <c r="B42" s="7" t="s"/>
      <c r="C42" s="8" t="n">
        <v>10.99</v>
      </c>
      <c r="D42" s="8" t="n">
        <v>19.89</v>
      </c>
      <c r="E42" s="8" t="n">
        <v>18.49</v>
      </c>
      <c r="F42" s="8" t="n">
        <v>19.89</v>
      </c>
      <c r="G42" s="9" t="n">
        <v>1043</v>
      </c>
      <c r="H42" s="8">
        <f>SUM(tuesday!F42 - tuesday!E42)</f>
        <v/>
      </c>
      <c r="I42" s="10">
        <f>IF(tuesday!B42 ="ns day", tuesday!C42, MAX(tuesday!C42 - 8, 0))</f>
        <v/>
      </c>
      <c r="J42" s="10">
        <f>SUM(tuesday!F42 - tuesday!E42)</f>
        <v/>
      </c>
      <c r="K42" s="10">
        <f>IF(tuesday!B42="ns day",tuesday!C42, IF(tuesday!C42 &lt;= 8 + reference!C4, 0, MIN(MAX(tuesday!C42 - 8, 0),IF(tuesday!J42 &lt;= reference!C4,0, tuesday!J42))))</f>
        <v/>
      </c>
    </row>
    <row r="43" spans="1:11">
      <c r="A43" s="6" t="s">
        <v>40</v>
      </c>
      <c r="B43" s="7" t="s"/>
      <c r="C43" s="8" t="n">
        <v>6</v>
      </c>
      <c r="D43" s="8" t="n">
        <v>0</v>
      </c>
      <c r="E43" s="8" t="s"/>
      <c r="F43" s="8" t="s"/>
      <c r="G43" s="9" t="s"/>
      <c r="H43" s="8">
        <f>SUM(tuesday!F43 - tuesday!E43)</f>
        <v/>
      </c>
      <c r="I43" s="10">
        <f>IF(tuesday!B43 ="ns day", tuesday!C43, MAX(tuesday!C43 - 8, 0))</f>
        <v/>
      </c>
      <c r="J43" s="10">
        <f>SUM(tuesday!F43 - tuesday!E43)</f>
        <v/>
      </c>
      <c r="K43" s="10">
        <f>IF(tuesday!B43="ns day",tuesday!C43, IF(tuesday!C43 &lt;= 8 + reference!C4, 0, MIN(MAX(tuesday!C43 - 8, 0),IF(tuesday!J43 &lt;= reference!C4,0, tuesday!J43))))</f>
        <v/>
      </c>
    </row>
    <row r="44" spans="1:11">
      <c r="A44" s="6" t="s">
        <v>41</v>
      </c>
      <c r="B44" s="7" t="s"/>
      <c r="C44" s="8" t="n">
        <v>8.83</v>
      </c>
      <c r="D44" s="8" t="n">
        <v>17.75</v>
      </c>
      <c r="E44" s="8" t="s"/>
      <c r="F44" s="8" t="s"/>
      <c r="G44" s="9" t="s"/>
      <c r="H44" s="8">
        <f>SUM(tuesday!F44 - tuesday!E44)</f>
        <v/>
      </c>
      <c r="I44" s="10">
        <f>IF(tuesday!B44 ="ns day", tuesday!C44, MAX(tuesday!C44 - 8, 0))</f>
        <v/>
      </c>
      <c r="J44" s="10">
        <f>SUM(tuesday!F44 - tuesday!E44)</f>
        <v/>
      </c>
      <c r="K44" s="10">
        <f>IF(tuesday!B44="ns day",tuesday!C44, IF(tuesday!C44 &lt;= 8 + reference!C4, 0, MIN(MAX(tuesday!C44 - 8, 0),IF(tuesday!J44 &lt;= reference!C4,0, tuesday!J44))))</f>
        <v/>
      </c>
    </row>
    <row r="45" spans="1:11">
      <c r="A45" s="6" t="s">
        <v>42</v>
      </c>
      <c r="B45" s="7" t="s"/>
      <c r="C45" s="8" t="n">
        <v>8.43</v>
      </c>
      <c r="D45" s="8" t="n">
        <v>17.63</v>
      </c>
      <c r="E45" s="8" t="s"/>
      <c r="F45" s="8" t="s"/>
      <c r="G45" s="9" t="s"/>
      <c r="H45" s="8">
        <f>SUM(tuesday!F45 - tuesday!E45)</f>
        <v/>
      </c>
      <c r="I45" s="10">
        <f>IF(tuesday!B45 ="ns day", tuesday!C45, MAX(tuesday!C45 - 8, 0))</f>
        <v/>
      </c>
      <c r="J45" s="10">
        <f>SUM(tuesday!F45 - tuesday!E45)</f>
        <v/>
      </c>
      <c r="K45" s="10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43</v>
      </c>
      <c r="B46" s="8" t="n"/>
      <c r="C46" s="8" t="n"/>
      <c r="D46" s="8" t="n"/>
      <c r="E46" s="8" t="n"/>
      <c r="F46" s="8" t="n"/>
      <c r="G46" s="9" t="n"/>
      <c r="H46" s="8">
        <f>SUM(tuesday!F46 - tuesday!E46)</f>
        <v/>
      </c>
      <c r="I46" s="10">
        <f>IF(tuesday!B46 ="ns day", tuesday!C46, MAX(tuesday!C46 - 8, 0))</f>
        <v/>
      </c>
      <c r="J46" s="10">
        <f>SUM(tuesday!F46 - tuesday!E46)</f>
        <v/>
      </c>
      <c r="K46" s="10">
        <f>IF(tuesday!B46="ns day",tuesday!C46, IF(tuesday!C46 &lt;= 8 + reference!C4, 0, MIN(MAX(tuesday!C46 - 8, 0),IF(tuesday!J46 &lt;= reference!C4,0, tuesday!J46))))</f>
        <v/>
      </c>
    </row>
    <row r="47" spans="1:11">
      <c r="A47" s="6" t="s">
        <v>44</v>
      </c>
      <c r="B47" s="7" t="s"/>
      <c r="C47" s="8" t="n">
        <v>8</v>
      </c>
      <c r="D47" s="8" t="n">
        <v>16.96</v>
      </c>
      <c r="E47" s="8" t="s"/>
      <c r="F47" s="8" t="s"/>
      <c r="G47" s="9" t="s"/>
      <c r="H47" s="8">
        <f>SUM(tuesday!F47 - tuesday!E47)</f>
        <v/>
      </c>
      <c r="I47" s="10">
        <f>IF(tuesday!B47 ="ns day", tuesday!C47, MAX(tuesday!C47 - 8, 0))</f>
        <v/>
      </c>
      <c r="J47" s="10">
        <f>SUM(tuesday!F47 - tuesday!E47)</f>
        <v/>
      </c>
      <c r="K47" s="10">
        <f>IF(tuesday!B47="ns day",tuesday!C47, IF(tuesday!C47 &lt;= 8 + reference!C4, 0, MIN(MAX(tuesday!C47 - 8, 0),IF(tuesday!J47 &lt;= reference!C4,0, tuesday!J47))))</f>
        <v/>
      </c>
    </row>
    <row r="48" spans="1:11">
      <c r="A48" s="6" t="s">
        <v>45</v>
      </c>
      <c r="B48" s="8" t="n"/>
      <c r="C48" s="8" t="n"/>
      <c r="D48" s="8" t="n"/>
      <c r="E48" s="8" t="n"/>
      <c r="F48" s="8" t="n"/>
      <c r="G48" s="9" t="n"/>
      <c r="H48" s="8">
        <f>SUM(tuesday!F48 - tuesday!E48)</f>
        <v/>
      </c>
      <c r="I48" s="10">
        <f>IF(tuesday!B48 ="ns day", tuesday!C48, MAX(tuesday!C48 - 8, 0))</f>
        <v/>
      </c>
      <c r="J48" s="10">
        <f>SUM(tuesday!F48 - tuesday!E48)</f>
        <v/>
      </c>
      <c r="K48" s="10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46</v>
      </c>
      <c r="B49" s="7" t="s"/>
      <c r="C49" s="8" t="n">
        <v>8</v>
      </c>
      <c r="D49" s="8" t="n">
        <v>16.9</v>
      </c>
      <c r="E49" s="8" t="s"/>
      <c r="F49" s="8" t="s"/>
      <c r="G49" s="9" t="s"/>
      <c r="H49" s="8">
        <f>SUM(tuesday!F49 - tuesday!E49)</f>
        <v/>
      </c>
      <c r="I49" s="10">
        <f>IF(tuesday!B49 ="ns day", tuesday!C49, MAX(tuesday!C49 - 8, 0))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47</v>
      </c>
      <c r="B50" s="7" t="s"/>
      <c r="C50" s="8" t="n">
        <v>9.24</v>
      </c>
      <c r="D50" s="8" t="n">
        <v>18.09</v>
      </c>
      <c r="E50" s="8" t="s"/>
      <c r="F50" s="8" t="s"/>
      <c r="G50" s="9" t="s"/>
      <c r="H50" s="8">
        <f>SUM(tuesday!F50 - tuesday!E50)</f>
        <v/>
      </c>
      <c r="I50" s="10">
        <f>IF(tuesday!B50 ="ns day", tuesday!C50, MAX(tuesday!C50 - 8, 0))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48</v>
      </c>
      <c r="B51" s="7" t="s"/>
      <c r="C51" s="8" t="n">
        <v>8.42</v>
      </c>
      <c r="D51" s="8" t="n">
        <v>17.39</v>
      </c>
      <c r="E51" s="8" t="s"/>
      <c r="F51" s="8" t="s"/>
      <c r="G51" s="9" t="s"/>
      <c r="H51" s="8">
        <f>SUM(tuesday!F51 - tuesday!E51)</f>
        <v/>
      </c>
      <c r="I51" s="10">
        <f>IF(tuesday!B51 ="ns day", tuesday!C51, MAX(tuesday!C51 - 8, 0))</f>
        <v/>
      </c>
      <c r="J51" s="10">
        <f>SUM(tuesday!F51 - tuesday!E51)</f>
        <v/>
      </c>
      <c r="K51" s="10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49</v>
      </c>
      <c r="B52" s="7" t="s"/>
      <c r="C52" s="8" t="n">
        <v>8.51</v>
      </c>
      <c r="D52" s="8" t="n">
        <v>17.24</v>
      </c>
      <c r="E52" s="8" t="s"/>
      <c r="F52" s="8" t="s"/>
      <c r="G52" s="9" t="s"/>
      <c r="H52" s="8">
        <f>SUM(tuesday!F52 - tuesday!E52)</f>
        <v/>
      </c>
      <c r="I52" s="10">
        <f>IF(tuesday!B52 ="ns day", tuesday!C52, MAX(tuesday!C52 - 8, 0))</f>
        <v/>
      </c>
      <c r="J52" s="10">
        <f>SUM(tuesday!F52 - tuesday!E52)</f>
        <v/>
      </c>
      <c r="K52" s="10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50</v>
      </c>
      <c r="B53" s="7" t="s"/>
      <c r="C53" s="8" t="n">
        <v>8</v>
      </c>
      <c r="D53" s="8" t="n">
        <v>16.42</v>
      </c>
      <c r="E53" s="8" t="s"/>
      <c r="F53" s="8" t="s"/>
      <c r="G53" s="9" t="s"/>
      <c r="H53" s="8">
        <f>SUM(tuesday!F53 - tuesday!E53)</f>
        <v/>
      </c>
      <c r="I53" s="10">
        <f>IF(tuesday!B53 ="ns day", tuesday!C53, MAX(tuesday!C53 - 8, 0))</f>
        <v/>
      </c>
      <c r="J53" s="10">
        <f>SUM(tuesday!F53 - tuesday!E53)</f>
        <v/>
      </c>
      <c r="K53" s="10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51</v>
      </c>
      <c r="B54" s="7" t="s"/>
      <c r="C54" s="8" t="n">
        <v>9.039999999999999</v>
      </c>
      <c r="D54" s="8" t="n">
        <v>17.98</v>
      </c>
      <c r="E54" s="8" t="s"/>
      <c r="F54" s="8" t="s"/>
      <c r="G54" s="9" t="s"/>
      <c r="H54" s="8">
        <f>SUM(tuesday!F54 - tuesday!E54)</f>
        <v/>
      </c>
      <c r="I54" s="10">
        <f>IF(tuesday!B54 ="ns day", tuesday!C54, MAX(tuesday!C54 - 8, 0))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52</v>
      </c>
      <c r="B55" s="8" t="n"/>
      <c r="C55" s="8" t="n"/>
      <c r="D55" s="8" t="n"/>
      <c r="E55" s="8" t="n"/>
      <c r="F55" s="8" t="n"/>
      <c r="G55" s="9" t="n"/>
      <c r="H55" s="8">
        <f>SUM(tuesday!F55 - tuesday!E55)</f>
        <v/>
      </c>
      <c r="I55" s="10">
        <f>IF(tuesday!B55 ="ns day", tuesday!C55, MAX(tuesday!C55 - 8, 0))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53</v>
      </c>
      <c r="B56" s="7" t="s"/>
      <c r="C56" s="8" t="n">
        <v>9.779999999999999</v>
      </c>
      <c r="D56" s="8" t="n">
        <v>18.71</v>
      </c>
      <c r="E56" s="8" t="s"/>
      <c r="F56" s="8" t="s"/>
      <c r="G56" s="9" t="s"/>
      <c r="H56" s="8">
        <f>SUM(tuesday!F56 - tuesday!E56)</f>
        <v/>
      </c>
      <c r="I56" s="10">
        <f>IF(tuesday!B56 ="ns day", tuesday!C56, MAX(tuesday!C56 - 8, 0))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54</v>
      </c>
      <c r="B57" s="7" t="s"/>
      <c r="C57" s="8" t="n">
        <v>8.75</v>
      </c>
      <c r="D57" s="8" t="n">
        <v>17.73</v>
      </c>
      <c r="E57" s="8" t="s"/>
      <c r="F57" s="8" t="s"/>
      <c r="G57" s="9" t="s"/>
      <c r="H57" s="8">
        <f>SUM(tuesday!F57 - tuesday!E57)</f>
        <v/>
      </c>
      <c r="I57" s="10">
        <f>IF(tuesday!B57 ="ns day", tuesday!C57, MAX(tuesday!C57 - 8, 0))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55</v>
      </c>
      <c r="B58" s="7" t="s"/>
      <c r="C58" s="8" t="n">
        <v>9.619999999999999</v>
      </c>
      <c r="D58" s="8" t="n">
        <v>18.71</v>
      </c>
      <c r="E58" s="8" t="s"/>
      <c r="F58" s="8" t="s"/>
      <c r="G58" s="9" t="s"/>
      <c r="H58" s="8">
        <f>SUM(tuesday!F58 - tuesday!E58)</f>
        <v/>
      </c>
      <c r="I58" s="10">
        <f>IF(tuesday!B58 ="ns day", tuesday!C58, MAX(tuesday!C58 - 8, 0))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56</v>
      </c>
      <c r="B59" s="7" t="s"/>
      <c r="C59" s="8" t="n">
        <v>9.25</v>
      </c>
      <c r="D59" s="8" t="n">
        <v>18.61</v>
      </c>
      <c r="E59" s="8" t="s"/>
      <c r="F59" s="8" t="s"/>
      <c r="G59" s="9" t="s"/>
      <c r="H59" s="8">
        <f>SUM(tuesday!F59 - tuesday!E59)</f>
        <v/>
      </c>
      <c r="I59" s="10">
        <f>IF(tuesday!B59 ="ns day", tuesday!C59, MAX(tuesday!C59 - 8, 0))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57</v>
      </c>
      <c r="B60" s="7" t="s"/>
      <c r="C60" s="8" t="n">
        <v>9.84</v>
      </c>
      <c r="D60" s="8" t="n">
        <v>18.8</v>
      </c>
      <c r="E60" s="8" t="s"/>
      <c r="F60" s="8" t="s"/>
      <c r="G60" s="9" t="s"/>
      <c r="H60" s="8">
        <f>SUM(tuesday!F60 - tuesday!E60)</f>
        <v/>
      </c>
      <c r="I60" s="10">
        <f>IF(tuesday!B60 ="ns day", tuesday!C60, MAX(tuesday!C60 - 8, 0))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58</v>
      </c>
      <c r="B61" s="7" t="s"/>
      <c r="C61" s="8" t="n">
        <v>8.779999999999999</v>
      </c>
      <c r="D61" s="8" t="n">
        <v>17.7</v>
      </c>
      <c r="E61" s="8" t="s"/>
      <c r="F61" s="8" t="s"/>
      <c r="G61" s="9" t="s"/>
      <c r="H61" s="8">
        <f>SUM(tuesday!F61 - tuesday!E61)</f>
        <v/>
      </c>
      <c r="I61" s="10">
        <f>IF(tuesday!B61 ="ns day", tuesday!C61, MAX(tuesday!C61 - 8, 0))</f>
        <v/>
      </c>
      <c r="J61" s="10">
        <f>SUM(tuesday!F61 - tuesday!E61)</f>
        <v/>
      </c>
      <c r="K61" s="10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59</v>
      </c>
      <c r="B62" s="8" t="n"/>
      <c r="C62" s="8" t="n"/>
      <c r="D62" s="8" t="n"/>
      <c r="E62" s="8" t="n"/>
      <c r="F62" s="8" t="n"/>
      <c r="G62" s="9" t="n"/>
      <c r="H62" s="8">
        <f>SUM(tuesday!F62 - tuesday!E62)</f>
        <v/>
      </c>
      <c r="I62" s="10">
        <f>IF(tuesday!B62 ="ns day", tuesday!C62, MAX(tuesday!C62 - 8, 0))</f>
        <v/>
      </c>
      <c r="J62" s="10">
        <f>SUM(tuesday!F62 - tuesday!E62)</f>
        <v/>
      </c>
      <c r="K62" s="10">
        <f>IF(tuesday!B62="ns day",tuesday!C62, IF(tuesday!C62 &lt;= 8 + reference!C4, 0, MIN(MAX(tuesday!C62 - 8, 0),IF(tuesday!J62 &lt;= reference!C4,0, tuesday!J62))))</f>
        <v/>
      </c>
    </row>
    <row r="63" spans="1:11">
      <c r="A63" s="6" t="s">
        <v>60</v>
      </c>
      <c r="B63" s="7" t="s"/>
      <c r="C63" s="8" t="n">
        <v>8</v>
      </c>
      <c r="D63" s="8" t="n">
        <v>16.93</v>
      </c>
      <c r="E63" s="8" t="s"/>
      <c r="F63" s="8" t="s"/>
      <c r="G63" s="9" t="s"/>
      <c r="H63" s="8">
        <f>SUM(tuesday!F63 - tuesday!E63)</f>
        <v/>
      </c>
      <c r="I63" s="10">
        <f>IF(tuesday!B63 ="ns day", tuesday!C63, MAX(tuesday!C63 - 8, 0))</f>
        <v/>
      </c>
      <c r="J63" s="10">
        <f>SUM(tuesday!F63 - tuesday!E63)</f>
        <v/>
      </c>
      <c r="K63" s="10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61</v>
      </c>
      <c r="B64" s="7" t="s"/>
      <c r="C64" s="8" t="n">
        <v>8.68</v>
      </c>
      <c r="D64" s="8" t="n">
        <v>17.66</v>
      </c>
      <c r="E64" s="8" t="s"/>
      <c r="F64" s="8" t="s"/>
      <c r="G64" s="9" t="s"/>
      <c r="H64" s="8">
        <f>SUM(tuesday!F64 - tuesday!E64)</f>
        <v/>
      </c>
      <c r="I64" s="10">
        <f>IF(tuesday!B64 ="ns day", tuesday!C64, MAX(tuesday!C64 - 8, 0))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62</v>
      </c>
      <c r="B65" s="7" t="s"/>
      <c r="C65" s="8" t="n">
        <v>8</v>
      </c>
      <c r="D65" s="8" t="n">
        <v>16.43</v>
      </c>
      <c r="E65" s="8" t="s"/>
      <c r="F65" s="8" t="s"/>
      <c r="G65" s="9" t="s"/>
      <c r="H65" s="8">
        <f>SUM(tuesday!F65 - tuesday!E65)</f>
        <v/>
      </c>
      <c r="I65" s="10">
        <f>IF(tuesday!B65 ="ns day", tuesday!C65, MAX(tuesday!C65 - 8, 0))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63</v>
      </c>
      <c r="B66" s="7" t="s"/>
      <c r="C66" s="8" t="n">
        <v>6.53</v>
      </c>
      <c r="D66" s="8" t="n">
        <v>15.46</v>
      </c>
      <c r="E66" s="8" t="s"/>
      <c r="F66" s="8" t="s"/>
      <c r="G66" s="9" t="s"/>
      <c r="H66" s="8">
        <f>SUM(tuesday!F66 - tuesday!E66)</f>
        <v/>
      </c>
      <c r="I66" s="10">
        <f>IF(tuesday!B66 ="ns day", tuesday!C66, MAX(tuesday!C66 - 8, 0))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64</v>
      </c>
      <c r="B67" s="8" t="n"/>
      <c r="C67" s="8" t="n"/>
      <c r="D67" s="8" t="n"/>
      <c r="E67" s="8" t="n"/>
      <c r="F67" s="8" t="n"/>
      <c r="G67" s="9" t="n"/>
      <c r="H67" s="8">
        <f>SUM(tuesday!F67 - tuesday!E67)</f>
        <v/>
      </c>
      <c r="I67" s="10">
        <f>IF(tuesday!B67 ="ns day", tuesday!C67, MAX(tuesday!C67 - 8, 0))</f>
        <v/>
      </c>
      <c r="J67" s="10">
        <f>SUM(tuesday!F67 - tuesday!E67)</f>
        <v/>
      </c>
      <c r="K67" s="10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65</v>
      </c>
      <c r="B68" s="7" t="s"/>
      <c r="C68" s="8" t="n">
        <v>9.08</v>
      </c>
      <c r="D68" s="8" t="n">
        <v>18.1</v>
      </c>
      <c r="E68" s="8" t="s"/>
      <c r="F68" s="8" t="s"/>
      <c r="G68" s="9" t="s"/>
      <c r="H68" s="8">
        <f>SUM(tuesday!F68 - tuesday!E68)</f>
        <v/>
      </c>
      <c r="I68" s="10">
        <f>IF(tuesday!B68 ="ns day", tuesday!C68, MAX(tuesday!C68 - 8, 0))</f>
        <v/>
      </c>
      <c r="J68" s="10">
        <f>SUM(tuesday!F68 - tuesday!E68)</f>
        <v/>
      </c>
      <c r="K68" s="10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66</v>
      </c>
      <c r="B69" s="7" t="s"/>
      <c r="C69" s="8" t="n">
        <v>10.04</v>
      </c>
      <c r="D69" s="8" t="n">
        <v>18.49</v>
      </c>
      <c r="E69" s="8" t="n">
        <v>17.5</v>
      </c>
      <c r="F69" s="8" t="n">
        <v>18.49</v>
      </c>
      <c r="G69" s="9" t="n">
        <v>928</v>
      </c>
      <c r="H69" s="8">
        <f>SUM(tuesday!F69 - tuesday!E69)</f>
        <v/>
      </c>
      <c r="I69" s="10">
        <f>IF(tuesday!B69 ="ns day", tuesday!C69, MAX(tuesday!C69 - 8, 0))</f>
        <v/>
      </c>
      <c r="J69" s="10">
        <f>SUM(tuesday!F69 - tuesday!E69)</f>
        <v/>
      </c>
      <c r="K69" s="10">
        <f>IF(tuesday!B69="ns day",tuesday!C69, IF(tuesday!C69 &lt;= 8 + reference!C4, 0, MIN(MAX(tuesday!C69 - 8, 0),IF(tuesday!J69 &lt;= reference!C4,0, tuesday!J69))))</f>
        <v/>
      </c>
    </row>
    <row r="70" spans="1:11">
      <c r="A70" s="6" t="s">
        <v>67</v>
      </c>
      <c r="B70" s="7" t="s"/>
      <c r="C70" s="8" t="n">
        <v>8.83</v>
      </c>
      <c r="D70" s="8" t="n">
        <v>17.8</v>
      </c>
      <c r="E70" s="8" t="s"/>
      <c r="F70" s="8" t="s"/>
      <c r="G70" s="9" t="s"/>
      <c r="H70" s="8">
        <f>SUM(tuesday!F70 - tuesday!E70)</f>
        <v/>
      </c>
      <c r="I70" s="10">
        <f>IF(tuesday!B70 ="ns day", tuesday!C70, MAX(tuesday!C70 - 8, 0))</f>
        <v/>
      </c>
      <c r="J70" s="10">
        <f>SUM(tuesday!F70 - tuesday!E70)</f>
        <v/>
      </c>
      <c r="K70" s="10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68</v>
      </c>
      <c r="B71" s="7" t="s"/>
      <c r="C71" s="8" t="n">
        <v>8.9</v>
      </c>
      <c r="D71" s="8" t="n">
        <v>0</v>
      </c>
      <c r="E71" s="8" t="s"/>
      <c r="F71" s="8" t="s"/>
      <c r="G71" s="9" t="s"/>
      <c r="H71" s="8">
        <f>SUM(tuesday!F71 - tuesday!E71)</f>
        <v/>
      </c>
      <c r="I71" s="10">
        <f>IF(tuesday!B71 ="ns day", tuesday!C71, MAX(tuesday!C71 - 8, 0))</f>
        <v/>
      </c>
      <c r="J71" s="10">
        <f>SUM(tuesday!F71 - tuesday!E71)</f>
        <v/>
      </c>
      <c r="K71" s="10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69</v>
      </c>
      <c r="B72" s="8" t="n"/>
      <c r="C72" s="8" t="n"/>
      <c r="D72" s="8" t="n"/>
      <c r="E72" s="8" t="n"/>
      <c r="F72" s="8" t="n"/>
      <c r="G72" s="9" t="n"/>
      <c r="H72" s="8">
        <f>SUM(tuesday!F72 - tuesday!E72)</f>
        <v/>
      </c>
      <c r="I72" s="10">
        <f>IF(tuesday!B72 ="ns day", tuesday!C72, MAX(tuesday!C72 - 8, 0))</f>
        <v/>
      </c>
      <c r="J72" s="10">
        <f>SUM(tuesday!F72 - tuesday!E72)</f>
        <v/>
      </c>
      <c r="K72" s="10">
        <f>IF(tuesday!B72="ns day",tuesday!C72, IF(tuesday!C72 &lt;= 8 + reference!C4, 0, MIN(MAX(tuesday!C72 - 8, 0),IF(tuesday!J72 &lt;= reference!C4,0, tuesday!J72))))</f>
        <v/>
      </c>
    </row>
    <row r="74" spans="1:11">
      <c r="J74" s="5" t="s">
        <v>70</v>
      </c>
      <c r="K74" s="10">
        <f>SUM(tuesday!K40:tuesday!K72)</f>
        <v/>
      </c>
    </row>
    <row r="76" spans="1:11">
      <c r="J76" s="5" t="s">
        <v>71</v>
      </c>
      <c r="K76" s="10">
        <f>SUM(tuesday!K74 + tuesday!K36)</f>
        <v/>
      </c>
    </row>
    <row r="78" spans="1:11">
      <c r="A78" s="4" t="s">
        <v>72</v>
      </c>
    </row>
    <row r="79" spans="1:11">
      <c r="E79" s="5" t="s">
        <v>73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74</v>
      </c>
      <c r="F80" s="5" t="s">
        <v>75</v>
      </c>
    </row>
    <row r="81" spans="1:11">
      <c r="A81" s="6" t="s">
        <v>76</v>
      </c>
      <c r="B81" s="7" t="s"/>
      <c r="C81" s="8" t="n">
        <v>11.59</v>
      </c>
      <c r="D81" s="8" t="n">
        <v>19.98</v>
      </c>
      <c r="E81" s="10">
        <f>IF(OR(tuesday!B81 = "light",tuesday!B81 = "excused", tuesday!B81 = "sch chg", tuesday!B81 = "annual", tuesday!B81 = "sick", tuesday!C81 &gt;= 10 - reference!C5), 0, IF(tuesday!B81 = "no call", 10, IF(tuesday!C81 = 0, 0, MAX(10 - tuesday!C81, 0))))</f>
        <v/>
      </c>
      <c r="F81" s="10">
        <f>IF(OR(tuesday!B81 = "light",tuesday!B81 = "excused", tuesday!B81 = "sch chg", tuesday!B81 = "annual", tuesday!B81 = "sick", tuesday!C81 &gt;= 12 - reference!C5), 0, IF(tuesday!B81 = "no call", 12, IF(tuesday!C81 = 0, 0, MAX(12 - tuesday!C81, 0))))</f>
        <v/>
      </c>
    </row>
    <row r="82" spans="1:11">
      <c r="A82" s="6" t="s">
        <v>77</v>
      </c>
      <c r="B82" s="7" t="s"/>
      <c r="C82" s="8" t="n">
        <v>12.29</v>
      </c>
      <c r="D82" s="8" t="n">
        <v>20.58</v>
      </c>
      <c r="E82" s="10">
        <f>IF(OR(tuesday!B82 = "light",tuesday!B82 = "excused", tuesday!B82 = "sch chg", tuesday!B82 = "annual", tuesday!B82 = "sick", tuesday!C82 &gt;= 10 - reference!C5), 0, IF(tuesday!B82 = "no call", 10, IF(tuesday!C82 = 0, 0, MAX(10 - tuesday!C82, 0))))</f>
        <v/>
      </c>
      <c r="F82" s="10">
        <f>IF(OR(tuesday!B82 = "light",tuesday!B82 = "excused", tuesday!B82 = "sch chg", tuesday!B82 = "annual", tuesday!B82 = "sick", tuesday!C82 &gt;= 12 - reference!C5), 0, IF(tuesday!B82 = "no call", 12, IF(tuesday!C82 = 0, 0, MAX(12 - tuesday!C82, 0))))</f>
        <v/>
      </c>
    </row>
    <row r="83" spans="1:11">
      <c r="A83" s="6" t="s">
        <v>78</v>
      </c>
      <c r="B83" s="7" t="s"/>
      <c r="C83" s="8" t="n">
        <v>8</v>
      </c>
      <c r="D83" s="8" t="n">
        <v>16.47</v>
      </c>
      <c r="E83" s="10">
        <f>IF(OR(tuesday!B83 = "light",tuesday!B83 = "excused", tuesday!B83 = "sch chg", tuesday!B83 = "annual", tuesday!B83 = "sick", tuesday!C83 &gt;= 10 - reference!C5), 0, IF(tuesday!B83 = "no call", 10, IF(tuesday!C83 = 0, 0, MAX(10 - tuesday!C83, 0))))</f>
        <v/>
      </c>
      <c r="F83" s="10">
        <f>IF(OR(tuesday!B83 = "light",tuesday!B83 = "excused", tuesday!B83 = "sch chg", tuesday!B83 = "annual", tuesday!B83 = "sick", tuesday!C83 &gt;= 12 - reference!C5), 0, IF(tuesday!B83 = "no call", 12, IF(tuesday!C83 = 0, 0, MAX(12 - tuesday!C83, 0))))</f>
        <v/>
      </c>
    </row>
    <row r="84" spans="1:11">
      <c r="A84" s="6" t="s">
        <v>79</v>
      </c>
      <c r="B84" s="7" t="s"/>
      <c r="C84" s="8" t="n">
        <v>8.83</v>
      </c>
      <c r="D84" s="8" t="n">
        <v>17.33</v>
      </c>
      <c r="E84" s="10">
        <f>IF(OR(tuesday!B84 = "light",tuesday!B84 = "excused", tuesday!B84 = "sch chg", tuesday!B84 = "annual", tuesday!B84 = "sick", tuesday!C84 &gt;= 10 - reference!C5), 0, IF(tuesday!B84 = "no call", 10, IF(tuesday!C84 = 0, 0, MAX(10 - tuesday!C84, 0))))</f>
        <v/>
      </c>
      <c r="F84" s="10">
        <f>IF(OR(tuesday!B84 = "light",tuesday!B84 = "excused", tuesday!B84 = "sch chg", tuesday!B84 = "annual", tuesday!B84 = "sick", tuesday!C84 &gt;= 12 - reference!C5), 0, IF(tuesday!B84 = "no call", 12, IF(tuesday!C84 = 0, 0, MAX(12 - tuesday!C84, 0))))</f>
        <v/>
      </c>
    </row>
    <row r="85" spans="1:11">
      <c r="A85" s="6" t="s">
        <v>80</v>
      </c>
      <c r="B85" s="7" t="s"/>
      <c r="C85" s="8" t="n">
        <v>12</v>
      </c>
      <c r="D85" s="8" t="n">
        <v>20.43</v>
      </c>
      <c r="E85" s="10">
        <f>IF(OR(tuesday!B85 = "light",tuesday!B85 = "excused", tuesday!B85 = "sch chg", tuesday!B85 = "annual", tuesday!B85 = "sick", tuesday!C85 &gt;= 10 - reference!C5), 0, IF(tuesday!B85 = "no call", 10, IF(tuesday!C85 = 0, 0, MAX(10 - tuesday!C85, 0))))</f>
        <v/>
      </c>
      <c r="F85" s="10">
        <f>IF(OR(tuesday!B85 = "light",tuesday!B85 = "excused", tuesday!B85 = "sch chg", tuesday!B85 = "annual", tuesday!B85 = "sick", tuesday!C85 &gt;= 12 - reference!C5), 0, IF(tuesday!B85 = "no call", 12, IF(tuesday!C85 = 0, 0, MAX(12 - tuesday!C85, 0))))</f>
        <v/>
      </c>
    </row>
    <row r="86" spans="1:11">
      <c r="A86" s="6" t="s">
        <v>81</v>
      </c>
      <c r="B86" s="7" t="s"/>
      <c r="C86" s="8" t="n">
        <v>11.99</v>
      </c>
      <c r="D86" s="8" t="n">
        <v>19.92</v>
      </c>
      <c r="E86" s="10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10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 spans="1:11">
      <c r="A87" s="6" t="s">
        <v>82</v>
      </c>
      <c r="B87" s="7" t="s"/>
      <c r="C87" s="8" t="n">
        <v>11.97</v>
      </c>
      <c r="D87" s="8" t="n">
        <v>20.07</v>
      </c>
      <c r="E87" s="10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10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 spans="1:11">
      <c r="A88" s="6" t="s">
        <v>83</v>
      </c>
      <c r="B88" s="8" t="n"/>
      <c r="C88" s="8" t="n"/>
      <c r="D88" s="8" t="n"/>
      <c r="E88" s="10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10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 spans="1:11">
      <c r="A89" s="6" t="s">
        <v>84</v>
      </c>
      <c r="B89" s="7" t="s"/>
      <c r="C89" s="8" t="n">
        <v>11.45</v>
      </c>
      <c r="D89" s="8" t="n">
        <v>19.92</v>
      </c>
      <c r="E89" s="10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10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 spans="1:11">
      <c r="A90" s="6" t="s">
        <v>85</v>
      </c>
      <c r="B90" s="7" t="s"/>
      <c r="C90" s="8" t="n">
        <v>12</v>
      </c>
      <c r="D90" s="8" t="n">
        <v>20.46</v>
      </c>
      <c r="E90" s="10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10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 spans="1:11">
      <c r="A91" s="6" t="s">
        <v>86</v>
      </c>
      <c r="B91" s="7" t="s"/>
      <c r="C91" s="8" t="n">
        <v>12.25</v>
      </c>
      <c r="D91" s="8" t="n">
        <v>20.75</v>
      </c>
      <c r="E91" s="10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10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 spans="1:11">
      <c r="A92" s="6" t="s">
        <v>87</v>
      </c>
      <c r="B92" s="7" t="s"/>
      <c r="C92" s="8" t="n">
        <v>10.34</v>
      </c>
      <c r="D92" s="8" t="n">
        <v>18.57</v>
      </c>
      <c r="E92" s="10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10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>
        <v>89</v>
      </c>
      <c r="B93" s="7" t="s"/>
      <c r="C93" s="8" t="n">
        <v>11.68</v>
      </c>
      <c r="D93" s="8" t="n">
        <v>19.95</v>
      </c>
      <c r="E93" s="10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10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>
        <v>90</v>
      </c>
      <c r="B94" s="7" t="s"/>
      <c r="C94" s="8" t="n">
        <v>11.5</v>
      </c>
      <c r="D94" s="8" t="n">
        <v>19.43</v>
      </c>
      <c r="E94" s="10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10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>
        <v>91</v>
      </c>
      <c r="B95" s="7" t="s"/>
      <c r="C95" s="8" t="n">
        <v>12.26</v>
      </c>
      <c r="D95" s="8" t="n">
        <v>20.36</v>
      </c>
      <c r="E95" s="10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10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>
        <v>92</v>
      </c>
      <c r="B96" s="7" t="s"/>
      <c r="C96" s="8" t="n">
        <v>10.78</v>
      </c>
      <c r="D96" s="8" t="n">
        <v>18.92</v>
      </c>
      <c r="E96" s="10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10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>
        <v>93</v>
      </c>
      <c r="B97" s="7" t="s"/>
      <c r="C97" s="8" t="n">
        <v>10.61</v>
      </c>
      <c r="D97" s="8" t="n">
        <v>19.37</v>
      </c>
      <c r="E97" s="10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>
        <v>94</v>
      </c>
      <c r="B98" s="7" t="s"/>
      <c r="C98" s="8" t="n">
        <v>11.98</v>
      </c>
      <c r="D98" s="8" t="n">
        <v>20.36</v>
      </c>
      <c r="E98" s="10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10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/>
      <c r="B99" s="8" t="n"/>
      <c r="C99" s="8" t="n"/>
      <c r="D99" s="8" t="n"/>
      <c r="E99" s="10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10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/>
      <c r="B100" s="8" t="n"/>
      <c r="C100" s="8" t="n"/>
      <c r="D100" s="8" t="n"/>
      <c r="E100" s="10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10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8" t="n"/>
      <c r="C101" s="8" t="n"/>
      <c r="D101" s="8" t="n"/>
      <c r="E101" s="10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10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8" t="n"/>
      <c r="C102" s="8" t="n"/>
      <c r="D102" s="8" t="n"/>
      <c r="E102" s="10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8" t="n"/>
      <c r="C103" s="8" t="n"/>
      <c r="D103" s="8" t="n"/>
      <c r="E103" s="10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8" t="n"/>
      <c r="C104" s="8" t="n"/>
      <c r="D104" s="8" t="n"/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8" t="n"/>
      <c r="C105" s="8" t="n"/>
      <c r="D105" s="8" t="n"/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7" spans="1:11">
      <c r="D107" s="5" t="s">
        <v>95</v>
      </c>
      <c r="E107" s="10">
        <f>SUM(tuesday!E81:tuesday!E105)</f>
        <v/>
      </c>
      <c r="F107" s="10">
        <f>SUM(tuesday!F81:tuesday!F105)</f>
        <v/>
      </c>
    </row>
    <row r="109" spans="1:11">
      <c r="A109" s="4" t="s">
        <v>96</v>
      </c>
    </row>
    <row r="110" spans="1:11">
      <c r="E110" s="5" t="s">
        <v>73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74</v>
      </c>
      <c r="F111" s="5" t="s">
        <v>97</v>
      </c>
    </row>
    <row r="112" spans="1:11">
      <c r="A112" s="6" t="s">
        <v>98</v>
      </c>
      <c r="B112" s="7" t="s"/>
      <c r="C112" s="8" t="n">
        <v>10.96</v>
      </c>
      <c r="D112" s="8" t="n">
        <v>19.96</v>
      </c>
      <c r="E112" s="10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10">
        <f>IF(OR(tuesday!B112 = "light",tuesday!B112 = "excused", tuesday!B112 = "sch chg", tuesday!B112 = "annual", tuesday!B112 = "sick", tuesday!C112 &gt;= 11.5 - reference!C5), 0, IF(tuesday!B112 = "no call", 11.5, IF(tuesday!C112 = 0, 0, MAX(11.5 - tuesday!C112, 0))))</f>
        <v/>
      </c>
    </row>
    <row r="113" spans="1:11">
      <c r="A113" s="6" t="s">
        <v>99</v>
      </c>
      <c r="B113" s="8" t="n"/>
      <c r="C113" s="8" t="n"/>
      <c r="D113" s="8" t="n"/>
      <c r="E113" s="10">
        <f>IF(OR(tuesday!B113 = "light",tuesday!B113 = "excused", tuesday!B113 = "sch chg", tuesday!B113 = "annual", tuesday!B113 = "sick", tuesday!C113 &gt;= 10 - reference!C5), 0, IF(tuesday!B113 = "no call", 10, IF(tuesday!C113 = 0, 0, MAX(10 - tuesday!C113, 0))))</f>
        <v/>
      </c>
      <c r="F113" s="10">
        <f>IF(OR(tuesday!B113 = "light",tuesday!B113 = "excused", tuesday!B113 = "sch chg", tuesday!B113 = "annual", tuesday!B113 = "sick", tuesday!C113 &gt;= 11.5 - reference!C5), 0, IF(tuesday!B113 = "no call", 11.5, IF(tuesday!C113 = 0, 0, MAX(11.5 - tuesday!C113, 0))))</f>
        <v/>
      </c>
    </row>
    <row r="114" spans="1:11">
      <c r="A114" s="6" t="s">
        <v>100</v>
      </c>
      <c r="B114" s="7" t="s"/>
      <c r="C114" s="8" t="n">
        <v>11.58</v>
      </c>
      <c r="D114" s="8" t="n">
        <v>0</v>
      </c>
      <c r="E114" s="10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10">
        <f>IF(OR(tuesday!B114 = "light",tuesday!B114 = "excused", tuesday!B114 = "sch chg", tuesday!B114 = "annual", tuesday!B114 = "sick", tuesday!C114 &gt;= 11.5 - reference!C5), 0, IF(tuesday!B114 = "no call", 11.5, IF(tuesday!C114 = 0, 0, MAX(11.5 - tuesday!C114, 0))))</f>
        <v/>
      </c>
    </row>
    <row r="115" spans="1:11">
      <c r="A115" s="6" t="s">
        <v>101</v>
      </c>
      <c r="B115" s="8" t="n"/>
      <c r="C115" s="8" t="n"/>
      <c r="D115" s="8" t="n"/>
      <c r="E115" s="10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10">
        <f>IF(OR(tuesday!B115 = "light",tuesday!B115 = "excused", tuesday!B115 = "sch chg", tuesday!B115 = "annual", tuesday!B115 = "sick", tuesday!C115 &gt;= 11.5 - reference!C5), 0, IF(tuesday!B115 = "no call", 11.5, IF(tuesday!C115 = 0, 0, MAX(11.5 - tuesday!C115, 0))))</f>
        <v/>
      </c>
    </row>
    <row r="116" spans="1:11">
      <c r="A116" s="6" t="s">
        <v>102</v>
      </c>
      <c r="B116" s="7" t="s"/>
      <c r="C116" s="8" t="n">
        <v>12.17</v>
      </c>
      <c r="D116" s="8" t="n">
        <v>9.210000000000001</v>
      </c>
      <c r="E116" s="10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10">
        <f>IF(OR(tuesday!B116 = "light",tuesday!B116 = "excused", tuesday!B116 = "sch chg", tuesday!B116 = "annual", tuesday!B116 = "sick", tuesday!C116 &gt;= 11.5 - reference!C5), 0, IF(tuesday!B116 = "no call", 11.5, IF(tuesday!C116 = 0, 0, MAX(11.5 - tuesday!C116, 0))))</f>
        <v/>
      </c>
    </row>
    <row r="117" spans="1:11">
      <c r="A117" s="6" t="s">
        <v>103</v>
      </c>
      <c r="B117" s="8" t="n"/>
      <c r="C117" s="8" t="n"/>
      <c r="D117" s="8" t="n"/>
      <c r="E117" s="10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10">
        <f>IF(OR(tuesday!B117 = "light",tuesday!B117 = "excused", tuesday!B117 = "sch chg", tuesday!B117 = "annual", tuesday!B117 = "sick", tuesday!C117 &gt;= 11.5 - reference!C5), 0, IF(tuesday!B117 = "no call", 11.5, IF(tuesday!C117 = 0, 0, MAX(11.5 - tuesday!C117, 0))))</f>
        <v/>
      </c>
    </row>
    <row r="118" spans="1:11">
      <c r="A118" s="6" t="s">
        <v>104</v>
      </c>
      <c r="B118" s="7" t="s"/>
      <c r="C118" s="8" t="n">
        <v>3.33</v>
      </c>
      <c r="D118" s="8" t="n">
        <v>0</v>
      </c>
      <c r="E118" s="10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10">
        <f>IF(OR(tuesday!B118 = "light",tuesday!B118 = "excused", tuesday!B118 = "sch chg", tuesday!B118 = "annual", tuesday!B118 = "sick", tuesday!C118 &gt;= 11.5 - reference!C5), 0, IF(tuesday!B118 = "no call", 11.5, IF(tuesday!C118 = 0, 0, MAX(11.5 - tuesday!C118, 0))))</f>
        <v/>
      </c>
    </row>
    <row r="119" spans="1:11">
      <c r="A119" s="6" t="s">
        <v>105</v>
      </c>
      <c r="B119" s="8" t="n"/>
      <c r="C119" s="8" t="n"/>
      <c r="D119" s="8" t="n"/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11.5 - reference!C5), 0, IF(tuesday!B119 = "no call", 11.5, IF(tuesday!C119 = 0, 0, MAX(11.5 - tuesday!C119, 0))))</f>
        <v/>
      </c>
    </row>
    <row r="120" spans="1:11">
      <c r="A120" s="6" t="s"/>
      <c r="B120" s="8" t="n"/>
      <c r="C120" s="8" t="n"/>
      <c r="D120" s="8" t="n"/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12 - reference!C5), 0, IF(tuesday!B120 = "no call", 12, IF(tuesday!C120 = 0, 0, MAX(12 - tuesday!C120, 0))))</f>
        <v/>
      </c>
    </row>
    <row r="121" spans="1:11">
      <c r="A121" s="6" t="s"/>
      <c r="B121" s="8" t="n"/>
      <c r="C121" s="8" t="n"/>
      <c r="D121" s="8" t="n"/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 spans="1:11">
      <c r="A122" s="6" t="s"/>
      <c r="B122" s="8" t="n"/>
      <c r="C122" s="8" t="n"/>
      <c r="D122" s="8" t="n"/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8" t="n"/>
      <c r="C123" s="8" t="n"/>
      <c r="D123" s="8" t="n"/>
      <c r="E123" s="10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8" t="n"/>
      <c r="C124" s="8" t="n"/>
      <c r="D124" s="8" t="n"/>
      <c r="E124" s="10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10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8" t="n"/>
      <c r="C125" s="8" t="n"/>
      <c r="D125" s="8" t="n"/>
      <c r="E125" s="10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10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8" t="n"/>
      <c r="C126" s="8" t="n"/>
      <c r="D126" s="8" t="n"/>
      <c r="E126" s="10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10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8" t="n"/>
      <c r="C127" s="8" t="n"/>
      <c r="D127" s="8" t="n"/>
      <c r="E127" s="10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10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8" t="n"/>
      <c r="C128" s="8" t="n"/>
      <c r="D128" s="8" t="n"/>
      <c r="E128" s="10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10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 spans="1:11">
      <c r="A129" s="6" t="s"/>
      <c r="B129" s="8" t="n"/>
      <c r="C129" s="8" t="n"/>
      <c r="D129" s="8" t="n"/>
      <c r="E129" s="10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10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8" t="n"/>
      <c r="C130" s="8" t="n"/>
      <c r="D130" s="8" t="n"/>
      <c r="E130" s="10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8" t="n"/>
      <c r="C131" s="8" t="n"/>
      <c r="D131" s="8" t="n"/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8" t="n"/>
      <c r="C132" s="8" t="n"/>
      <c r="D132" s="8" t="n"/>
      <c r="E132" s="10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10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8" t="n"/>
      <c r="C133" s="8" t="n"/>
      <c r="D133" s="8" t="n"/>
      <c r="E133" s="10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8" t="n"/>
      <c r="C134" s="8" t="n"/>
      <c r="D134" s="8" t="n"/>
      <c r="E134" s="10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8" spans="1:11">
      <c r="D138" s="5" t="s">
        <v>106</v>
      </c>
      <c r="E138" s="10">
        <f>SUM(tuesday!E112:tuesday!E136)</f>
        <v/>
      </c>
      <c r="F138" s="10">
        <f>SUM(tuesday!F112:tuesday!F136)</f>
        <v/>
      </c>
    </row>
    <row r="140" spans="1:11">
      <c r="D140" s="5" t="s">
        <v>107</v>
      </c>
      <c r="E140" s="10">
        <f>SUM(tuesday!E107 + tuesday!E138)</f>
        <v/>
      </c>
      <c r="F140" s="10">
        <f>SUM(tuesday!F107 + tuesday!F138)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SUM(wednesday!F8 - wednesday!E8)</f>
        <v/>
      </c>
      <c r="I8" s="10">
        <f>IF(wednesday!B8 ="ns day", wednesday!C8,IF(wednesday!C8 &lt;= 8 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7" t="s"/>
      <c r="C9" s="8" t="n">
        <v>9.43</v>
      </c>
      <c r="D9" s="8" t="n">
        <v>18.65</v>
      </c>
      <c r="E9" s="8" t="s"/>
      <c r="F9" s="8" t="s"/>
      <c r="G9" s="9" t="s"/>
      <c r="H9" s="8">
        <f>SUM(wednesday!F9 - wednesday!E9)</f>
        <v/>
      </c>
      <c r="I9" s="10">
        <f>IF(wednesday!B9 ="ns day", wednesday!C9,IF(wednesday!C9 &lt;= 8+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SUM(wednesday!F10 - wednesday!E10)</f>
        <v/>
      </c>
      <c r="I10" s="10">
        <f>IF(wednesday!B10 ="ns day", wednesday!C10,IF(wednesday!C10 &lt;= 8 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7" t="s"/>
      <c r="C11" s="8" t="n">
        <v>9.529999999999999</v>
      </c>
      <c r="D11" s="8" t="n">
        <v>18.38</v>
      </c>
      <c r="E11" s="8" t="n">
        <v>17</v>
      </c>
      <c r="F11" s="8" t="n">
        <v>18.38</v>
      </c>
      <c r="G11" s="9" t="n">
        <v>950</v>
      </c>
      <c r="H11" s="8">
        <f>SUM(wednesday!F11 - wednesday!E11)</f>
        <v/>
      </c>
      <c r="I11" s="10">
        <f>IF(wednesday!B11 ="ns day", wednesday!C11,IF(wednesday!C11 &lt;= 8+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23</v>
      </c>
      <c r="B12" s="7" t="s"/>
      <c r="C12" s="8" t="n">
        <v>10.5</v>
      </c>
      <c r="D12" s="8" t="n">
        <v>19.14</v>
      </c>
      <c r="E12" s="8" t="s"/>
      <c r="F12" s="8" t="s"/>
      <c r="G12" s="9" t="s"/>
      <c r="H12" s="8">
        <f>SUM(wednesday!F12 - wednesday!E12)</f>
        <v/>
      </c>
      <c r="I12" s="10">
        <f>IF(wednesday!B12 ="ns day", wednesday!C12,IF(wednesday!C12 &lt;= 8+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24</v>
      </c>
      <c r="B13" s="7" t="s"/>
      <c r="C13" s="8" t="n">
        <v>8</v>
      </c>
      <c r="D13" s="8" t="n">
        <v>16.44</v>
      </c>
      <c r="E13" s="8" t="s"/>
      <c r="F13" s="8" t="s"/>
      <c r="G13" s="9" t="s"/>
      <c r="H13" s="8">
        <f>SUM(wednesday!F13 - wednesday!E13)</f>
        <v/>
      </c>
      <c r="I13" s="10">
        <f>IF(wednesday!B13 ="ns day", wednesday!C13,IF(wednesday!C13 &lt;= 8+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SUM(wednesday!F14 - wednesday!E14)</f>
        <v/>
      </c>
      <c r="I14" s="10">
        <f>IF(wednesday!B14 ="ns day", wednesday!C14,IF(wednesday!C14 &lt;= 8 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26</v>
      </c>
      <c r="B15" s="7" t="s"/>
      <c r="C15" s="8" t="n">
        <v>8.48</v>
      </c>
      <c r="D15" s="8" t="n">
        <v>17.5</v>
      </c>
      <c r="E15" s="8" t="s"/>
      <c r="F15" s="8" t="s"/>
      <c r="G15" s="9" t="s"/>
      <c r="H15" s="8">
        <f>SUM(wednesday!F15 - wednesday!E15)</f>
        <v/>
      </c>
      <c r="I15" s="10">
        <f>IF(wednesday!B15 ="ns day", wednesday!C15,IF(wednesday!C15 &lt;= 8+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SUM(wednesday!F16 - wednesday!E16)</f>
        <v/>
      </c>
      <c r="I16" s="10">
        <f>IF(wednesday!B16 ="ns day", wednesday!C16,IF(wednesday!C16 &lt;= 8 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SUM(wednesday!F17 - wednesday!E17)</f>
        <v/>
      </c>
      <c r="I17" s="10">
        <f>IF(wednesday!B17 ="ns day", wednesday!C17,IF(wednesday!C17 &lt;= 8 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29</v>
      </c>
      <c r="B18" s="7" t="s"/>
      <c r="C18" s="8" t="n">
        <v>9.050000000000001</v>
      </c>
      <c r="D18" s="8" t="n">
        <v>16.56</v>
      </c>
      <c r="E18" s="8" t="s"/>
      <c r="F18" s="8" t="s"/>
      <c r="G18" s="9" t="s"/>
      <c r="H18" s="8">
        <f>SUM(wednesday!F18 - wednesday!E18)</f>
        <v/>
      </c>
      <c r="I18" s="10">
        <f>IF(wednesday!B18 ="ns day", wednesday!C18,IF(wednesday!C18 &lt;= 8+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30</v>
      </c>
      <c r="B19" s="7" t="s"/>
      <c r="C19" s="8" t="n">
        <v>9.31</v>
      </c>
      <c r="D19" s="8" t="n">
        <v>18.25</v>
      </c>
      <c r="E19" s="8" t="s"/>
      <c r="F19" s="8" t="s"/>
      <c r="G19" s="9" t="s"/>
      <c r="H19" s="8">
        <f>SUM(wednesday!F19 - wednesday!E19)</f>
        <v/>
      </c>
      <c r="I19" s="10">
        <f>IF(wednesday!B19 ="ns day", wednesday!C19,IF(wednesday!C19 &lt;= 8+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32</v>
      </c>
      <c r="B20" s="7" t="s"/>
      <c r="C20" s="8" t="n">
        <v>11.17</v>
      </c>
      <c r="D20" s="8" t="n">
        <v>0</v>
      </c>
      <c r="E20" s="8" t="s"/>
      <c r="F20" s="8" t="s"/>
      <c r="G20" s="9" t="s"/>
      <c r="H20" s="8">
        <f>SUM(wednesday!F20 - wednesday!E20)</f>
        <v/>
      </c>
      <c r="I20" s="10">
        <f>IF(wednesday!B20 ="ns day", wednesday!C20,IF(wednesday!C20 &lt;= 8+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33</v>
      </c>
      <c r="B21" s="7" t="s"/>
      <c r="C21" s="8" t="n">
        <v>1</v>
      </c>
      <c r="D21" s="8" t="n">
        <v>0</v>
      </c>
      <c r="E21" s="8" t="n">
        <v>11</v>
      </c>
      <c r="F21" s="8" t="n">
        <v>12</v>
      </c>
      <c r="G21" s="9" t="n">
        <v>0</v>
      </c>
      <c r="H21" s="8">
        <f>SUM(wednesday!F21 - wednesday!E21)</f>
        <v/>
      </c>
      <c r="I21" s="10">
        <f>IF(wednesday!B21 ="ns day", wednesday!C21,IF(wednesday!C21 &lt;= 8+ reference!C3, 0, MAX(wednesday!C21 - 8, 0)))</f>
        <v/>
      </c>
      <c r="J21" s="10">
        <f>SUM(wednesday!F21 - wednesday!E21)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SUM(wednesday!F22 - wednesday!E22)</f>
        <v/>
      </c>
      <c r="I22" s="10">
        <f>IF(wednesday!B22 ="ns day", wednesday!C22,IF(wednesday!C22 &lt;= 8 + reference!C3, 0, MAX(wednesday!C22 - 8, 0)))</f>
        <v/>
      </c>
      <c r="J22" s="10">
        <f>SUM(wednesday!F22 - wednesday!E22)</f>
        <v/>
      </c>
      <c r="K22" s="10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SUM(wednesday!F23 - wednesday!E23)</f>
        <v/>
      </c>
      <c r="I23" s="10">
        <f>IF(wednesday!B23 ="ns day", wednesday!C23,IF(wednesday!C23 &lt;= 8 + reference!C3, 0, MAX(wednesday!C23 - 8, 0)))</f>
        <v/>
      </c>
      <c r="J23" s="10">
        <f>SUM(wednesday!F23 - wednesday!E23)</f>
        <v/>
      </c>
      <c r="K23" s="10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SUM(wednesday!F24 - wednesday!E24)</f>
        <v/>
      </c>
      <c r="I24" s="10">
        <f>IF(wednesday!B24 ="ns day", wednesday!C24,IF(wednesday!C24 &lt;= 8 + reference!C3, 0, MAX(wednesday!C24 - 8, 0)))</f>
        <v/>
      </c>
      <c r="J24" s="10">
        <f>SUM(wednesday!F24 - wednesday!E24)</f>
        <v/>
      </c>
      <c r="K24" s="10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SUM(wednesday!F25 - wednesday!E25)</f>
        <v/>
      </c>
      <c r="I25" s="10">
        <f>IF(wednesday!B25 ="ns day", wednesday!C25,IF(wednesday!C25 &lt;= 8 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SUM(wednesday!F26 - wednesday!E26)</f>
        <v/>
      </c>
      <c r="I26" s="10">
        <f>IF(wednesday!B26 ="ns day", wednesday!C26,IF(wednesday!C26 &lt;= 8 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SUM(wednesday!F27 - wednesday!E27)</f>
        <v/>
      </c>
      <c r="I27" s="10">
        <f>IF(wednesday!B27 ="ns day", wednesday!C27,IF(wednesday!C27 &lt;= 8 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SUM(wednesday!F28 - wednesday!E28)</f>
        <v/>
      </c>
      <c r="I28" s="10">
        <f>IF(wednesday!B28 ="ns day", wednesday!C28,IF(wednesday!C28 &lt;= 8 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SUM(wednesday!F29 - wednesday!E29)</f>
        <v/>
      </c>
      <c r="I29" s="10">
        <f>IF(wednesday!B29 ="ns day", wednesday!C29,IF(wednesday!C29 &lt;= 8 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SUM(wednesday!F30 - wednesday!E30)</f>
        <v/>
      </c>
      <c r="I30" s="10">
        <f>IF(wednesday!B30 ="ns day", wednesday!C30,IF(wednesday!C30 &lt;= 8 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SUM(wednesday!F31 - wednesday!E31)</f>
        <v/>
      </c>
      <c r="I31" s="10">
        <f>IF(wednesday!B31 ="ns day", wednesday!C31,IF(wednesday!C31 &lt;= 8 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SUM(wednesday!F32 - wednesday!E32)</f>
        <v/>
      </c>
      <c r="I32" s="10">
        <f>IF(wednesday!B32 ="ns day", wednesday!C32,IF(wednesday!C32 &lt;= 8 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4" spans="1:11">
      <c r="H34" s="5" t="s">
        <v>34</v>
      </c>
      <c r="I34" s="10">
        <f>SUM(wednesday!I8:wednesday!I32)</f>
        <v/>
      </c>
    </row>
    <row r="36" spans="1:11">
      <c r="J36" s="5" t="s">
        <v>35</v>
      </c>
      <c r="K36" s="10">
        <f>SUM(wednesday!K8:wednesday!K32)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8</v>
      </c>
      <c r="D40" s="8" t="n">
        <v>16.93</v>
      </c>
      <c r="E40" s="8" t="s"/>
      <c r="F40" s="8" t="s"/>
      <c r="G40" s="9" t="s"/>
      <c r="H40" s="8">
        <f>SUM(wednesday!F40 - wednesday!E40)</f>
        <v/>
      </c>
      <c r="I40" s="10">
        <f>IF(wednesday!B40 ="ns day", wednesday!C40, MAX(wednesday!C40 - 8, 0))</f>
        <v/>
      </c>
      <c r="J40" s="10">
        <f>SUM(wednesday!F40 - wednesday!E40)</f>
        <v/>
      </c>
      <c r="K40" s="10">
        <f>IF(wednesday!B40="ns day",wednesday!C40, IF(wednesday!C40 &lt;= 8 + reference!C4, 0, MIN(MAX(wednesday!C40 - 8, 0),IF(wednesday!J40 &lt;= reference!C4,0, wednesday!J40))))</f>
        <v/>
      </c>
    </row>
    <row r="41" spans="1:11">
      <c r="A41" s="6" t="s">
        <v>38</v>
      </c>
      <c r="B41" s="7" t="s"/>
      <c r="C41" s="8" t="n">
        <v>9.19</v>
      </c>
      <c r="D41" s="8" t="n">
        <v>18.08</v>
      </c>
      <c r="E41" s="8" t="s"/>
      <c r="F41" s="8" t="s"/>
      <c r="G41" s="9" t="s"/>
      <c r="H41" s="8">
        <f>SUM(wednesday!F41 - wednesday!E41)</f>
        <v/>
      </c>
      <c r="I41" s="10">
        <f>IF(wednesday!B41 ="ns day", wednesday!C41, MAX(wednesday!C41 - 8, 0))</f>
        <v/>
      </c>
      <c r="J41" s="10">
        <f>SUM(wednesday!F41 - wednesday!E41)</f>
        <v/>
      </c>
      <c r="K41" s="10">
        <f>IF(wednesday!B41="ns day",wednesday!C41, IF(wednesday!C41 &lt;= 8 + reference!C4, 0, MIN(MAX(wednesday!C41 - 8, 0),IF(wednesday!J41 &lt;= reference!C4,0, wednesday!J41))))</f>
        <v/>
      </c>
    </row>
    <row r="42" spans="1:11">
      <c r="A42" s="6" t="s">
        <v>39</v>
      </c>
      <c r="B42" s="7" t="s"/>
      <c r="C42" s="8" t="n">
        <v>8</v>
      </c>
      <c r="D42" s="8" t="n">
        <v>16.94</v>
      </c>
      <c r="E42" s="8" t="s"/>
      <c r="F42" s="8" t="s"/>
      <c r="G42" s="9" t="s"/>
      <c r="H42" s="8">
        <f>SUM(wednesday!F42 - wednesday!E42)</f>
        <v/>
      </c>
      <c r="I42" s="10">
        <f>IF(wednesday!B42 ="ns day", wednesday!C42, MAX(wednesday!C42 - 8, 0))</f>
        <v/>
      </c>
      <c r="J42" s="10">
        <f>SUM(wednesday!F42 - wednesday!E42)</f>
        <v/>
      </c>
      <c r="K42" s="10">
        <f>IF(wednesday!B42="ns day",wednesday!C42, IF(wednesday!C42 &lt;= 8 + reference!C4, 0, MIN(MAX(wednesday!C42 - 8, 0),IF(wednesday!J42 &lt;= reference!C4,0, wednesday!J42))))</f>
        <v/>
      </c>
    </row>
    <row r="43" spans="1:11">
      <c r="A43" s="6" t="s">
        <v>40</v>
      </c>
      <c r="B43" s="8" t="n"/>
      <c r="C43" s="8" t="n"/>
      <c r="D43" s="8" t="n"/>
      <c r="E43" s="8" t="n"/>
      <c r="F43" s="8" t="n"/>
      <c r="G43" s="9" t="n"/>
      <c r="H43" s="8">
        <f>SUM(wednesday!F43 - wednesday!E43)</f>
        <v/>
      </c>
      <c r="I43" s="10">
        <f>IF(wednesday!B43 ="ns day", wednesday!C43, MAX(wednesday!C43 - 8, 0))</f>
        <v/>
      </c>
      <c r="J43" s="10">
        <f>SUM(wednesday!F43 - wednesday!E43)</f>
        <v/>
      </c>
      <c r="K43" s="10">
        <f>IF(wednesday!B43="ns day",wednesday!C43, IF(wednesday!C43 &lt;= 8 + reference!C4, 0, MIN(MAX(wednesday!C43 - 8, 0),IF(wednesday!J43 &lt;= reference!C4,0, wednesday!J43))))</f>
        <v/>
      </c>
    </row>
    <row r="44" spans="1:11">
      <c r="A44" s="6" t="s">
        <v>41</v>
      </c>
      <c r="B44" s="7" t="s"/>
      <c r="C44" s="8" t="n">
        <v>9.06</v>
      </c>
      <c r="D44" s="8" t="n">
        <v>17.28</v>
      </c>
      <c r="E44" s="8" t="s"/>
      <c r="F44" s="8" t="s"/>
      <c r="G44" s="9" t="s"/>
      <c r="H44" s="8">
        <f>SUM(wednesday!F44 - wednesday!E44)</f>
        <v/>
      </c>
      <c r="I44" s="10">
        <f>IF(wednesday!B44 ="ns day", wednesday!C44, MAX(wednesday!C44 - 8, 0))</f>
        <v/>
      </c>
      <c r="J44" s="10">
        <f>SUM(wednesday!F44 - wednesday!E44)</f>
        <v/>
      </c>
      <c r="K44" s="10">
        <f>IF(wednesday!B44="ns day",wednesday!C44, IF(wednesday!C44 &lt;= 8 + reference!C4, 0, MIN(MAX(wednesday!C44 - 8, 0),IF(wednesday!J44 &lt;= reference!C4,0, wednesday!J44))))</f>
        <v/>
      </c>
    </row>
    <row r="45" spans="1:11">
      <c r="A45" s="6" t="s">
        <v>42</v>
      </c>
      <c r="B45" s="7" t="s"/>
      <c r="C45" s="8" t="n">
        <v>8</v>
      </c>
      <c r="D45" s="8" t="n">
        <v>16.65</v>
      </c>
      <c r="E45" s="8" t="s"/>
      <c r="F45" s="8" t="s"/>
      <c r="G45" s="9" t="s"/>
      <c r="H45" s="8">
        <f>SUM(wednesday!F45 - wednesday!E45)</f>
        <v/>
      </c>
      <c r="I45" s="10">
        <f>IF(wednesday!B45 ="ns day", wednesday!C45, MAX(wednesday!C45 - 8, 0))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43</v>
      </c>
      <c r="B46" s="7" t="s"/>
      <c r="C46" s="8" t="n">
        <v>8</v>
      </c>
      <c r="D46" s="8" t="n">
        <v>16.81</v>
      </c>
      <c r="E46" s="8" t="s"/>
      <c r="F46" s="8" t="s"/>
      <c r="G46" s="9" t="s"/>
      <c r="H46" s="8">
        <f>SUM(wednesday!F46 - wednesday!E46)</f>
        <v/>
      </c>
      <c r="I46" s="10">
        <f>IF(wednesday!B46 ="ns day", wednesday!C46, MAX(wednesday!C46 - 8, 0))</f>
        <v/>
      </c>
      <c r="J46" s="10">
        <f>SUM(wednesday!F46 - wednesday!E46)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 spans="1:11">
      <c r="A47" s="6" t="s">
        <v>44</v>
      </c>
      <c r="B47" s="7" t="s"/>
      <c r="C47" s="8" t="n">
        <v>8.289999999999999</v>
      </c>
      <c r="D47" s="8" t="n">
        <v>17.24</v>
      </c>
      <c r="E47" s="8" t="s"/>
      <c r="F47" s="8" t="s"/>
      <c r="G47" s="9" t="s"/>
      <c r="H47" s="8">
        <f>SUM(wednesday!F47 - wednesday!E47)</f>
        <v/>
      </c>
      <c r="I47" s="10">
        <f>IF(wednesday!B47 ="ns day", wednesday!C47, MAX(wednesday!C47 - 8, 0))</f>
        <v/>
      </c>
      <c r="J47" s="10">
        <f>SUM(wednesday!F47 - wednesday!E47)</f>
        <v/>
      </c>
      <c r="K47" s="10">
        <f>IF(wednesday!B47="ns day",wednesday!C47, IF(wednesday!C47 &lt;= 8 + reference!C4, 0, MIN(MAX(wednesday!C47 - 8, 0),IF(wednesday!J47 &lt;= reference!C4,0, wednesday!J47))))</f>
        <v/>
      </c>
    </row>
    <row r="48" spans="1:11">
      <c r="A48" s="6" t="s">
        <v>45</v>
      </c>
      <c r="B48" s="8" t="n"/>
      <c r="C48" s="8" t="n"/>
      <c r="D48" s="8" t="n"/>
      <c r="E48" s="8" t="n"/>
      <c r="F48" s="8" t="n"/>
      <c r="G48" s="9" t="n"/>
      <c r="H48" s="8">
        <f>SUM(wednesday!F48 - wednesday!E48)</f>
        <v/>
      </c>
      <c r="I48" s="10">
        <f>IF(wednesday!B48 ="ns day", wednesday!C48, MAX(wednesday!C48 - 8, 0))</f>
        <v/>
      </c>
      <c r="J48" s="10">
        <f>SUM(wednesday!F48 - wednesday!E48)</f>
        <v/>
      </c>
      <c r="K48" s="10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46</v>
      </c>
      <c r="B49" s="7" t="s"/>
      <c r="C49" s="8" t="n">
        <v>8</v>
      </c>
      <c r="D49" s="8" t="n">
        <v>16.45</v>
      </c>
      <c r="E49" s="8" t="s"/>
      <c r="F49" s="8" t="s"/>
      <c r="G49" s="9" t="s"/>
      <c r="H49" s="8">
        <f>SUM(wednesday!F49 - wednesday!E49)</f>
        <v/>
      </c>
      <c r="I49" s="10">
        <f>IF(wednesday!B49 ="ns day", wednesday!C49, MAX(wednesday!C49 - 8, 0))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47</v>
      </c>
      <c r="B50" s="7" t="s"/>
      <c r="C50" s="8" t="n">
        <v>9.59</v>
      </c>
      <c r="D50" s="8" t="n">
        <v>18.39</v>
      </c>
      <c r="E50" s="8" t="s"/>
      <c r="F50" s="8" t="s"/>
      <c r="G50" s="9" t="s"/>
      <c r="H50" s="8">
        <f>SUM(wednesday!F50 - wednesday!E50)</f>
        <v/>
      </c>
      <c r="I50" s="10">
        <f>IF(wednesday!B50 ="ns day", wednesday!C50, MAX(wednesday!C50 - 8, 0))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48</v>
      </c>
      <c r="B51" s="7" t="s"/>
      <c r="C51" s="8" t="n">
        <v>8.5</v>
      </c>
      <c r="D51" s="8" t="n">
        <v>17.41</v>
      </c>
      <c r="E51" s="8" t="s"/>
      <c r="F51" s="8" t="s"/>
      <c r="G51" s="9" t="s"/>
      <c r="H51" s="8">
        <f>SUM(wednesday!F51 - wednesday!E51)</f>
        <v/>
      </c>
      <c r="I51" s="10">
        <f>IF(wednesday!B51 ="ns day", wednesday!C51, MAX(wednesday!C51 - 8, 0))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49</v>
      </c>
      <c r="B52" s="7" t="s"/>
      <c r="C52" s="8" t="n">
        <v>8</v>
      </c>
      <c r="D52" s="8" t="n">
        <v>16.93</v>
      </c>
      <c r="E52" s="8" t="s"/>
      <c r="F52" s="8" t="s"/>
      <c r="G52" s="9" t="s"/>
      <c r="H52" s="8">
        <f>SUM(wednesday!F52 - wednesday!E52)</f>
        <v/>
      </c>
      <c r="I52" s="10">
        <f>IF(wednesday!B52 ="ns day", wednesday!C52, MAX(wednesday!C52 - 8, 0))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50</v>
      </c>
      <c r="B53" s="7" t="s"/>
      <c r="C53" s="8" t="n">
        <v>8.76</v>
      </c>
      <c r="D53" s="8" t="n">
        <v>17.72</v>
      </c>
      <c r="E53" s="8" t="s"/>
      <c r="F53" s="8" t="s"/>
      <c r="G53" s="9" t="s"/>
      <c r="H53" s="8">
        <f>SUM(wednesday!F53 - wednesday!E53)</f>
        <v/>
      </c>
      <c r="I53" s="10">
        <f>IF(wednesday!B53 ="ns day", wednesday!C53, MAX(wednesday!C53 - 8, 0))</f>
        <v/>
      </c>
      <c r="J53" s="10">
        <f>SUM(wednesday!F53 - wednesday!E53)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51</v>
      </c>
      <c r="B54" s="7" t="s"/>
      <c r="C54" s="8" t="n">
        <v>8</v>
      </c>
      <c r="D54" s="8" t="n">
        <v>16.74</v>
      </c>
      <c r="E54" s="8" t="s"/>
      <c r="F54" s="8" t="s"/>
      <c r="G54" s="9" t="s"/>
      <c r="H54" s="8">
        <f>SUM(wednesday!F54 - wednesday!E54)</f>
        <v/>
      </c>
      <c r="I54" s="10">
        <f>IF(wednesday!B54 ="ns day", wednesday!C54, MAX(wednesday!C54 - 8, 0))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52</v>
      </c>
      <c r="B55" s="7" t="s"/>
      <c r="C55" s="8" t="n">
        <v>8.58</v>
      </c>
      <c r="D55" s="8" t="n">
        <v>17.57</v>
      </c>
      <c r="E55" s="8" t="s"/>
      <c r="F55" s="8" t="s"/>
      <c r="G55" s="9" t="s"/>
      <c r="H55" s="8">
        <f>SUM(wednesday!F55 - wednesday!E55)</f>
        <v/>
      </c>
      <c r="I55" s="10">
        <f>IF(wednesday!B55 ="ns day", wednesday!C55, MAX(wednesday!C55 - 8, 0))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53</v>
      </c>
      <c r="B56" s="8" t="n"/>
      <c r="C56" s="8" t="n"/>
      <c r="D56" s="8" t="n"/>
      <c r="E56" s="8" t="n"/>
      <c r="F56" s="8" t="n"/>
      <c r="G56" s="9" t="n"/>
      <c r="H56" s="8">
        <f>SUM(wednesday!F56 - wednesday!E56)</f>
        <v/>
      </c>
      <c r="I56" s="10">
        <f>IF(wednesday!B56 ="ns day", wednesday!C56, MAX(wednesday!C56 - 8, 0))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54</v>
      </c>
      <c r="B57" s="7" t="s"/>
      <c r="C57" s="8" t="n">
        <v>8.77</v>
      </c>
      <c r="D57" s="8" t="n">
        <v>17.72</v>
      </c>
      <c r="E57" s="8" t="s"/>
      <c r="F57" s="8" t="s"/>
      <c r="G57" s="9" t="s"/>
      <c r="H57" s="8">
        <f>SUM(wednesday!F57 - wednesday!E57)</f>
        <v/>
      </c>
      <c r="I57" s="10">
        <f>IF(wednesday!B57 ="ns day", wednesday!C57, MAX(wednesday!C57 - 8, 0))</f>
        <v/>
      </c>
      <c r="J57" s="10">
        <f>SUM(wednesday!F57 - wednesday!E57)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55</v>
      </c>
      <c r="B58" s="8" t="n"/>
      <c r="C58" s="8" t="n"/>
      <c r="D58" s="8" t="n"/>
      <c r="E58" s="8" t="n"/>
      <c r="F58" s="8" t="n"/>
      <c r="G58" s="9" t="n"/>
      <c r="H58" s="8">
        <f>SUM(wednesday!F58 - wednesday!E58)</f>
        <v/>
      </c>
      <c r="I58" s="10">
        <f>IF(wednesday!B58 ="ns day", wednesday!C58, MAX(wednesday!C58 - 8, 0))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56</v>
      </c>
      <c r="B59" s="7" t="s"/>
      <c r="C59" s="8" t="n">
        <v>8</v>
      </c>
      <c r="D59" s="8" t="n">
        <v>17.07</v>
      </c>
      <c r="E59" s="8" t="s"/>
      <c r="F59" s="8" t="s"/>
      <c r="G59" s="9" t="s"/>
      <c r="H59" s="8">
        <f>SUM(wednesday!F59 - wednesday!E59)</f>
        <v/>
      </c>
      <c r="I59" s="10">
        <f>IF(wednesday!B59 ="ns day", wednesday!C59, MAX(wednesday!C59 - 8, 0))</f>
        <v/>
      </c>
      <c r="J59" s="10">
        <f>SUM(wednesday!F59 - wednesday!E59)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57</v>
      </c>
      <c r="B60" s="8" t="n"/>
      <c r="C60" s="8" t="n"/>
      <c r="D60" s="8" t="n"/>
      <c r="E60" s="8" t="n"/>
      <c r="F60" s="8" t="n"/>
      <c r="G60" s="9" t="n"/>
      <c r="H60" s="8">
        <f>SUM(wednesday!F60 - wednesday!E60)</f>
        <v/>
      </c>
      <c r="I60" s="10">
        <f>IF(wednesday!B60 ="ns day", wednesday!C60, MAX(wednesday!C60 - 8, 0))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58</v>
      </c>
      <c r="B61" s="8" t="n"/>
      <c r="C61" s="8" t="n"/>
      <c r="D61" s="8" t="n"/>
      <c r="E61" s="8" t="n"/>
      <c r="F61" s="8" t="n"/>
      <c r="G61" s="9" t="n"/>
      <c r="H61" s="8">
        <f>SUM(wednesday!F61 - wednesday!E61)</f>
        <v/>
      </c>
      <c r="I61" s="10">
        <f>IF(wednesday!B61 ="ns day", wednesday!C61, MAX(wednesday!C61 - 8, 0))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59</v>
      </c>
      <c r="B62" s="7" t="s"/>
      <c r="C62" s="8" t="n">
        <v>8</v>
      </c>
      <c r="D62" s="8" t="n">
        <v>16.47</v>
      </c>
      <c r="E62" s="8" t="s"/>
      <c r="F62" s="8" t="s"/>
      <c r="G62" s="9" t="s"/>
      <c r="H62" s="8">
        <f>SUM(wednesday!F62 - wednesday!E62)</f>
        <v/>
      </c>
      <c r="I62" s="10">
        <f>IF(wednesday!B62 ="ns day", wednesday!C62, MAX(wednesday!C62 - 8, 0))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60</v>
      </c>
      <c r="B63" s="7" t="s"/>
      <c r="C63" s="8" t="n">
        <v>8</v>
      </c>
      <c r="D63" s="8" t="n">
        <v>16.93</v>
      </c>
      <c r="E63" s="8" t="s"/>
      <c r="F63" s="8" t="s"/>
      <c r="G63" s="9" t="s"/>
      <c r="H63" s="8">
        <f>SUM(wednesday!F63 - wednesday!E63)</f>
        <v/>
      </c>
      <c r="I63" s="10">
        <f>IF(wednesday!B63 ="ns day", wednesday!C63, MAX(wednesday!C63 - 8, 0))</f>
        <v/>
      </c>
      <c r="J63" s="10">
        <f>SUM(wednesday!F63 - wednesday!E63)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61</v>
      </c>
      <c r="B64" s="7" t="s"/>
      <c r="C64" s="8" t="n">
        <v>8.77</v>
      </c>
      <c r="D64" s="8" t="n">
        <v>17.74</v>
      </c>
      <c r="E64" s="8" t="s"/>
      <c r="F64" s="8" t="s"/>
      <c r="G64" s="9" t="s"/>
      <c r="H64" s="8">
        <f>SUM(wednesday!F64 - wednesday!E64)</f>
        <v/>
      </c>
      <c r="I64" s="10">
        <f>IF(wednesday!B64 ="ns day", wednesday!C64, MAX(wednesday!C64 - 8, 0))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62</v>
      </c>
      <c r="B65" s="7" t="s"/>
      <c r="C65" s="8" t="n">
        <v>8</v>
      </c>
      <c r="D65" s="8" t="n">
        <v>16.45</v>
      </c>
      <c r="E65" s="8" t="s"/>
      <c r="F65" s="8" t="s"/>
      <c r="G65" s="9" t="s"/>
      <c r="H65" s="8">
        <f>SUM(wednesday!F65 - wednesday!E65)</f>
        <v/>
      </c>
      <c r="I65" s="10">
        <f>IF(wednesday!B65 ="ns day", wednesday!C65, MAX(wednesday!C65 - 8, 0))</f>
        <v/>
      </c>
      <c r="J65" s="10">
        <f>SUM(wednesday!F65 - wednesday!E65)</f>
        <v/>
      </c>
      <c r="K65" s="10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63</v>
      </c>
      <c r="B66" s="7" t="s"/>
      <c r="C66" s="8" t="n">
        <v>1.79</v>
      </c>
      <c r="D66" s="8" t="n">
        <v>0</v>
      </c>
      <c r="E66" s="8" t="s"/>
      <c r="F66" s="8" t="s"/>
      <c r="G66" s="9" t="s"/>
      <c r="H66" s="8">
        <f>SUM(wednesday!F66 - wednesday!E66)</f>
        <v/>
      </c>
      <c r="I66" s="10">
        <f>IF(wednesday!B66 ="ns day", wednesday!C66, MAX(wednesday!C66 - 8, 0))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64</v>
      </c>
      <c r="B67" s="7" t="s"/>
      <c r="C67" s="8" t="n">
        <v>9.210000000000001</v>
      </c>
      <c r="D67" s="8" t="n">
        <v>0</v>
      </c>
      <c r="E67" s="8" t="s"/>
      <c r="F67" s="8" t="s"/>
      <c r="G67" s="9" t="s"/>
      <c r="H67" s="8">
        <f>SUM(wednesday!F67 - wednesday!E67)</f>
        <v/>
      </c>
      <c r="I67" s="10">
        <f>IF(wednesday!B67 ="ns day", wednesday!C67, MAX(wednesday!C67 - 8, 0))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65</v>
      </c>
      <c r="B68" s="7" t="s"/>
      <c r="C68" s="8" t="n">
        <v>8.66</v>
      </c>
      <c r="D68" s="8" t="n">
        <v>0</v>
      </c>
      <c r="E68" s="8" t="s"/>
      <c r="F68" s="8" t="s"/>
      <c r="G68" s="9" t="s"/>
      <c r="H68" s="8">
        <f>SUM(wednesday!F68 - wednesday!E68)</f>
        <v/>
      </c>
      <c r="I68" s="10">
        <f>IF(wednesday!B68 ="ns day", wednesday!C68, MAX(wednesday!C68 - 8, 0))</f>
        <v/>
      </c>
      <c r="J68" s="10">
        <f>SUM(wednesday!F68 - wednesday!E68)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66</v>
      </c>
      <c r="B69" s="7" t="s"/>
      <c r="C69" s="8" t="n">
        <v>8.880000000000001</v>
      </c>
      <c r="D69" s="8" t="n">
        <v>17.82</v>
      </c>
      <c r="E69" s="8" t="s"/>
      <c r="F69" s="8" t="s"/>
      <c r="G69" s="9" t="s"/>
      <c r="H69" s="8">
        <f>SUM(wednesday!F69 - wednesday!E69)</f>
        <v/>
      </c>
      <c r="I69" s="10">
        <f>IF(wednesday!B69 ="ns day", wednesday!C69, MAX(wednesday!C69 - 8, 0))</f>
        <v/>
      </c>
      <c r="J69" s="10">
        <f>SUM(wednesday!F69 - wednesday!E69)</f>
        <v/>
      </c>
      <c r="K69" s="10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67</v>
      </c>
      <c r="B70" s="7" t="s"/>
      <c r="C70" s="8" t="n">
        <v>8</v>
      </c>
      <c r="D70" s="8" t="n">
        <v>16.97</v>
      </c>
      <c r="E70" s="8" t="s"/>
      <c r="F70" s="8" t="s"/>
      <c r="G70" s="9" t="s"/>
      <c r="H70" s="8">
        <f>SUM(wednesday!F70 - wednesday!E70)</f>
        <v/>
      </c>
      <c r="I70" s="10">
        <f>IF(wednesday!B70 ="ns day", wednesday!C70, MAX(wednesday!C70 - 8, 0))</f>
        <v/>
      </c>
      <c r="J70" s="10">
        <f>SUM(wednesday!F70 - wednesday!E70)</f>
        <v/>
      </c>
      <c r="K70" s="10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68</v>
      </c>
      <c r="B71" s="7" t="s"/>
      <c r="C71" s="8" t="n">
        <v>8.539999999999999</v>
      </c>
      <c r="D71" s="8" t="n">
        <v>17.28</v>
      </c>
      <c r="E71" s="8" t="s"/>
      <c r="F71" s="8" t="s"/>
      <c r="G71" s="9" t="s"/>
      <c r="H71" s="8">
        <f>SUM(wednesday!F71 - wednesday!E71)</f>
        <v/>
      </c>
      <c r="I71" s="10">
        <f>IF(wednesday!B71 ="ns day", wednesday!C71, MAX(wednesday!C71 - 8, 0))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69</v>
      </c>
      <c r="B72" s="8" t="n"/>
      <c r="C72" s="8" t="n"/>
      <c r="D72" s="8" t="n"/>
      <c r="E72" s="8" t="n"/>
      <c r="F72" s="8" t="n"/>
      <c r="G72" s="9" t="n"/>
      <c r="H72" s="8">
        <f>SUM(wednesday!F72 - wednesday!E72)</f>
        <v/>
      </c>
      <c r="I72" s="10">
        <f>IF(wednesday!B72 ="ns day", wednesday!C72, MAX(wednesday!C72 - 8, 0))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4" spans="1:11">
      <c r="J74" s="5" t="s">
        <v>70</v>
      </c>
      <c r="K74" s="10">
        <f>SUM(wednesday!K40:wednesday!K72)</f>
        <v/>
      </c>
    </row>
    <row r="76" spans="1:11">
      <c r="J76" s="5" t="s">
        <v>71</v>
      </c>
      <c r="K76" s="10">
        <f>SUM(wednesday!K74 + wednesday!K36)</f>
        <v/>
      </c>
    </row>
    <row r="78" spans="1:11">
      <c r="A78" s="4" t="s">
        <v>72</v>
      </c>
    </row>
    <row r="79" spans="1:11">
      <c r="E79" s="5" t="s">
        <v>73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74</v>
      </c>
      <c r="F80" s="5" t="s">
        <v>75</v>
      </c>
    </row>
    <row r="81" spans="1:11">
      <c r="A81" s="6" t="s">
        <v>76</v>
      </c>
      <c r="B81" s="7" t="s"/>
      <c r="C81" s="8" t="n">
        <v>11.61</v>
      </c>
      <c r="D81" s="8" t="n">
        <v>19.98</v>
      </c>
      <c r="E81" s="10">
        <f>IF(OR(wednesday!B81 = "light",wednesday!B81 = "excused", wednesday!B81 = "sch chg", wednesday!B81 = "annual", wednesday!B81 = "sick", wednesday!C81 &gt;= 10 - reference!C5), 0, IF(wednesday!B81 = "no call", 10, IF(wednesday!C81 = 0, 0, MAX(10 - wednesday!C81, 0))))</f>
        <v/>
      </c>
      <c r="F81" s="10">
        <f>IF(OR(wednesday!B81 = "light",wednesday!B81 = "excused", wednesday!B81 = "sch chg", wednesday!B81 = "annual", wednesday!B81 = "sick", wednesday!C81 &gt;= 12 - reference!C5), 0, IF(wednesday!B81 = "no call", 12, IF(wednesday!C81 = 0, 0, MAX(12 - wednesday!C81, 0))))</f>
        <v/>
      </c>
    </row>
    <row r="82" spans="1:11">
      <c r="A82" s="6" t="s">
        <v>77</v>
      </c>
      <c r="B82" s="7" t="s"/>
      <c r="C82" s="8" t="n">
        <v>11.83</v>
      </c>
      <c r="D82" s="8" t="n">
        <v>19.76</v>
      </c>
      <c r="E82" s="10">
        <f>IF(OR(wednesday!B82 = "light",wednesday!B82 = "excused", wednesday!B82 = "sch chg", wednesday!B82 = "annual", wednesday!B82 = "sick", wednesday!C82 &gt;= 10 - reference!C5), 0, IF(wednesday!B82 = "no call", 10, IF(wednesday!C82 = 0, 0, MAX(10 - wednesday!C82, 0))))</f>
        <v/>
      </c>
      <c r="F82" s="10">
        <f>IF(OR(wednesday!B82 = "light",wednesday!B82 = "excused", wednesday!B82 = "sch chg", wednesday!B82 = "annual", wednesday!B82 = "sick", wednesday!C82 &gt;= 12 - reference!C5), 0, IF(wednesday!B82 = "no call", 12, IF(wednesday!C82 = 0, 0, MAX(12 - wednesday!C82, 0))))</f>
        <v/>
      </c>
    </row>
    <row r="83" spans="1:11">
      <c r="A83" s="6" t="s">
        <v>78</v>
      </c>
      <c r="B83" s="7" t="s"/>
      <c r="C83" s="8" t="n">
        <v>11.73</v>
      </c>
      <c r="D83" s="8" t="n">
        <v>20.21</v>
      </c>
      <c r="E83" s="10">
        <f>IF(OR(wednesday!B83 = "light",wednesday!B83 = "excused", wednesday!B83 = "sch chg", wednesday!B83 = "annual", wednesday!B83 = "sick", wednesday!C83 &gt;= 10 - reference!C5), 0, IF(wednesday!B83 = "no call", 10, IF(wednesday!C83 = 0, 0, MAX(10 - wednesday!C83, 0))))</f>
        <v/>
      </c>
      <c r="F83" s="10">
        <f>IF(OR(wednesday!B83 = "light",wednesday!B83 = "excused", wednesday!B83 = "sch chg", wednesday!B83 = "annual", wednesday!B83 = "sick", wednesday!C83 &gt;= 12 - reference!C5), 0, IF(wednesday!B83 = "no call", 12, IF(wednesday!C83 = 0, 0, MAX(12 - wednesday!C83, 0))))</f>
        <v/>
      </c>
    </row>
    <row r="84" spans="1:11">
      <c r="A84" s="6" t="s">
        <v>79</v>
      </c>
      <c r="B84" s="7" t="s"/>
      <c r="C84" s="8" t="n">
        <v>8</v>
      </c>
      <c r="D84" s="8" t="n">
        <v>16.48</v>
      </c>
      <c r="E84" s="10">
        <f>IF(OR(wednesday!B84 = "light",wednesday!B84 = "excused", wednesday!B84 = "sch chg", wednesday!B84 = "annual", wednesday!B84 = "sick", wednesday!C84 &gt;= 10 - reference!C5), 0, IF(wednesday!B84 = "no call", 10, IF(wednesday!C84 = 0, 0, MAX(10 - wednesday!C84, 0))))</f>
        <v/>
      </c>
      <c r="F84" s="10">
        <f>IF(OR(wednesday!B84 = "light",wednesday!B84 = "excused", wednesday!B84 = "sch chg", wednesday!B84 = "annual", wednesday!B84 = "sick", wednesday!C84 &gt;= 12 - reference!C5), 0, IF(wednesday!B84 = "no call", 12, IF(wednesday!C84 = 0, 0, MAX(12 - wednesday!C84, 0))))</f>
        <v/>
      </c>
    </row>
    <row r="85" spans="1:11">
      <c r="A85" s="6" t="s">
        <v>80</v>
      </c>
      <c r="B85" s="7" t="s"/>
      <c r="C85" s="8" t="n">
        <v>11.42</v>
      </c>
      <c r="D85" s="8" t="n">
        <v>19.85</v>
      </c>
      <c r="E85" s="10">
        <f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/>
      </c>
      <c r="F85" s="10">
        <f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/>
      </c>
    </row>
    <row r="86" spans="1:11">
      <c r="A86" s="6" t="s">
        <v>81</v>
      </c>
      <c r="B86" s="7" t="s"/>
      <c r="C86" s="8" t="n">
        <v>12.41</v>
      </c>
      <c r="D86" s="8" t="n">
        <v>20.34</v>
      </c>
      <c r="E86" s="10">
        <f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/>
      </c>
      <c r="F86" s="10">
        <f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/>
      </c>
    </row>
    <row r="87" spans="1:11">
      <c r="A87" s="6" t="s">
        <v>82</v>
      </c>
      <c r="B87" s="7" t="s"/>
      <c r="C87" s="8" t="n">
        <v>12.03</v>
      </c>
      <c r="D87" s="8" t="n">
        <v>20.42</v>
      </c>
      <c r="E87" s="10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10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 spans="1:11">
      <c r="A88" s="6" t="s">
        <v>83</v>
      </c>
      <c r="B88" s="7" t="s"/>
      <c r="C88" s="8" t="n">
        <v>11.18</v>
      </c>
      <c r="D88" s="8" t="n">
        <v>19.88</v>
      </c>
      <c r="E88" s="10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10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 spans="1:11">
      <c r="A89" s="6" t="s">
        <v>84</v>
      </c>
      <c r="B89" s="7" t="s"/>
      <c r="C89" s="8" t="n">
        <v>10.67</v>
      </c>
      <c r="D89" s="8" t="n">
        <v>19.13</v>
      </c>
      <c r="E89" s="10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10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 spans="1:11">
      <c r="A90" s="6" t="s">
        <v>85</v>
      </c>
      <c r="B90" s="7" t="s"/>
      <c r="C90" s="8" t="n">
        <v>11.5</v>
      </c>
      <c r="D90" s="8" t="n">
        <v>19.92</v>
      </c>
      <c r="E90" s="10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10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 spans="1:11">
      <c r="A91" s="6" t="s">
        <v>86</v>
      </c>
      <c r="B91" s="7" t="s"/>
      <c r="C91" s="8" t="n">
        <v>10.11</v>
      </c>
      <c r="D91" s="8" t="n">
        <v>18.62</v>
      </c>
      <c r="E91" s="10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10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 spans="1:11">
      <c r="A92" s="6" t="s">
        <v>87</v>
      </c>
      <c r="B92" s="7" t="s"/>
      <c r="C92" s="8" t="n">
        <v>10.66</v>
      </c>
      <c r="D92" s="8" t="n">
        <v>18.85</v>
      </c>
      <c r="E92" s="10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10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>
        <v>89</v>
      </c>
      <c r="B93" s="7" t="s"/>
      <c r="C93" s="8" t="n">
        <v>8</v>
      </c>
      <c r="D93" s="8" t="n">
        <v>15.99</v>
      </c>
      <c r="E93" s="10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10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>
        <v>90</v>
      </c>
      <c r="B94" s="7" t="s"/>
      <c r="C94" s="8" t="n">
        <v>11.59</v>
      </c>
      <c r="D94" s="8" t="n">
        <v>19.5</v>
      </c>
      <c r="E94" s="10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10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>
        <v>91</v>
      </c>
      <c r="B95" s="7" t="s"/>
      <c r="C95" s="8" t="n">
        <v>12</v>
      </c>
      <c r="D95" s="8" t="n">
        <v>19.98</v>
      </c>
      <c r="E95" s="10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10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>
        <v>92</v>
      </c>
      <c r="B96" s="7" t="s"/>
      <c r="C96" s="8" t="n">
        <v>7.99</v>
      </c>
      <c r="D96" s="8" t="n">
        <v>16.45</v>
      </c>
      <c r="E96" s="10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10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>
        <v>93</v>
      </c>
      <c r="B97" s="7" t="s"/>
      <c r="C97" s="8" t="n">
        <v>10</v>
      </c>
      <c r="D97" s="8" t="n">
        <v>18.51</v>
      </c>
      <c r="E97" s="10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>
        <v>94</v>
      </c>
      <c r="B98" s="7" t="s"/>
      <c r="C98" s="8" t="n">
        <v>11.2</v>
      </c>
      <c r="D98" s="8" t="n">
        <v>19.68</v>
      </c>
      <c r="E98" s="10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10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/>
      <c r="B99" s="8" t="n"/>
      <c r="C99" s="8" t="n"/>
      <c r="D99" s="8" t="n"/>
      <c r="E99" s="10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/>
      <c r="B100" s="8" t="n"/>
      <c r="C100" s="8" t="n"/>
      <c r="D100" s="8" t="n"/>
      <c r="E100" s="10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8" t="n"/>
      <c r="C101" s="8" t="n"/>
      <c r="D101" s="8" t="n"/>
      <c r="E101" s="10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8" t="n"/>
      <c r="C102" s="8" t="n"/>
      <c r="D102" s="8" t="n"/>
      <c r="E102" s="10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8" t="n"/>
      <c r="C103" s="8" t="n"/>
      <c r="D103" s="8" t="n"/>
      <c r="E103" s="10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10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8" t="n"/>
      <c r="C104" s="8" t="n"/>
      <c r="D104" s="8" t="n"/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8" t="n"/>
      <c r="C105" s="8" t="n"/>
      <c r="D105" s="8" t="n"/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7" spans="1:11">
      <c r="D107" s="5" t="s">
        <v>95</v>
      </c>
      <c r="E107" s="10">
        <f>SUM(wednesday!E81:wednesday!E105)</f>
        <v/>
      </c>
      <c r="F107" s="10">
        <f>SUM(wednesday!F81:wednesday!F105)</f>
        <v/>
      </c>
    </row>
    <row r="109" spans="1:11">
      <c r="A109" s="4" t="s">
        <v>96</v>
      </c>
    </row>
    <row r="110" spans="1:11">
      <c r="E110" s="5" t="s">
        <v>73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74</v>
      </c>
      <c r="F111" s="5" t="s">
        <v>97</v>
      </c>
    </row>
    <row r="112" spans="1:11">
      <c r="A112" s="6" t="s">
        <v>98</v>
      </c>
      <c r="B112" s="7" t="s"/>
      <c r="C112" s="8" t="n">
        <v>10.78</v>
      </c>
      <c r="D112" s="8" t="n">
        <v>19.73</v>
      </c>
      <c r="E112" s="10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10">
        <f>IF(OR(wednesday!B112 = "light",wednesday!B112 = "excused", wednesday!B112 = "sch chg", wednesday!B112 = "annual", wednesday!B112 = "sick", wednesday!C112 &gt;= 11.5 - reference!C5), 0, IF(wednesday!B112 = "no call", 11.5, IF(wednesday!C112 = 0, 0, MAX(11.5 - wednesday!C112, 0))))</f>
        <v/>
      </c>
    </row>
    <row r="113" spans="1:11">
      <c r="A113" s="6" t="s">
        <v>99</v>
      </c>
      <c r="B113" s="7" t="s"/>
      <c r="C113" s="8" t="n">
        <v>9.859999999999999</v>
      </c>
      <c r="D113" s="8" t="n">
        <v>18.8</v>
      </c>
      <c r="E113" s="10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10">
        <f>IF(OR(wednesday!B113 = "light",wednesday!B113 = "excused", wednesday!B113 = "sch chg", wednesday!B113 = "annual", wednesday!B113 = "sick", wednesday!C113 &gt;= 11.5 - reference!C5), 0, IF(wednesday!B113 = "no call", 11.5, IF(wednesday!C113 = 0, 0, MAX(11.5 - wednesday!C113, 0))))</f>
        <v/>
      </c>
    </row>
    <row r="114" spans="1:11">
      <c r="A114" s="6" t="s">
        <v>100</v>
      </c>
      <c r="B114" s="7" t="s"/>
      <c r="C114" s="8" t="n">
        <v>11.66</v>
      </c>
      <c r="D114" s="8" t="n">
        <v>0</v>
      </c>
      <c r="E114" s="10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10">
        <f>IF(OR(wednesday!B114 = "light",wednesday!B114 = "excused", wednesday!B114 = "sch chg", wednesday!B114 = "annual", wednesday!B114 = "sick", wednesday!C114 &gt;= 11.5 - reference!C5), 0, IF(wednesday!B114 = "no call", 11.5, IF(wednesday!C114 = 0, 0, MAX(11.5 - wednesday!C114, 0))))</f>
        <v/>
      </c>
    </row>
    <row r="115" spans="1:11">
      <c r="A115" s="6" t="s">
        <v>101</v>
      </c>
      <c r="B115" s="8" t="n"/>
      <c r="C115" s="8" t="n"/>
      <c r="D115" s="8" t="n"/>
      <c r="E115" s="10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10">
        <f>IF(OR(wednesday!B115 = "light",wednesday!B115 = "excused", wednesday!B115 = "sch chg", wednesday!B115 = "annual", wednesday!B115 = "sick", wednesday!C115 &gt;= 11.5 - reference!C5), 0, IF(wednesday!B115 = "no call", 11.5, IF(wednesday!C115 = 0, 0, MAX(11.5 - wednesday!C115, 0))))</f>
        <v/>
      </c>
    </row>
    <row r="116" spans="1:11">
      <c r="A116" s="6" t="s">
        <v>102</v>
      </c>
      <c r="B116" s="7" t="s"/>
      <c r="C116" s="8" t="n">
        <v>8.94</v>
      </c>
      <c r="D116" s="8" t="n">
        <v>0</v>
      </c>
      <c r="E116" s="10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10">
        <f>IF(OR(wednesday!B116 = "light",wednesday!B116 = "excused", wednesday!B116 = "sch chg", wednesday!B116 = "annual", wednesday!B116 = "sick", wednesday!C116 &gt;= 11.5 - reference!C5), 0, IF(wednesday!B116 = "no call", 11.5, IF(wednesday!C116 = 0, 0, MAX(11.5 - wednesday!C116, 0))))</f>
        <v/>
      </c>
    </row>
    <row r="117" spans="1:11">
      <c r="A117" s="6" t="s">
        <v>103</v>
      </c>
      <c r="B117" s="8" t="n"/>
      <c r="C117" s="8" t="n"/>
      <c r="D117" s="8" t="n"/>
      <c r="E117" s="10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10">
        <f>IF(OR(wednesday!B117 = "light",wednesday!B117 = "excused", wednesday!B117 = "sch chg", wednesday!B117 = "annual", wednesday!B117 = "sick", wednesday!C117 &gt;= 11.5 - reference!C5), 0, IF(wednesday!B117 = "no call", 11.5, IF(wednesday!C117 = 0, 0, MAX(11.5 - wednesday!C117, 0))))</f>
        <v/>
      </c>
    </row>
    <row r="118" spans="1:11">
      <c r="A118" s="6" t="s">
        <v>104</v>
      </c>
      <c r="B118" s="7" t="s"/>
      <c r="C118" s="8" t="n">
        <v>7.94</v>
      </c>
      <c r="D118" s="8" t="n">
        <v>0</v>
      </c>
      <c r="E118" s="10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10">
        <f>IF(OR(wednesday!B118 = "light",wednesday!B118 = "excused", wednesday!B118 = "sch chg", wednesday!B118 = "annual", wednesday!B118 = "sick", wednesday!C118 &gt;= 11.5 - reference!C5), 0, IF(wednesday!B118 = "no call", 11.5, IF(wednesday!C118 = 0, 0, MAX(11.5 - wednesday!C118, 0))))</f>
        <v/>
      </c>
    </row>
    <row r="119" spans="1:11">
      <c r="A119" s="6" t="s">
        <v>105</v>
      </c>
      <c r="B119" s="7" t="s"/>
      <c r="C119" s="8" t="n">
        <v>10.29</v>
      </c>
      <c r="D119" s="8" t="n">
        <v>0</v>
      </c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11.5 - reference!C5), 0, IF(wednesday!B119 = "no call", 11.5, IF(wednesday!C119 = 0, 0, MAX(11.5 - wednesday!C119, 0))))</f>
        <v/>
      </c>
    </row>
    <row r="120" spans="1:11">
      <c r="A120" s="6" t="s"/>
      <c r="B120" s="8" t="n"/>
      <c r="C120" s="8" t="n"/>
      <c r="D120" s="8" t="n"/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12 - reference!C5), 0, IF(wednesday!B120 = "no call", 12, IF(wednesday!C120 = 0, 0, MAX(12 - wednesday!C120, 0))))</f>
        <v/>
      </c>
    </row>
    <row r="121" spans="1:11">
      <c r="A121" s="6" t="s"/>
      <c r="B121" s="8" t="n"/>
      <c r="C121" s="8" t="n"/>
      <c r="D121" s="8" t="n"/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8" t="n"/>
      <c r="C122" s="8" t="n"/>
      <c r="D122" s="8" t="n"/>
      <c r="E122" s="10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8" t="n"/>
      <c r="C123" s="8" t="n"/>
      <c r="D123" s="8" t="n"/>
      <c r="E123" s="10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 spans="1:11">
      <c r="A124" s="6" t="s"/>
      <c r="B124" s="8" t="n"/>
      <c r="C124" s="8" t="n"/>
      <c r="D124" s="8" t="n"/>
      <c r="E124" s="10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10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8" t="n"/>
      <c r="C125" s="8" t="n"/>
      <c r="D125" s="8" t="n"/>
      <c r="E125" s="10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10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8" t="n"/>
      <c r="C126" s="8" t="n"/>
      <c r="D126" s="8" t="n"/>
      <c r="E126" s="10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8" t="n"/>
      <c r="C127" s="8" t="n"/>
      <c r="D127" s="8" t="n"/>
      <c r="E127" s="10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10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8" t="n"/>
      <c r="C128" s="8" t="n"/>
      <c r="D128" s="8" t="n"/>
      <c r="E128" s="10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10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 spans="1:11">
      <c r="A129" s="6" t="s"/>
      <c r="B129" s="8" t="n"/>
      <c r="C129" s="8" t="n"/>
      <c r="D129" s="8" t="n"/>
      <c r="E129" s="10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10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 spans="1:11">
      <c r="A130" s="6" t="s"/>
      <c r="B130" s="8" t="n"/>
      <c r="C130" s="8" t="n"/>
      <c r="D130" s="8" t="n"/>
      <c r="E130" s="10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10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8" t="n"/>
      <c r="C131" s="8" t="n"/>
      <c r="D131" s="8" t="n"/>
      <c r="E131" s="10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10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8" t="n"/>
      <c r="C132" s="8" t="n"/>
      <c r="D132" s="8" t="n"/>
      <c r="E132" s="10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10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8" spans="1:11">
      <c r="D138" s="5" t="s">
        <v>106</v>
      </c>
      <c r="E138" s="10">
        <f>SUM(wednesday!E112:wednesday!E136)</f>
        <v/>
      </c>
      <c r="F138" s="10">
        <f>SUM(wednesday!F112:wednesday!F136)</f>
        <v/>
      </c>
    </row>
    <row r="140" spans="1:11">
      <c r="D140" s="5" t="s">
        <v>107</v>
      </c>
      <c r="E140" s="10">
        <f>SUM(wednesday!E107 + wednesday!E138)</f>
        <v/>
      </c>
      <c r="F140" s="10">
        <f>SUM(wednesday!F107 + wednesday!F138)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9.949999999999999</v>
      </c>
      <c r="D8" s="8" t="n">
        <v>18.45</v>
      </c>
      <c r="E8" s="8" t="s"/>
      <c r="F8" s="8" t="s"/>
      <c r="G8" s="9" t="s"/>
      <c r="H8" s="8">
        <f>SUM(thursday!F8 - thursday!E8)</f>
        <v/>
      </c>
      <c r="I8" s="10">
        <f>IF(thursday!B8 ="ns day", thursday!C8,IF(thursday!C8 &lt;= 8+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SUM(thursday!F9 - thursday!E9)</f>
        <v/>
      </c>
      <c r="I9" s="10">
        <f>IF(thursday!B9 ="ns day", thursday!C9,IF(thursday!C9 &lt;= 8 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SUM(thursday!F10 - thursday!E10)</f>
        <v/>
      </c>
      <c r="I10" s="10">
        <f>IF(thursday!B10 ="ns day", thursday!C10,IF(thursday!C10 &lt;= 8 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7" t="s"/>
      <c r="C11" s="8" t="n">
        <v>10.45</v>
      </c>
      <c r="D11" s="8" t="n">
        <v>19.37</v>
      </c>
      <c r="E11" s="8" t="n">
        <v>17</v>
      </c>
      <c r="F11" s="8" t="n">
        <v>19.37</v>
      </c>
      <c r="G11" s="9" t="n">
        <v>950</v>
      </c>
      <c r="H11" s="8">
        <f>SUM(thursday!F11 - thursday!E11)</f>
        <v/>
      </c>
      <c r="I11" s="10">
        <f>IF(thursday!B11 ="ns day", thursday!C11,IF(thursday!C11 &lt;= 8+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23</v>
      </c>
      <c r="B12" s="7" t="s"/>
      <c r="C12" s="8" t="n">
        <v>10.2</v>
      </c>
      <c r="D12" s="8" t="n">
        <v>18.99</v>
      </c>
      <c r="E12" s="8" t="s"/>
      <c r="F12" s="8" t="s"/>
      <c r="G12" s="9" t="s"/>
      <c r="H12" s="8">
        <f>SUM(thursday!F12 - thursday!E12)</f>
        <v/>
      </c>
      <c r="I12" s="10">
        <f>IF(thursday!B12 ="ns day", thursday!C12,IF(thursday!C12 &lt;= 8+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24</v>
      </c>
      <c r="B13" s="7" t="s"/>
      <c r="C13" s="8" t="n">
        <v>8.619999999999999</v>
      </c>
      <c r="D13" s="8" t="n">
        <v>0</v>
      </c>
      <c r="E13" s="8" t="s"/>
      <c r="F13" s="8" t="s"/>
      <c r="G13" s="9" t="s"/>
      <c r="H13" s="8">
        <f>SUM(thursday!F13 - thursday!E13)</f>
        <v/>
      </c>
      <c r="I13" s="10">
        <f>IF(thursday!B13 ="ns day", thursday!C13,IF(thursday!C13 &lt;= 8+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SUM(thursday!F14 - thursday!E14)</f>
        <v/>
      </c>
      <c r="I14" s="10">
        <f>IF(thursday!B14 ="ns day", thursday!C14,IF(thursday!C14 &lt;= 8 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26</v>
      </c>
      <c r="B15" s="7" t="s"/>
      <c r="C15" s="8" t="n">
        <v>8</v>
      </c>
      <c r="D15" s="8" t="n">
        <v>16.98</v>
      </c>
      <c r="E15" s="8" t="s"/>
      <c r="F15" s="8" t="s"/>
      <c r="G15" s="9" t="s"/>
      <c r="H15" s="8">
        <f>SUM(thursday!F15 - thursday!E15)</f>
        <v/>
      </c>
      <c r="I15" s="10">
        <f>IF(thursday!B15 ="ns day", thursday!C15,IF(thursday!C15 &lt;= 8+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SUM(thursday!F16 - thursday!E16)</f>
        <v/>
      </c>
      <c r="I16" s="10">
        <f>IF(thursday!B16 ="ns day", thursday!C16,IF(thursday!C16 &lt;= 8 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28</v>
      </c>
      <c r="B17" s="7" t="s"/>
      <c r="C17" s="8" t="n">
        <v>10</v>
      </c>
      <c r="D17" s="8" t="n">
        <v>18.97</v>
      </c>
      <c r="E17" s="8" t="n">
        <v>17</v>
      </c>
      <c r="F17" s="8" t="n">
        <v>18.97</v>
      </c>
      <c r="G17" s="9" t="n">
        <v>1056</v>
      </c>
      <c r="H17" s="8">
        <f>SUM(thursday!F17 - thursday!E17)</f>
        <v/>
      </c>
      <c r="I17" s="10">
        <f>IF(thursday!B17 ="ns day", thursday!C17,IF(thursday!C17 &lt;= 8+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29</v>
      </c>
      <c r="B18" s="7" t="s"/>
      <c r="C18" s="8" t="n">
        <v>10</v>
      </c>
      <c r="D18" s="8" t="n">
        <v>18.5</v>
      </c>
      <c r="E18" s="8" t="n">
        <v>16.5</v>
      </c>
      <c r="F18" s="8" t="n">
        <v>18.5</v>
      </c>
      <c r="G18" s="9" t="n">
        <v>1056</v>
      </c>
      <c r="H18" s="8">
        <f>SUM(thursday!F18 - thursday!E18)</f>
        <v/>
      </c>
      <c r="I18" s="10">
        <f>IF(thursday!B18 ="ns day", thursday!C18,IF(thursday!C18 &lt;= 8+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30</v>
      </c>
      <c r="B19" s="7" t="s"/>
      <c r="C19" s="8" t="n">
        <v>10.29</v>
      </c>
      <c r="D19" s="8" t="n">
        <v>18.9</v>
      </c>
      <c r="E19" s="8" t="n">
        <v>8.220000000000001</v>
      </c>
      <c r="F19" s="8" t="n">
        <v>11.4</v>
      </c>
      <c r="G19" s="9" t="n">
        <v>1013</v>
      </c>
      <c r="H19" s="8">
        <f>SUM(thursday!F19 - thursday!E19)</f>
        <v/>
      </c>
      <c r="I19" s="10">
        <f>IF(thursday!B19 ="ns day", thursday!C19,IF(thursday!C19 &lt;= 8+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32</v>
      </c>
      <c r="B20" s="7" t="s">
        <v>114</v>
      </c>
      <c r="C20" s="8" t="n">
        <v>10.23</v>
      </c>
      <c r="D20" s="8" t="n">
        <v>0</v>
      </c>
      <c r="E20" s="8" t="s"/>
      <c r="F20" s="8" t="s"/>
      <c r="G20" s="9" t="s"/>
      <c r="H20" s="8">
        <f>SUM(thursday!F20 - thursday!E20)</f>
        <v/>
      </c>
      <c r="I20" s="10">
        <f>IF(thursday!B20 ="ns day", thursday!C20,IF(thursday!C20 &lt;= 8+ reference!C3, 0, MAX(thursday!C20 - 8, 0)))</f>
        <v/>
      </c>
      <c r="J20" s="10">
        <f>SUM(thursday!F20 - thursday!E20)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33</v>
      </c>
      <c r="B21" s="8" t="n"/>
      <c r="C21" s="8" t="n"/>
      <c r="D21" s="8" t="n"/>
      <c r="E21" s="8" t="n"/>
      <c r="F21" s="8" t="n"/>
      <c r="G21" s="9" t="n"/>
      <c r="H21" s="8">
        <f>SUM(thursday!F21 - thursday!E21)</f>
        <v/>
      </c>
      <c r="I21" s="10">
        <f>IF(thursday!B21 ="ns day", thursday!C21,IF(thursday!C21 &lt;= 8 + reference!C3, 0, MAX(thursday!C21 - 8, 0)))</f>
        <v/>
      </c>
      <c r="J21" s="10">
        <f>SUM(thursday!F21 - thursday!E21)</f>
        <v/>
      </c>
      <c r="K21" s="10">
        <f>IF(thursday!B21="ns day",thursday!C21, IF(thursday!C21 &lt;= 8 + reference!C4, 0, MIN(MAX(thursday!C21 - 8, 0),IF(thursday!J21 &lt;= reference!C4,0, thursday!J21))))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SUM(thursday!F22 - thursday!E22)</f>
        <v/>
      </c>
      <c r="I22" s="10">
        <f>IF(thursday!B22 ="ns day", thursday!C22,IF(thursday!C22 &lt;= 8 + reference!C3, 0, MAX(thursday!C22 - 8, 0)))</f>
        <v/>
      </c>
      <c r="J22" s="10">
        <f>SUM(thursday!F22 - thursday!E22)</f>
        <v/>
      </c>
      <c r="K22" s="10">
        <f>IF(thursday!B22="ns day",thursday!C22, IF(thursday!C22 &lt;= 8 + reference!C4, 0, MIN(MAX(thursday!C22 - 8, 0),IF(thursday!J22 &lt;= reference!C4,0, thursday!J22))))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SUM(thursday!F23 - thursday!E23)</f>
        <v/>
      </c>
      <c r="I23" s="10">
        <f>IF(thursday!B23 ="ns day", thursday!C23,IF(thursday!C23 &lt;= 8 + reference!C3, 0, MAX(thursday!C23 - 8, 0)))</f>
        <v/>
      </c>
      <c r="J23" s="10">
        <f>SUM(thursday!F23 - thursday!E23)</f>
        <v/>
      </c>
      <c r="K23" s="10">
        <f>IF(thursday!B23="ns day",thursday!C23, IF(thursday!C23 &lt;= 8 + reference!C4, 0, MIN(MAX(thursday!C23 - 8, 0),IF(thursday!J23 &lt;= reference!C4,0, thursday!J23))))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SUM(thursday!F24 - thursday!E24)</f>
        <v/>
      </c>
      <c r="I24" s="10">
        <f>IF(thursday!B24 ="ns day", thursday!C24,IF(thursday!C24 &lt;= 8 + reference!C3, 0, MAX(thursday!C24 - 8, 0)))</f>
        <v/>
      </c>
      <c r="J24" s="10">
        <f>SUM(thursday!F24 - thursday!E24)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SUM(thursday!F25 - thursday!E25)</f>
        <v/>
      </c>
      <c r="I25" s="10">
        <f>IF(thursday!B25 ="ns day", thursday!C25,IF(thursday!C25 &lt;= 8 + reference!C3, 0, MAX(thursday!C25 - 8, 0)))</f>
        <v/>
      </c>
      <c r="J25" s="10">
        <f>SUM(thursday!F25 - thursday!E25)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SUM(thursday!F26 - thursday!E26)</f>
        <v/>
      </c>
      <c r="I26" s="10">
        <f>IF(thursday!B26 ="ns day", thursday!C26,IF(thursday!C26 &lt;= 8 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SUM(thursday!F27 - thursday!E27)</f>
        <v/>
      </c>
      <c r="I27" s="10">
        <f>IF(thursday!B27 ="ns day", thursday!C27,IF(thursday!C27 &lt;= 8 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SUM(thursday!F28 - thursday!E28)</f>
        <v/>
      </c>
      <c r="I28" s="10">
        <f>IF(thursday!B28 ="ns day", thursday!C28,IF(thursday!C28 &lt;= 8 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SUM(thursday!F29 - thursday!E29)</f>
        <v/>
      </c>
      <c r="I29" s="10">
        <f>IF(thursday!B29 ="ns day", thursday!C29,IF(thursday!C29 &lt;= 8 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SUM(thursday!F30 - thursday!E30)</f>
        <v/>
      </c>
      <c r="I30" s="10">
        <f>IF(thursday!B30 ="ns day", thursday!C30,IF(thursday!C30 &lt;= 8 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SUM(thursday!F31 - thursday!E31)</f>
        <v/>
      </c>
      <c r="I31" s="10">
        <f>IF(thursday!B31 ="ns day", thursday!C31,IF(thursday!C31 &lt;= 8 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SUM(thursday!F32 - thursday!E32)</f>
        <v/>
      </c>
      <c r="I32" s="10">
        <f>IF(thursday!B32 ="ns day", thursday!C32,IF(thursday!C32 &lt;= 8 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4" spans="1:11">
      <c r="H34" s="5" t="s">
        <v>34</v>
      </c>
      <c r="I34" s="10">
        <f>SUM(thursday!I8:thursday!I32)</f>
        <v/>
      </c>
    </row>
    <row r="36" spans="1:11">
      <c r="J36" s="5" t="s">
        <v>35</v>
      </c>
      <c r="K36" s="10">
        <f>SUM(thursday!K8:thursday!K32)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8</v>
      </c>
      <c r="D40" s="8" t="n">
        <v>16.94</v>
      </c>
      <c r="E40" s="8" t="s"/>
      <c r="F40" s="8" t="s"/>
      <c r="G40" s="9" t="s"/>
      <c r="H40" s="8">
        <f>SUM(thursday!F40 - thursday!E40)</f>
        <v/>
      </c>
      <c r="I40" s="10">
        <f>IF(thursday!B40 ="ns day", thursday!C40, MAX(thursday!C40 - 8, 0))</f>
        <v/>
      </c>
      <c r="J40" s="10">
        <f>SUM(thursday!F40 - thursday!E40)</f>
        <v/>
      </c>
      <c r="K40" s="10">
        <f>IF(thursday!B40="ns day",thursday!C40, IF(thursday!C40 &lt;= 8 + reference!C4, 0, MIN(MAX(thursday!C40 - 8, 0),IF(thursday!J40 &lt;= reference!C4,0, thursday!J40))))</f>
        <v/>
      </c>
    </row>
    <row r="41" spans="1:11">
      <c r="A41" s="6" t="s">
        <v>38</v>
      </c>
      <c r="B41" s="8" t="n"/>
      <c r="C41" s="8" t="n"/>
      <c r="D41" s="8" t="n"/>
      <c r="E41" s="8" t="n"/>
      <c r="F41" s="8" t="n"/>
      <c r="G41" s="9" t="n"/>
      <c r="H41" s="8">
        <f>SUM(thursday!F41 - thursday!E41)</f>
        <v/>
      </c>
      <c r="I41" s="10">
        <f>IF(thursday!B41 ="ns day", thursday!C41, MAX(thursday!C41 - 8, 0))</f>
        <v/>
      </c>
      <c r="J41" s="10">
        <f>SUM(thursday!F41 - thursday!E41)</f>
        <v/>
      </c>
      <c r="K41" s="10">
        <f>IF(thursday!B41="ns day",thursday!C41, IF(thursday!C41 &lt;= 8 + reference!C4, 0, MIN(MAX(thursday!C41 - 8, 0),IF(thursday!J41 &lt;= reference!C4,0, thursday!J41))))</f>
        <v/>
      </c>
    </row>
    <row r="42" spans="1:11">
      <c r="A42" s="6" t="s">
        <v>39</v>
      </c>
      <c r="B42" s="7" t="s"/>
      <c r="C42" s="8" t="n">
        <v>9.82</v>
      </c>
      <c r="D42" s="8" t="n">
        <v>18.79</v>
      </c>
      <c r="E42" s="8" t="n">
        <v>17</v>
      </c>
      <c r="F42" s="8" t="n">
        <v>18.79</v>
      </c>
      <c r="G42" s="9" t="n">
        <v>1011</v>
      </c>
      <c r="H42" s="8">
        <f>SUM(thursday!F42 - thursday!E42)</f>
        <v/>
      </c>
      <c r="I42" s="10">
        <f>IF(thursday!B42 ="ns day", thursday!C42, MAX(thursday!C42 - 8, 0))</f>
        <v/>
      </c>
      <c r="J42" s="10">
        <f>SUM(thursday!F42 - thursday!E42)</f>
        <v/>
      </c>
      <c r="K42" s="10">
        <f>IF(thursday!B42="ns day",thursday!C42, IF(thursday!C42 &lt;= 8 + reference!C4, 0, MIN(MAX(thursday!C42 - 8, 0),IF(thursday!J42 &lt;= reference!C4,0, thursday!J42))))</f>
        <v/>
      </c>
    </row>
    <row r="43" spans="1:11">
      <c r="A43" s="6" t="s">
        <v>40</v>
      </c>
      <c r="B43" s="7" t="s"/>
      <c r="C43" s="8" t="n">
        <v>8.41</v>
      </c>
      <c r="D43" s="8" t="n">
        <v>17.25</v>
      </c>
      <c r="E43" s="8" t="s"/>
      <c r="F43" s="8" t="s"/>
      <c r="G43" s="9" t="s"/>
      <c r="H43" s="8">
        <f>SUM(thursday!F43 - thursday!E43)</f>
        <v/>
      </c>
      <c r="I43" s="10">
        <f>IF(thursday!B43 ="ns day", thursday!C43, MAX(thursday!C43 - 8, 0))</f>
        <v/>
      </c>
      <c r="J43" s="10">
        <f>SUM(thursday!F43 - thursday!E43)</f>
        <v/>
      </c>
      <c r="K43" s="10">
        <f>IF(thursday!B43="ns day",thursday!C43, IF(thursday!C43 &lt;= 8 + reference!C4, 0, MIN(MAX(thursday!C43 - 8, 0),IF(thursday!J43 &lt;= reference!C4,0, thursday!J43))))</f>
        <v/>
      </c>
    </row>
    <row r="44" spans="1:11">
      <c r="A44" s="6" t="s">
        <v>41</v>
      </c>
      <c r="B44" s="7" t="s"/>
      <c r="C44" s="8" t="n">
        <v>10.78</v>
      </c>
      <c r="D44" s="8" t="n">
        <v>19.7</v>
      </c>
      <c r="E44" s="8" t="s"/>
      <c r="F44" s="8" t="s"/>
      <c r="G44" s="9" t="s"/>
      <c r="H44" s="8">
        <f>SUM(thursday!F44 - thursday!E44)</f>
        <v/>
      </c>
      <c r="I44" s="10">
        <f>IF(thursday!B44 ="ns day", thursday!C44, MAX(thursday!C44 - 8, 0))</f>
        <v/>
      </c>
      <c r="J44" s="10">
        <f>SUM(thursday!F44 - thursday!E44)</f>
        <v/>
      </c>
      <c r="K44" s="10">
        <f>IF(thursday!B44="ns day",thursday!C44, IF(thursday!C44 &lt;= 8 + reference!C4, 0, MIN(MAX(thursday!C44 - 8, 0),IF(thursday!J44 &lt;= reference!C4,0, thursday!J44))))</f>
        <v/>
      </c>
    </row>
    <row r="45" spans="1:11">
      <c r="A45" s="6" t="s">
        <v>42</v>
      </c>
      <c r="B45" s="7" t="s"/>
      <c r="C45" s="8" t="n">
        <v>7.78</v>
      </c>
      <c r="D45" s="8" t="n">
        <v>16.84</v>
      </c>
      <c r="E45" s="8" t="s"/>
      <c r="F45" s="8" t="s"/>
      <c r="G45" s="9" t="s"/>
      <c r="H45" s="8">
        <f>SUM(thursday!F45 - thursday!E45)</f>
        <v/>
      </c>
      <c r="I45" s="10">
        <f>IF(thursday!B45 ="ns day", thursday!C45, MAX(thursday!C45 - 8, 0))</f>
        <v/>
      </c>
      <c r="J45" s="10">
        <f>SUM(thursday!F45 - thursday!E45)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43</v>
      </c>
      <c r="B46" s="7" t="s"/>
      <c r="C46" s="8" t="n">
        <v>8</v>
      </c>
      <c r="D46" s="8" t="n">
        <v>16.82</v>
      </c>
      <c r="E46" s="8" t="s"/>
      <c r="F46" s="8" t="s"/>
      <c r="G46" s="9" t="s"/>
      <c r="H46" s="8">
        <f>SUM(thursday!F46 - thursday!E46)</f>
        <v/>
      </c>
      <c r="I46" s="10">
        <f>IF(thursday!B46 ="ns day", thursday!C46, MAX(thursday!C46 - 8, 0))</f>
        <v/>
      </c>
      <c r="J46" s="10">
        <f>SUM(thursday!F46 - thursday!E46)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 spans="1:11">
      <c r="A47" s="6" t="s">
        <v>44</v>
      </c>
      <c r="B47" s="7" t="s"/>
      <c r="C47" s="8" t="n">
        <v>8</v>
      </c>
      <c r="D47" s="8" t="n">
        <v>16.99</v>
      </c>
      <c r="E47" s="8" t="s"/>
      <c r="F47" s="8" t="s"/>
      <c r="G47" s="9" t="s"/>
      <c r="H47" s="8">
        <f>SUM(thursday!F47 - thursday!E47)</f>
        <v/>
      </c>
      <c r="I47" s="10">
        <f>IF(thursday!B47 ="ns day", thursday!C47, MAX(thursday!C47 - 8, 0))</f>
        <v/>
      </c>
      <c r="J47" s="10">
        <f>SUM(thursday!F47 - thursday!E47)</f>
        <v/>
      </c>
      <c r="K47" s="10">
        <f>IF(thursday!B47="ns day",thursday!C47, IF(thursday!C47 &lt;= 8 + reference!C4, 0, MIN(MAX(thursday!C47 - 8, 0),IF(thursday!J47 &lt;= reference!C4,0, thursday!J47))))</f>
        <v/>
      </c>
    </row>
    <row r="48" spans="1:11">
      <c r="A48" s="6" t="s">
        <v>45</v>
      </c>
      <c r="B48" s="8" t="n"/>
      <c r="C48" s="8" t="n"/>
      <c r="D48" s="8" t="n"/>
      <c r="E48" s="8" t="n"/>
      <c r="F48" s="8" t="n"/>
      <c r="G48" s="9" t="n"/>
      <c r="H48" s="8">
        <f>SUM(thursday!F48 - thursday!E48)</f>
        <v/>
      </c>
      <c r="I48" s="10">
        <f>IF(thursday!B48 ="ns day", thursday!C48, MAX(thursday!C48 - 8, 0))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46</v>
      </c>
      <c r="B49" s="8" t="n"/>
      <c r="C49" s="8" t="n"/>
      <c r="D49" s="8" t="n"/>
      <c r="E49" s="8" t="n"/>
      <c r="F49" s="8" t="n"/>
      <c r="G49" s="9" t="n"/>
      <c r="H49" s="8">
        <f>SUM(thursday!F49 - thursday!E49)</f>
        <v/>
      </c>
      <c r="I49" s="10">
        <f>IF(thursday!B49 ="ns day", thursday!C49, MAX(thursday!C49 - 8, 0))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47</v>
      </c>
      <c r="B50" s="7" t="s"/>
      <c r="C50" s="8" t="n">
        <v>10.62</v>
      </c>
      <c r="D50" s="8" t="n">
        <v>19.29</v>
      </c>
      <c r="E50" s="8" t="s"/>
      <c r="F50" s="8" t="s"/>
      <c r="G50" s="9" t="s"/>
      <c r="H50" s="8">
        <f>SUM(thursday!F50 - thursday!E50)</f>
        <v/>
      </c>
      <c r="I50" s="10">
        <f>IF(thursday!B50 ="ns day", thursday!C50, MAX(thursday!C50 - 8, 0))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48</v>
      </c>
      <c r="B51" s="7" t="s"/>
      <c r="C51" s="8" t="n">
        <v>8</v>
      </c>
      <c r="D51" s="8" t="n">
        <v>16.39</v>
      </c>
      <c r="E51" s="8" t="s"/>
      <c r="F51" s="8" t="s"/>
      <c r="G51" s="9" t="s"/>
      <c r="H51" s="8">
        <f>SUM(thursday!F51 - thursday!E51)</f>
        <v/>
      </c>
      <c r="I51" s="10">
        <f>IF(thursday!B51 ="ns day", thursday!C51, MAX(thursday!C51 - 8, 0))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49</v>
      </c>
      <c r="B52" s="7" t="s"/>
      <c r="C52" s="8" t="n">
        <v>8</v>
      </c>
      <c r="D52" s="8" t="n">
        <v>16.95</v>
      </c>
      <c r="E52" s="8" t="s"/>
      <c r="F52" s="8" t="s"/>
      <c r="G52" s="9" t="s"/>
      <c r="H52" s="8">
        <f>SUM(thursday!F52 - thursday!E52)</f>
        <v/>
      </c>
      <c r="I52" s="10">
        <f>IF(thursday!B52 ="ns day", thursday!C52, MAX(thursday!C52 - 8, 0))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50</v>
      </c>
      <c r="B53" s="7" t="s"/>
      <c r="C53" s="8" t="n">
        <v>8</v>
      </c>
      <c r="D53" s="8" t="n">
        <v>16.42</v>
      </c>
      <c r="E53" s="8" t="s"/>
      <c r="F53" s="8" t="s"/>
      <c r="G53" s="9" t="s"/>
      <c r="H53" s="8">
        <f>SUM(thursday!F53 - thursday!E53)</f>
        <v/>
      </c>
      <c r="I53" s="10">
        <f>IF(thursday!B53 ="ns day", thursday!C53, MAX(thursday!C53 - 8, 0))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51</v>
      </c>
      <c r="B54" s="7" t="s"/>
      <c r="C54" s="8" t="n">
        <v>9.039999999999999</v>
      </c>
      <c r="D54" s="8" t="n">
        <v>0</v>
      </c>
      <c r="E54" s="8" t="n">
        <v>16.96</v>
      </c>
      <c r="F54" s="8" t="n">
        <v>18.05</v>
      </c>
      <c r="G54" s="9" t="n">
        <v>1011</v>
      </c>
      <c r="H54" s="8">
        <f>SUM(thursday!F54 - thursday!E54)</f>
        <v/>
      </c>
      <c r="I54" s="10">
        <f>IF(thursday!B54 ="ns day", thursday!C54, MAX(thursday!C54 - 8, 0))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52</v>
      </c>
      <c r="B55" s="7" t="s"/>
      <c r="C55" s="8" t="n">
        <v>8</v>
      </c>
      <c r="D55" s="8" t="n">
        <v>16.42</v>
      </c>
      <c r="E55" s="8" t="s"/>
      <c r="F55" s="8" t="s"/>
      <c r="G55" s="9" t="s"/>
      <c r="H55" s="8">
        <f>SUM(thursday!F55 - thursday!E55)</f>
        <v/>
      </c>
      <c r="I55" s="10">
        <f>IF(thursday!B55 ="ns day", thursday!C55, MAX(thursday!C55 - 8, 0))</f>
        <v/>
      </c>
      <c r="J55" s="10">
        <f>SUM(thursday!F55 - thursday!E55)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53</v>
      </c>
      <c r="B56" s="7" t="s"/>
      <c r="C56" s="8" t="n">
        <v>8</v>
      </c>
      <c r="D56" s="8" t="n">
        <v>17.04</v>
      </c>
      <c r="E56" s="8" t="n">
        <v>10.75</v>
      </c>
      <c r="F56" s="8" t="n">
        <v>13.25</v>
      </c>
      <c r="G56" s="9" t="n">
        <v>1056</v>
      </c>
      <c r="H56" s="8">
        <f>SUM(thursday!F56 - thursday!E56)</f>
        <v/>
      </c>
      <c r="I56" s="10">
        <f>IF(thursday!B56 ="ns day", thursday!C56, MAX(thursday!C56 - 8, 0))</f>
        <v/>
      </c>
      <c r="J56" s="10">
        <f>SUM(thursday!F56 - thursday!E56)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54</v>
      </c>
      <c r="B57" s="8" t="n"/>
      <c r="C57" s="8" t="n"/>
      <c r="D57" s="8" t="n"/>
      <c r="E57" s="8" t="n"/>
      <c r="F57" s="8" t="n"/>
      <c r="G57" s="9" t="n"/>
      <c r="H57" s="8">
        <f>SUM(thursday!F57 - thursday!E57)</f>
        <v/>
      </c>
      <c r="I57" s="10">
        <f>IF(thursday!B57 ="ns day", thursday!C57, MAX(thursday!C57 - 8, 0))</f>
        <v/>
      </c>
      <c r="J57" s="10">
        <f>SUM(thursday!F57 - thursday!E57)</f>
        <v/>
      </c>
      <c r="K57" s="10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55</v>
      </c>
      <c r="B58" s="7" t="s"/>
      <c r="C58" s="8" t="n">
        <v>9.58</v>
      </c>
      <c r="D58" s="8" t="n">
        <v>18.6</v>
      </c>
      <c r="E58" s="8" t="s"/>
      <c r="F58" s="8" t="s"/>
      <c r="G58" s="9" t="s"/>
      <c r="H58" s="8">
        <f>SUM(thursday!F58 - thursday!E58)</f>
        <v/>
      </c>
      <c r="I58" s="10">
        <f>IF(thursday!B58 ="ns day", thursday!C58, MAX(thursday!C58 - 8, 0))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56</v>
      </c>
      <c r="B59" s="7" t="s"/>
      <c r="C59" s="8" t="n">
        <v>8</v>
      </c>
      <c r="D59" s="8" t="n">
        <v>17.09</v>
      </c>
      <c r="E59" s="8" t="s"/>
      <c r="F59" s="8" t="s"/>
      <c r="G59" s="9" t="s"/>
      <c r="H59" s="8">
        <f>SUM(thursday!F59 - thursday!E59)</f>
        <v/>
      </c>
      <c r="I59" s="10">
        <f>IF(thursday!B59 ="ns day", thursday!C59, MAX(thursday!C59 - 8, 0))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57</v>
      </c>
      <c r="B60" s="7" t="s"/>
      <c r="C60" s="8" t="n">
        <v>1.9</v>
      </c>
      <c r="D60" s="8" t="n">
        <v>0</v>
      </c>
      <c r="E60" s="8" t="s"/>
      <c r="F60" s="8" t="s"/>
      <c r="G60" s="9" t="s"/>
      <c r="H60" s="8">
        <f>SUM(thursday!F60 - thursday!E60)</f>
        <v/>
      </c>
      <c r="I60" s="10">
        <f>IF(thursday!B60 ="ns day", thursday!C60, MAX(thursday!C60 - 8, 0))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58</v>
      </c>
      <c r="B61" s="7" t="s"/>
      <c r="C61" s="8" t="n">
        <v>8.33</v>
      </c>
      <c r="D61" s="8" t="n">
        <v>17.25</v>
      </c>
      <c r="E61" s="8" t="s"/>
      <c r="F61" s="8" t="s"/>
      <c r="G61" s="9" t="s"/>
      <c r="H61" s="8">
        <f>SUM(thursday!F61 - thursday!E61)</f>
        <v/>
      </c>
      <c r="I61" s="10">
        <f>IF(thursday!B61 ="ns day", thursday!C61, MAX(thursday!C61 - 8, 0))</f>
        <v/>
      </c>
      <c r="J61" s="10">
        <f>SUM(thursday!F61 - thursday!E61)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59</v>
      </c>
      <c r="B62" s="7" t="s"/>
      <c r="C62" s="8" t="n">
        <v>8.9</v>
      </c>
      <c r="D62" s="8" t="n">
        <v>17.35</v>
      </c>
      <c r="E62" s="8" t="s"/>
      <c r="F62" s="8" t="s"/>
      <c r="G62" s="9" t="s"/>
      <c r="H62" s="8">
        <f>SUM(thursday!F62 - thursday!E62)</f>
        <v/>
      </c>
      <c r="I62" s="10">
        <f>IF(thursday!B62 ="ns day", thursday!C62, MAX(thursday!C62 - 8, 0))</f>
        <v/>
      </c>
      <c r="J62" s="10">
        <f>SUM(thursday!F62 - thursday!E62)</f>
        <v/>
      </c>
      <c r="K62" s="10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60</v>
      </c>
      <c r="B63" s="8" t="n"/>
      <c r="C63" s="8" t="n"/>
      <c r="D63" s="8" t="n"/>
      <c r="E63" s="8" t="n"/>
      <c r="F63" s="8" t="n"/>
      <c r="G63" s="9" t="n"/>
      <c r="H63" s="8">
        <f>SUM(thursday!F63 - thursday!E63)</f>
        <v/>
      </c>
      <c r="I63" s="10">
        <f>IF(thursday!B63 ="ns day", thursday!C63, MAX(thursday!C63 - 8, 0))</f>
        <v/>
      </c>
      <c r="J63" s="10">
        <f>SUM(thursday!F63 - thursday!E63)</f>
        <v/>
      </c>
      <c r="K63" s="10">
        <f>IF(thursday!B63="ns day",thursday!C63, IF(thursday!C63 &lt;= 8 + reference!C4, 0, MIN(MAX(thursday!C63 - 8, 0),IF(thursday!J63 &lt;= reference!C4,0, thursday!J63))))</f>
        <v/>
      </c>
    </row>
    <row r="64" spans="1:11">
      <c r="A64" s="6" t="s">
        <v>61</v>
      </c>
      <c r="B64" s="7" t="s"/>
      <c r="C64" s="8" t="n">
        <v>8</v>
      </c>
      <c r="D64" s="8" t="n">
        <v>0</v>
      </c>
      <c r="E64" s="8" t="s"/>
      <c r="F64" s="8" t="s"/>
      <c r="G64" s="9" t="s"/>
      <c r="H64" s="8">
        <f>SUM(thursday!F64 - thursday!E64)</f>
        <v/>
      </c>
      <c r="I64" s="10">
        <f>IF(thursday!B64 ="ns day", thursday!C64, MAX(thursday!C64 - 8, 0))</f>
        <v/>
      </c>
      <c r="J64" s="10">
        <f>SUM(thursday!F64 - thursday!E64)</f>
        <v/>
      </c>
      <c r="K64" s="10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62</v>
      </c>
      <c r="B65" s="7" t="s"/>
      <c r="C65" s="8" t="n">
        <v>8</v>
      </c>
      <c r="D65" s="8" t="n">
        <v>16.42</v>
      </c>
      <c r="E65" s="8" t="s"/>
      <c r="F65" s="8" t="s"/>
      <c r="G65" s="9" t="s"/>
      <c r="H65" s="8">
        <f>SUM(thursday!F65 - thursday!E65)</f>
        <v/>
      </c>
      <c r="I65" s="10">
        <f>IF(thursday!B65 ="ns day", thursday!C65, MAX(thursday!C65 - 8, 0))</f>
        <v/>
      </c>
      <c r="J65" s="10">
        <f>SUM(thursday!F65 - thursday!E65)</f>
        <v/>
      </c>
      <c r="K65" s="10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63</v>
      </c>
      <c r="B66" s="8" t="n"/>
      <c r="C66" s="8" t="n"/>
      <c r="D66" s="8" t="n"/>
      <c r="E66" s="8" t="n"/>
      <c r="F66" s="8" t="n"/>
      <c r="G66" s="9" t="n"/>
      <c r="H66" s="8">
        <f>SUM(thursday!F66 - thursday!E66)</f>
        <v/>
      </c>
      <c r="I66" s="10">
        <f>IF(thursday!B66 ="ns day", thursday!C66, MAX(thursday!C66 - 8, 0))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64</v>
      </c>
      <c r="B67" s="7" t="s"/>
      <c r="C67" s="8" t="n">
        <v>8.390000000000001</v>
      </c>
      <c r="D67" s="8" t="n">
        <v>17.56</v>
      </c>
      <c r="E67" s="8" t="s"/>
      <c r="F67" s="8" t="s"/>
      <c r="G67" s="9" t="s"/>
      <c r="H67" s="8">
        <f>SUM(thursday!F67 - thursday!E67)</f>
        <v/>
      </c>
      <c r="I67" s="10">
        <f>IF(thursday!B67 ="ns day", thursday!C67, MAX(thursday!C67 - 8, 0))</f>
        <v/>
      </c>
      <c r="J67" s="10">
        <f>SUM(thursday!F67 - thursday!E67)</f>
        <v/>
      </c>
      <c r="K67" s="10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65</v>
      </c>
      <c r="B68" s="8" t="n"/>
      <c r="C68" s="8" t="n"/>
      <c r="D68" s="8" t="n"/>
      <c r="E68" s="8" t="n"/>
      <c r="F68" s="8" t="n"/>
      <c r="G68" s="9" t="n"/>
      <c r="H68" s="8">
        <f>SUM(thursday!F68 - thursday!E68)</f>
        <v/>
      </c>
      <c r="I68" s="10">
        <f>IF(thursday!B68 ="ns day", thursday!C68, MAX(thursday!C68 - 8, 0))</f>
        <v/>
      </c>
      <c r="J68" s="10">
        <f>SUM(thursday!F68 - thursday!E68)</f>
        <v/>
      </c>
      <c r="K68" s="10">
        <f>IF(thursday!B68="ns day",thursday!C68, IF(thursday!C68 &lt;= 8 + reference!C4, 0, MIN(MAX(thursday!C68 - 8, 0),IF(thursday!J68 &lt;= reference!C4,0, thursday!J68))))</f>
        <v/>
      </c>
    </row>
    <row r="69" spans="1:11">
      <c r="A69" s="6" t="s">
        <v>66</v>
      </c>
      <c r="B69" s="8" t="n"/>
      <c r="C69" s="8" t="n"/>
      <c r="D69" s="8" t="n"/>
      <c r="E69" s="8" t="n"/>
      <c r="F69" s="8" t="n"/>
      <c r="G69" s="9" t="n"/>
      <c r="H69" s="8">
        <f>SUM(thursday!F69 - thursday!E69)</f>
        <v/>
      </c>
      <c r="I69" s="10">
        <f>IF(thursday!B69 ="ns day", thursday!C69, MAX(thursday!C69 - 8, 0))</f>
        <v/>
      </c>
      <c r="J69" s="10">
        <f>SUM(thursday!F69 - thursday!E69)</f>
        <v/>
      </c>
      <c r="K69" s="10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67</v>
      </c>
      <c r="B70" s="7" t="s"/>
      <c r="C70" s="8" t="n">
        <v>8.51</v>
      </c>
      <c r="D70" s="8" t="n">
        <v>17.49</v>
      </c>
      <c r="E70" s="8" t="s"/>
      <c r="F70" s="8" t="s"/>
      <c r="G70" s="9" t="s"/>
      <c r="H70" s="8">
        <f>SUM(thursday!F70 - thursday!E70)</f>
        <v/>
      </c>
      <c r="I70" s="10">
        <f>IF(thursday!B70 ="ns day", thursday!C70, MAX(thursday!C70 - 8, 0))</f>
        <v/>
      </c>
      <c r="J70" s="10">
        <f>SUM(thursday!F70 - thursday!E70)</f>
        <v/>
      </c>
      <c r="K70" s="10">
        <f>IF(thursday!B70="ns day",thursday!C70, IF(thursday!C70 &lt;= 8 + reference!C4, 0, MIN(MAX(thursday!C70 - 8, 0),IF(thursday!J70 &lt;= reference!C4,0, thursday!J70))))</f>
        <v/>
      </c>
    </row>
    <row r="71" spans="1:11">
      <c r="A71" s="6" t="s">
        <v>68</v>
      </c>
      <c r="B71" s="7" t="s"/>
      <c r="C71" s="8" t="n">
        <v>8.529999999999999</v>
      </c>
      <c r="D71" s="8" t="n">
        <v>17.39</v>
      </c>
      <c r="E71" s="8" t="s"/>
      <c r="F71" s="8" t="s"/>
      <c r="G71" s="9" t="s"/>
      <c r="H71" s="8">
        <f>SUM(thursday!F71 - thursday!E71)</f>
        <v/>
      </c>
      <c r="I71" s="10">
        <f>IF(thursday!B71 ="ns day", thursday!C71, MAX(thursday!C71 - 8, 0))</f>
        <v/>
      </c>
      <c r="J71" s="10">
        <f>SUM(thursday!F71 - thursday!E71)</f>
        <v/>
      </c>
      <c r="K71" s="10">
        <f>IF(thursday!B71="ns day",thursday!C71, IF(thursday!C71 &lt;= 8 + reference!C4, 0, MIN(MAX(thursday!C71 - 8, 0),IF(thursday!J71 &lt;= reference!C4,0, thursday!J71))))</f>
        <v/>
      </c>
    </row>
    <row r="72" spans="1:11">
      <c r="A72" s="6" t="s">
        <v>69</v>
      </c>
      <c r="B72" s="8" t="n"/>
      <c r="C72" s="8" t="n"/>
      <c r="D72" s="8" t="n"/>
      <c r="E72" s="8" t="n"/>
      <c r="F72" s="8" t="n"/>
      <c r="G72" s="9" t="n"/>
      <c r="H72" s="8">
        <f>SUM(thursday!F72 - thursday!E72)</f>
        <v/>
      </c>
      <c r="I72" s="10">
        <f>IF(thursday!B72 ="ns day", thursday!C72, MAX(thursday!C72 - 8, 0))</f>
        <v/>
      </c>
      <c r="J72" s="10">
        <f>SUM(thursday!F72 - thursday!E72)</f>
        <v/>
      </c>
      <c r="K72" s="10">
        <f>IF(thursday!B72="ns day",thursday!C72, IF(thursday!C72 &lt;= 8 + reference!C4, 0, MIN(MAX(thursday!C72 - 8, 0),IF(thursday!J72 &lt;= reference!C4,0, thursday!J72))))</f>
        <v/>
      </c>
    </row>
    <row r="74" spans="1:11">
      <c r="J74" s="5" t="s">
        <v>70</v>
      </c>
      <c r="K74" s="10">
        <f>SUM(thursday!K40:thursday!K72)</f>
        <v/>
      </c>
    </row>
    <row r="76" spans="1:11">
      <c r="J76" s="5" t="s">
        <v>71</v>
      </c>
      <c r="K76" s="10">
        <f>SUM(thursday!K74 + thursday!K36)</f>
        <v/>
      </c>
    </row>
    <row r="78" spans="1:11">
      <c r="A78" s="4" t="s">
        <v>72</v>
      </c>
    </row>
    <row r="79" spans="1:11">
      <c r="E79" s="5" t="s">
        <v>73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74</v>
      </c>
      <c r="F80" s="5" t="s">
        <v>75</v>
      </c>
    </row>
    <row r="81" spans="1:11">
      <c r="A81" s="6" t="s">
        <v>76</v>
      </c>
      <c r="B81" s="7" t="s"/>
      <c r="C81" s="8" t="n">
        <v>11.4</v>
      </c>
      <c r="D81" s="8" t="n">
        <v>19.89</v>
      </c>
      <c r="E81" s="10">
        <f>IF(OR(thursday!B81 = "light",thursday!B81 = "excused", thursday!B81 = "sch chg", thursday!B81 = "annual", thursday!B81 = "sick", thursday!C81 &gt;= 10 - reference!C5), 0, IF(thursday!B81 = "no call", 10, IF(thursday!C81 = 0, 0, MAX(10 - thursday!C81, 0))))</f>
        <v/>
      </c>
      <c r="F81" s="10">
        <f>IF(OR(thursday!B81 = "light",thursday!B81 = "excused", thursday!B81 = "sch chg", thursday!B81 = "annual", thursday!B81 = "sick", thursday!C81 &gt;= 12 - reference!C5), 0, IF(thursday!B81 = "no call", 12, IF(thursday!C81 = 0, 0, MAX(12 - thursday!C81, 0))))</f>
        <v/>
      </c>
    </row>
    <row r="82" spans="1:11">
      <c r="A82" s="6" t="s">
        <v>77</v>
      </c>
      <c r="B82" s="7" t="s"/>
      <c r="C82" s="8" t="n">
        <v>10</v>
      </c>
      <c r="D82" s="8" t="n">
        <v>17.99</v>
      </c>
      <c r="E82" s="10">
        <f>IF(OR(thursday!B82 = "light",thursday!B82 = "excused", thursday!B82 = "sch chg", thursday!B82 = "annual", thursday!B82 = "sick", thursday!C82 &gt;= 10 - reference!C5), 0, IF(thursday!B82 = "no call", 10, IF(thursday!C82 = 0, 0, MAX(10 - thursday!C82, 0))))</f>
        <v/>
      </c>
      <c r="F82" s="10">
        <f>IF(OR(thursday!B82 = "light",thursday!B82 = "excused", thursday!B82 = "sch chg", thursday!B82 = "annual", thursday!B82 = "sick", thursday!C82 &gt;= 12 - reference!C5), 0, IF(thursday!B82 = "no call", 12, IF(thursday!C82 = 0, 0, MAX(12 - thursday!C82, 0))))</f>
        <v/>
      </c>
    </row>
    <row r="83" spans="1:11">
      <c r="A83" s="6" t="s">
        <v>78</v>
      </c>
      <c r="B83" s="7" t="s"/>
      <c r="C83" s="8" t="n">
        <v>11.6</v>
      </c>
      <c r="D83" s="8" t="n">
        <v>20.07</v>
      </c>
      <c r="E83" s="10">
        <f>IF(OR(thursday!B83 = "light",thursday!B83 = "excused", thursday!B83 = "sch chg", thursday!B83 = "annual", thursday!B83 = "sick", thursday!C83 &gt;= 10 - reference!C5), 0, IF(thursday!B83 = "no call", 10, IF(thursday!C83 = 0, 0, MAX(10 - thursday!C83, 0))))</f>
        <v/>
      </c>
      <c r="F83" s="10">
        <f>IF(OR(thursday!B83 = "light",thursday!B83 = "excused", thursday!B83 = "sch chg", thursday!B83 = "annual", thursday!B83 = "sick", thursday!C83 &gt;= 12 - reference!C5), 0, IF(thursday!B83 = "no call", 12, IF(thursday!C83 = 0, 0, MAX(12 - thursday!C83, 0))))</f>
        <v/>
      </c>
    </row>
    <row r="84" spans="1:11">
      <c r="A84" s="6" t="s">
        <v>79</v>
      </c>
      <c r="B84" s="7" t="s"/>
      <c r="C84" s="8" t="n">
        <v>10.5</v>
      </c>
      <c r="D84" s="8" t="n">
        <v>18.88</v>
      </c>
      <c r="E84" s="10">
        <f>IF(OR(thursday!B84 = "light",thursday!B84 = "excused", thursday!B84 = "sch chg", thursday!B84 = "annual", thursday!B84 = "sick", thursday!C84 &gt;= 10 - reference!C5), 0, IF(thursday!B84 = "no call", 10, IF(thursday!C84 = 0, 0, MAX(10 - thursday!C84, 0))))</f>
        <v/>
      </c>
      <c r="F84" s="10">
        <f>IF(OR(thursday!B84 = "light",thursday!B84 = "excused", thursday!B84 = "sch chg", thursday!B84 = "annual", thursday!B84 = "sick", thursday!C84 &gt;= 12 - reference!C5), 0, IF(thursday!B84 = "no call", 12, IF(thursday!C84 = 0, 0, MAX(12 - thursday!C84, 0))))</f>
        <v/>
      </c>
    </row>
    <row r="85" spans="1:11">
      <c r="A85" s="6" t="s">
        <v>80</v>
      </c>
      <c r="B85" s="7" t="s">
        <v>88</v>
      </c>
      <c r="C85" s="8" t="s"/>
      <c r="D85" s="8" t="s"/>
      <c r="E85" s="10">
        <f>IF(OR(thursday!B85 = "light",thursday!B85 = "excused", thursday!B85 = "sch chg", thursday!B85 = "annual", thursday!B85 = "sick", thursday!C85 &gt;= 10 - reference!C5), 0, IF(thursday!B85 = "no call", 10, IF(thursday!C85 = 0, 0, MAX(10 - thursday!C85, 0))))</f>
        <v/>
      </c>
      <c r="F85" s="10">
        <f>IF(OR(thursday!B85 = "light",thursday!B85 = "excused", thursday!B85 = "sch chg", thursday!B85 = "annual", thursday!B85 = "sick", thursday!C85 &gt;= 12 - reference!C5), 0, IF(thursday!B85 = "no call", 12, IF(thursday!C85 = 0, 0, MAX(12 - thursday!C85, 0))))</f>
        <v/>
      </c>
    </row>
    <row r="86" spans="1:11">
      <c r="A86" s="6" t="s">
        <v>81</v>
      </c>
      <c r="B86" s="7" t="s"/>
      <c r="C86" s="8" t="n">
        <v>9.73</v>
      </c>
      <c r="D86" s="8" t="n">
        <v>17.68</v>
      </c>
      <c r="E86" s="10">
        <f>IF(OR(thursday!B86 = "light",thursday!B86 = "excused", thursday!B86 = "sch chg", thursday!B86 = "annual", thursday!B86 = "sick", thursday!C86 &gt;= 10 - reference!C5), 0, IF(thursday!B86 = "no call", 10, IF(thursday!C86 = 0, 0, MAX(10 - thursday!C86, 0))))</f>
        <v/>
      </c>
      <c r="F86" s="10">
        <f>IF(OR(thursday!B86 = "light",thursday!B86 = "excused", thursday!B86 = "sch chg", thursday!B86 = "annual", thursday!B86 = "sick", thursday!C86 &gt;= 12 - reference!C5), 0, IF(thursday!B86 = "no call", 12, IF(thursday!C86 = 0, 0, MAX(12 - thursday!C86, 0))))</f>
        <v/>
      </c>
    </row>
    <row r="87" spans="1:11">
      <c r="A87" s="6" t="s">
        <v>82</v>
      </c>
      <c r="B87" s="7" t="s"/>
      <c r="C87" s="8" t="n">
        <v>10</v>
      </c>
      <c r="D87" s="8" t="n">
        <v>19.61</v>
      </c>
      <c r="E87" s="10">
        <f>IF(OR(thursday!B87 = "light",thursday!B87 = "excused", thursday!B87 = "sch chg", thursday!B87 = "annual", thursday!B87 = "sick", thursday!C87 &gt;= 10 - reference!C5), 0, IF(thursday!B87 = "no call", 10, IF(thursday!C87 = 0, 0, MAX(10 - thursday!C87, 0))))</f>
        <v/>
      </c>
      <c r="F87" s="10">
        <f>IF(OR(thursday!B87 = "light",thursday!B87 = "excused", thursday!B87 = "sch chg", thursday!B87 = "annual", thursday!B87 = "sick", thursday!C87 &gt;= 12 - reference!C5), 0, IF(thursday!B87 = "no call", 12, IF(thursday!C87 = 0, 0, MAX(12 - thursday!C87, 0))))</f>
        <v/>
      </c>
    </row>
    <row r="88" spans="1:11">
      <c r="A88" s="6" t="s">
        <v>83</v>
      </c>
      <c r="B88" s="7" t="s"/>
      <c r="C88" s="8" t="n">
        <v>11.92</v>
      </c>
      <c r="D88" s="8" t="n">
        <v>20.45</v>
      </c>
      <c r="E88" s="10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10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 spans="1:11">
      <c r="A89" s="6" t="s">
        <v>84</v>
      </c>
      <c r="B89" s="7" t="s"/>
      <c r="C89" s="8" t="n">
        <v>9.83</v>
      </c>
      <c r="D89" s="8" t="n">
        <v>18.29</v>
      </c>
      <c r="E89" s="10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10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 spans="1:11">
      <c r="A90" s="6" t="s">
        <v>85</v>
      </c>
      <c r="B90" s="7" t="s"/>
      <c r="C90" s="8" t="n">
        <v>9.5</v>
      </c>
      <c r="D90" s="8" t="n">
        <v>17.96</v>
      </c>
      <c r="E90" s="10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10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 spans="1:11">
      <c r="A91" s="6" t="s">
        <v>86</v>
      </c>
      <c r="B91" s="7" t="s"/>
      <c r="C91" s="8" t="n">
        <v>10.66</v>
      </c>
      <c r="D91" s="8" t="n">
        <v>19.14</v>
      </c>
      <c r="E91" s="10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10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 spans="1:11">
      <c r="A92" s="6" t="s">
        <v>87</v>
      </c>
      <c r="B92" s="7" t="s"/>
      <c r="C92" s="8" t="n">
        <v>10.83</v>
      </c>
      <c r="D92" s="8" t="n">
        <v>18.93</v>
      </c>
      <c r="E92" s="10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10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>
        <v>89</v>
      </c>
      <c r="B93" s="7" t="s"/>
      <c r="C93" s="8" t="n">
        <v>10.93</v>
      </c>
      <c r="D93" s="8" t="n">
        <v>19.33</v>
      </c>
      <c r="E93" s="10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10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>
        <v>90</v>
      </c>
      <c r="B94" s="7" t="s"/>
      <c r="C94" s="8" t="n">
        <v>10.5</v>
      </c>
      <c r="D94" s="8" t="n">
        <v>18.44</v>
      </c>
      <c r="E94" s="10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10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>
        <v>91</v>
      </c>
      <c r="B95" s="7" t="s"/>
      <c r="C95" s="8" t="n">
        <v>11.35</v>
      </c>
      <c r="D95" s="8" t="n">
        <v>19.81</v>
      </c>
      <c r="E95" s="10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10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>
        <v>92</v>
      </c>
      <c r="B96" s="7" t="s"/>
      <c r="C96" s="8" t="n">
        <v>10.99</v>
      </c>
      <c r="D96" s="8" t="n">
        <v>18.94</v>
      </c>
      <c r="E96" s="10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10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>
        <v>93</v>
      </c>
      <c r="B97" s="7" t="s"/>
      <c r="C97" s="8" t="n">
        <v>10.63</v>
      </c>
      <c r="D97" s="8" t="n">
        <v>18.92</v>
      </c>
      <c r="E97" s="10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10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>
        <v>94</v>
      </c>
      <c r="B98" s="7" t="s"/>
      <c r="C98" s="8" t="n">
        <v>9.880000000000001</v>
      </c>
      <c r="D98" s="8" t="n">
        <v>18.39</v>
      </c>
      <c r="E98" s="10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10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/>
      <c r="B99" s="8" t="n"/>
      <c r="C99" s="8" t="n"/>
      <c r="D99" s="8" t="n"/>
      <c r="E99" s="10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10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/>
      <c r="B100" s="8" t="n"/>
      <c r="C100" s="8" t="n"/>
      <c r="D100" s="8" t="n"/>
      <c r="E100" s="10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10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/>
      <c r="B101" s="8" t="n"/>
      <c r="C101" s="8" t="n"/>
      <c r="D101" s="8" t="n"/>
      <c r="E101" s="10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10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8" t="n"/>
      <c r="C102" s="8" t="n"/>
      <c r="D102" s="8" t="n"/>
      <c r="E102" s="10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10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8" t="n"/>
      <c r="C103" s="8" t="n"/>
      <c r="D103" s="8" t="n"/>
      <c r="E103" s="10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10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8" t="n"/>
      <c r="C104" s="8" t="n"/>
      <c r="D104" s="8" t="n"/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8" t="n"/>
      <c r="C105" s="8" t="n"/>
      <c r="D105" s="8" t="n"/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7" spans="1:11">
      <c r="D107" s="5" t="s">
        <v>95</v>
      </c>
      <c r="E107" s="10">
        <f>SUM(thursday!E81:thursday!E105)</f>
        <v/>
      </c>
      <c r="F107" s="10">
        <f>SUM(thursday!F81:thursday!F105)</f>
        <v/>
      </c>
    </row>
    <row r="109" spans="1:11">
      <c r="A109" s="4" t="s">
        <v>96</v>
      </c>
    </row>
    <row r="110" spans="1:11">
      <c r="E110" s="5" t="s">
        <v>73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74</v>
      </c>
      <c r="F111" s="5" t="s">
        <v>97</v>
      </c>
    </row>
    <row r="112" spans="1:11">
      <c r="A112" s="6" t="s">
        <v>98</v>
      </c>
      <c r="B112" s="7" t="s"/>
      <c r="C112" s="8" t="n">
        <v>10.88</v>
      </c>
      <c r="D112" s="8" t="n">
        <v>19.91</v>
      </c>
      <c r="E112" s="10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10">
        <f>IF(OR(thursday!B112 = "light",thursday!B112 = "excused", thursday!B112 = "sch chg", thursday!B112 = "annual", thursday!B112 = "sick", thursday!C112 &gt;= 11.5 - reference!C5), 0, IF(thursday!B112 = "no call", 11.5, IF(thursday!C112 = 0, 0, MAX(11.5 - thursday!C112, 0))))</f>
        <v/>
      </c>
    </row>
    <row r="113" spans="1:11">
      <c r="A113" s="6" t="s">
        <v>99</v>
      </c>
      <c r="B113" s="8" t="n"/>
      <c r="C113" s="8" t="n"/>
      <c r="D113" s="8" t="n"/>
      <c r="E113" s="10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10">
        <f>IF(OR(thursday!B113 = "light",thursday!B113 = "excused", thursday!B113 = "sch chg", thursday!B113 = "annual", thursday!B113 = "sick", thursday!C113 &gt;= 11.5 - reference!C5), 0, IF(thursday!B113 = "no call", 11.5, IF(thursday!C113 = 0, 0, MAX(11.5 - thursday!C113, 0))))</f>
        <v/>
      </c>
    </row>
    <row r="114" spans="1:11">
      <c r="A114" s="6" t="s">
        <v>100</v>
      </c>
      <c r="B114" s="8" t="n"/>
      <c r="C114" s="8" t="n"/>
      <c r="D114" s="8" t="n"/>
      <c r="E114" s="10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10">
        <f>IF(OR(thursday!B114 = "light",thursday!B114 = "excused", thursday!B114 = "sch chg", thursday!B114 = "annual", thursday!B114 = "sick", thursday!C114 &gt;= 11.5 - reference!C5), 0, IF(thursday!B114 = "no call", 11.5, IF(thursday!C114 = 0, 0, MAX(11.5 - thursday!C114, 0))))</f>
        <v/>
      </c>
    </row>
    <row r="115" spans="1:11">
      <c r="A115" s="6" t="s">
        <v>101</v>
      </c>
      <c r="B115" s="8" t="n"/>
      <c r="C115" s="8" t="n"/>
      <c r="D115" s="8" t="n"/>
      <c r="E115" s="10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10">
        <f>IF(OR(thursday!B115 = "light",thursday!B115 = "excused", thursday!B115 = "sch chg", thursday!B115 = "annual", thursday!B115 = "sick", thursday!C115 &gt;= 11.5 - reference!C5), 0, IF(thursday!B115 = "no call", 11.5, IF(thursday!C115 = 0, 0, MAX(11.5 - thursday!C115, 0))))</f>
        <v/>
      </c>
    </row>
    <row r="116" spans="1:11">
      <c r="A116" s="6" t="s">
        <v>102</v>
      </c>
      <c r="B116" s="7" t="s"/>
      <c r="C116" s="8" t="n">
        <v>11.31</v>
      </c>
      <c r="D116" s="8" t="n">
        <v>0</v>
      </c>
      <c r="E116" s="10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10">
        <f>IF(OR(thursday!B116 = "light",thursday!B116 = "excused", thursday!B116 = "sch chg", thursday!B116 = "annual", thursday!B116 = "sick", thursday!C116 &gt;= 11.5 - reference!C5), 0, IF(thursday!B116 = "no call", 11.5, IF(thursday!C116 = 0, 0, MAX(11.5 - thursday!C116, 0))))</f>
        <v/>
      </c>
    </row>
    <row r="117" spans="1:11">
      <c r="A117" s="6" t="s">
        <v>103</v>
      </c>
      <c r="B117" s="8" t="n"/>
      <c r="C117" s="8" t="n"/>
      <c r="D117" s="8" t="n"/>
      <c r="E117" s="10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10">
        <f>IF(OR(thursday!B117 = "light",thursday!B117 = "excused", thursday!B117 = "sch chg", thursday!B117 = "annual", thursday!B117 = "sick", thursday!C117 &gt;= 11.5 - reference!C5), 0, IF(thursday!B117 = "no call", 11.5, IF(thursday!C117 = 0, 0, MAX(11.5 - thursday!C117, 0))))</f>
        <v/>
      </c>
    </row>
    <row r="118" spans="1:11">
      <c r="A118" s="6" t="s">
        <v>104</v>
      </c>
      <c r="B118" s="8" t="n"/>
      <c r="C118" s="8" t="n"/>
      <c r="D118" s="8" t="n"/>
      <c r="E118" s="10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10">
        <f>IF(OR(thursday!B118 = "light",thursday!B118 = "excused", thursday!B118 = "sch chg", thursday!B118 = "annual", thursday!B118 = "sick", thursday!C118 &gt;= 11.5 - reference!C5), 0, IF(thursday!B118 = "no call", 11.5, IF(thursday!C118 = 0, 0, MAX(11.5 - thursday!C118, 0))))</f>
        <v/>
      </c>
    </row>
    <row r="119" spans="1:11">
      <c r="A119" s="6" t="s">
        <v>105</v>
      </c>
      <c r="B119" s="7" t="s"/>
      <c r="C119" s="8" t="n">
        <v>11.15</v>
      </c>
      <c r="D119" s="8" t="n">
        <v>19.95</v>
      </c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11.5 - reference!C5), 0, IF(thursday!B119 = "no call", 11.5, IF(thursday!C119 = 0, 0, MAX(11.5 - thursday!C119, 0))))</f>
        <v/>
      </c>
    </row>
    <row r="120" spans="1:11">
      <c r="A120" s="6" t="s"/>
      <c r="B120" s="8" t="n"/>
      <c r="C120" s="8" t="n"/>
      <c r="D120" s="8" t="n"/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1" spans="1:11">
      <c r="A121" s="6" t="s"/>
      <c r="B121" s="8" t="n"/>
      <c r="C121" s="8" t="n"/>
      <c r="D121" s="8" t="n"/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 spans="1:11">
      <c r="A122" s="6" t="s"/>
      <c r="B122" s="8" t="n"/>
      <c r="C122" s="8" t="n"/>
      <c r="D122" s="8" t="n"/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3" spans="1:11">
      <c r="A123" s="6" t="s"/>
      <c r="B123" s="8" t="n"/>
      <c r="C123" s="8" t="n"/>
      <c r="D123" s="8" t="n"/>
      <c r="E123" s="10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10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4" spans="1:11">
      <c r="A124" s="6" t="s"/>
      <c r="B124" s="8" t="n"/>
      <c r="C124" s="8" t="n"/>
      <c r="D124" s="8" t="n"/>
      <c r="E124" s="10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10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8" t="n"/>
      <c r="C125" s="8" t="n"/>
      <c r="D125" s="8" t="n"/>
      <c r="E125" s="10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10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8" t="n"/>
      <c r="C126" s="8" t="n"/>
      <c r="D126" s="8" t="n"/>
      <c r="E126" s="10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10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8" t="n"/>
      <c r="C127" s="8" t="n"/>
      <c r="D127" s="8" t="n"/>
      <c r="E127" s="10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10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8" t="n"/>
      <c r="C128" s="8" t="n"/>
      <c r="D128" s="8" t="n"/>
      <c r="E128" s="10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10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 spans="1:11">
      <c r="A129" s="6" t="s"/>
      <c r="B129" s="8" t="n"/>
      <c r="C129" s="8" t="n"/>
      <c r="D129" s="8" t="n"/>
      <c r="E129" s="10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10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 spans="1:11">
      <c r="A130" s="6" t="s"/>
      <c r="B130" s="8" t="n"/>
      <c r="C130" s="8" t="n"/>
      <c r="D130" s="8" t="n"/>
      <c r="E130" s="10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10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8" t="n"/>
      <c r="C131" s="8" t="n"/>
      <c r="D131" s="8" t="n"/>
      <c r="E131" s="10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10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8" t="n"/>
      <c r="C132" s="8" t="n"/>
      <c r="D132" s="8" t="n"/>
      <c r="E132" s="10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10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8" t="n"/>
      <c r="C133" s="8" t="n"/>
      <c r="D133" s="8" t="n"/>
      <c r="E133" s="10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10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8" t="n"/>
      <c r="C134" s="8" t="n"/>
      <c r="D134" s="8" t="n"/>
      <c r="E134" s="10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10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8" t="n"/>
      <c r="C135" s="8" t="n"/>
      <c r="D135" s="8" t="n"/>
      <c r="E135" s="10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10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8" t="n"/>
      <c r="C136" s="8" t="n"/>
      <c r="D136" s="8" t="n"/>
      <c r="E136" s="10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10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8" spans="1:11">
      <c r="D138" s="5" t="s">
        <v>106</v>
      </c>
      <c r="E138" s="10">
        <f>SUM(thursday!E112:thursday!E136)</f>
        <v/>
      </c>
      <c r="F138" s="10">
        <f>SUM(thursday!F112:thursday!F136)</f>
        <v/>
      </c>
    </row>
    <row r="140" spans="1:11">
      <c r="D140" s="5" t="s">
        <v>107</v>
      </c>
      <c r="E140" s="10">
        <f>SUM(thursday!E107 + thursday!E138)</f>
        <v/>
      </c>
      <c r="F140" s="10">
        <f>SUM(thursday!F107 + thursday!F138)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8.960000000000001</v>
      </c>
      <c r="D8" s="8" t="n">
        <v>17.44</v>
      </c>
      <c r="E8" s="8" t="s"/>
      <c r="F8" s="8" t="s"/>
      <c r="G8" s="9" t="s"/>
      <c r="H8" s="8">
        <f>SUM(friday!F8 - friday!E8)</f>
        <v/>
      </c>
      <c r="I8" s="10">
        <f>IF(friday!B8 ="ns day", friday!C8,IF(friday!C8 &lt;= 8+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7" t="s"/>
      <c r="C9" s="8" t="n">
        <v>9.91</v>
      </c>
      <c r="D9" s="8" t="n">
        <v>18.97</v>
      </c>
      <c r="E9" s="8" t="n">
        <v>11.5</v>
      </c>
      <c r="F9" s="8" t="n">
        <v>13.25</v>
      </c>
      <c r="G9" s="9" t="n">
        <v>1072</v>
      </c>
      <c r="H9" s="8">
        <f>SUM(friday!F9 - friday!E9)</f>
        <v/>
      </c>
      <c r="I9" s="10">
        <f>IF(friday!B9 ="ns day", friday!C9,IF(friday!C9 &lt;= 8+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SUM(friday!F10 - friday!E10)</f>
        <v/>
      </c>
      <c r="I10" s="10">
        <f>IF(friday!B10 ="ns day", friday!C10,IF(friday!C10 &lt;= 8 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7" t="s"/>
      <c r="C11" s="8" t="n">
        <v>8.949999999999999</v>
      </c>
      <c r="D11" s="8" t="n">
        <v>17.9</v>
      </c>
      <c r="E11" s="8" t="n">
        <v>17</v>
      </c>
      <c r="F11" s="8" t="n">
        <v>17.9</v>
      </c>
      <c r="G11" s="9" t="n">
        <v>950</v>
      </c>
      <c r="H11" s="8">
        <f>SUM(friday!F11 - friday!E11)</f>
        <v/>
      </c>
      <c r="I11" s="10">
        <f>IF(friday!B11 ="ns day", friday!C11,IF(friday!C11 &lt;= 8+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 spans="1:11">
      <c r="A12" s="6" t="s">
        <v>23</v>
      </c>
      <c r="B12" s="7" t="s"/>
      <c r="C12" s="8" t="n">
        <v>10.58</v>
      </c>
      <c r="D12" s="8" t="n">
        <v>19.29</v>
      </c>
      <c r="E12" s="8" t="s"/>
      <c r="F12" s="8" t="s"/>
      <c r="G12" s="9" t="s"/>
      <c r="H12" s="8">
        <f>SUM(friday!F12 - friday!E12)</f>
        <v/>
      </c>
      <c r="I12" s="10">
        <f>IF(friday!B12 ="ns day", friday!C12,IF(friday!C12 &lt;= 8+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 spans="1:11">
      <c r="A13" s="6" t="s">
        <v>24</v>
      </c>
      <c r="B13" s="7" t="s"/>
      <c r="C13" s="8" t="n">
        <v>8.289999999999999</v>
      </c>
      <c r="D13" s="8" t="n">
        <v>16.72</v>
      </c>
      <c r="E13" s="8" t="n">
        <v>16</v>
      </c>
      <c r="F13" s="8" t="n">
        <v>16.72</v>
      </c>
      <c r="G13" s="9" t="n">
        <v>1072</v>
      </c>
      <c r="H13" s="8">
        <f>SUM(friday!F13 - friday!E13)</f>
        <v/>
      </c>
      <c r="I13" s="10">
        <f>IF(friday!B13 ="ns day", friday!C13,IF(friday!C13 &lt;= 8+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SUM(friday!F14 - friday!E14)</f>
        <v/>
      </c>
      <c r="I14" s="10">
        <f>IF(friday!B14 ="ns day", friday!C14,IF(friday!C14 &lt;= 8 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 spans="1:11">
      <c r="A15" s="6" t="s">
        <v>26</v>
      </c>
      <c r="B15" s="7" t="s"/>
      <c r="C15" s="8" t="n">
        <v>8.539999999999999</v>
      </c>
      <c r="D15" s="8" t="n">
        <v>17.49</v>
      </c>
      <c r="E15" s="8" t="n">
        <v>8.6</v>
      </c>
      <c r="F15" s="8" t="n">
        <v>9.52</v>
      </c>
      <c r="G15" s="9" t="n">
        <v>950</v>
      </c>
      <c r="H15" s="8">
        <f>SUM(friday!F15 - friday!E15)</f>
        <v/>
      </c>
      <c r="I15" s="10">
        <f>IF(friday!B15 ="ns day", friday!C15,IF(friday!C15 &lt;= 8+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SUM(friday!F16 - friday!E16)</f>
        <v/>
      </c>
      <c r="I16" s="10">
        <f>IF(friday!B16 ="ns day", friday!C16,IF(friday!C16 &lt;= 8 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 spans="1:11">
      <c r="A17" s="6" t="s">
        <v>28</v>
      </c>
      <c r="B17" s="7" t="s"/>
      <c r="C17" s="8" t="n">
        <v>10.27</v>
      </c>
      <c r="D17" s="8" t="n">
        <v>18.89</v>
      </c>
      <c r="E17" s="8" t="n">
        <v>8.23</v>
      </c>
      <c r="F17" s="8" t="n">
        <v>9.66</v>
      </c>
      <c r="G17" s="9" t="n">
        <v>1056</v>
      </c>
      <c r="H17" s="8">
        <f>SUM(friday!F17 - friday!E17)</f>
        <v/>
      </c>
      <c r="I17" s="10">
        <f>IF(friday!B17 ="ns day", friday!C17,IF(friday!C17 &lt;= 8+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 spans="1:11">
      <c r="A18" s="6" t="s">
        <v>29</v>
      </c>
      <c r="B18" s="7" t="s"/>
      <c r="C18" s="8" t="n">
        <v>8</v>
      </c>
      <c r="D18" s="8" t="n">
        <v>16.94</v>
      </c>
      <c r="E18" s="8" t="s"/>
      <c r="F18" s="8" t="s"/>
      <c r="G18" s="9" t="s"/>
      <c r="H18" s="8">
        <f>SUM(friday!F18 - friday!E18)</f>
        <v/>
      </c>
      <c r="I18" s="10">
        <f>IF(friday!B18 ="ns day", friday!C18,IF(friday!C18 &lt;= 8+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 spans="1:11">
      <c r="A19" s="6" t="s">
        <v>30</v>
      </c>
      <c r="B19" s="7" t="s"/>
      <c r="C19" s="8" t="n">
        <v>10.18</v>
      </c>
      <c r="D19" s="8" t="n">
        <v>18.62</v>
      </c>
      <c r="E19" s="8" t="n">
        <v>8.06</v>
      </c>
      <c r="F19" s="8" t="n">
        <v>8.06</v>
      </c>
      <c r="G19" s="9" t="n">
        <v>929</v>
      </c>
      <c r="H19" s="8">
        <f>SUM(friday!F19 - friday!E19)</f>
        <v/>
      </c>
      <c r="I19" s="10">
        <f>IF(friday!B19 ="ns day", friday!C19,IF(friday!C19 &lt;= 8+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 spans="1:11">
      <c r="A20" s="6" t="s">
        <v>32</v>
      </c>
      <c r="B20" s="7" t="s"/>
      <c r="C20" s="8" t="n">
        <v>9.199999999999999</v>
      </c>
      <c r="D20" s="8" t="n">
        <v>0</v>
      </c>
      <c r="E20" s="8" t="s"/>
      <c r="F20" s="8" t="s"/>
      <c r="G20" s="9" t="s"/>
      <c r="H20" s="8">
        <f>SUM(friday!F20 - friday!E20)</f>
        <v/>
      </c>
      <c r="I20" s="10">
        <f>IF(friday!B20 ="ns day", friday!C20,IF(friday!C20 &lt;= 8+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 spans="1:11">
      <c r="A21" s="6" t="s">
        <v>33</v>
      </c>
      <c r="B21" s="7" t="s"/>
      <c r="C21" s="8" t="n">
        <v>1</v>
      </c>
      <c r="D21" s="8" t="n">
        <v>0</v>
      </c>
      <c r="E21" s="8" t="n">
        <v>11</v>
      </c>
      <c r="F21" s="8" t="n">
        <v>12</v>
      </c>
      <c r="G21" s="9" t="n">
        <v>0</v>
      </c>
      <c r="H21" s="8">
        <f>SUM(friday!F21 - friday!E21)</f>
        <v/>
      </c>
      <c r="I21" s="10">
        <f>IF(friday!B21 ="ns day", friday!C21,IF(friday!C21 &lt;= 8+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SUM(friday!F22 - friday!E22)</f>
        <v/>
      </c>
      <c r="I22" s="10">
        <f>IF(friday!B22 ="ns day", friday!C22,IF(friday!C22 &lt;= 8 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SUM(friday!F23 - friday!E23)</f>
        <v/>
      </c>
      <c r="I23" s="10">
        <f>IF(friday!B23 ="ns day", friday!C23,IF(friday!C23 &lt;= 8 + reference!C3, 0, MAX(friday!C23 - 8, 0)))</f>
        <v/>
      </c>
      <c r="J23" s="10">
        <f>SUM(friday!F23 - friday!E23)</f>
        <v/>
      </c>
      <c r="K23" s="10">
        <f>IF(friday!B23="ns day",friday!C23, IF(friday!C23 &lt;= 8 + reference!C4, 0, MIN(MAX(friday!C23 - 8, 0),IF(friday!J23 &lt;= reference!C4,0, friday!J23))))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SUM(friday!F24 - friday!E24)</f>
        <v/>
      </c>
      <c r="I24" s="10">
        <f>IF(friday!B24 ="ns day", friday!C24,IF(friday!C24 &lt;= 8 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SUM(friday!F25 - friday!E25)</f>
        <v/>
      </c>
      <c r="I25" s="10">
        <f>IF(friday!B25 ="ns day", friday!C25,IF(friday!C25 &lt;= 8 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SUM(friday!F26 - friday!E26)</f>
        <v/>
      </c>
      <c r="I26" s="10">
        <f>IF(friday!B26 ="ns day", friday!C26,IF(friday!C26 &lt;= 8 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SUM(friday!F27 - friday!E27)</f>
        <v/>
      </c>
      <c r="I27" s="10">
        <f>IF(friday!B27 ="ns day", friday!C27,IF(friday!C27 &lt;= 8 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SUM(friday!F28 - friday!E28)</f>
        <v/>
      </c>
      <c r="I28" s="10">
        <f>IF(friday!B28 ="ns day", friday!C28,IF(friday!C28 &lt;= 8 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SUM(friday!F29 - friday!E29)</f>
        <v/>
      </c>
      <c r="I29" s="10">
        <f>IF(friday!B29 ="ns day", friday!C29,IF(friday!C29 &lt;= 8 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SUM(friday!F30 - friday!E30)</f>
        <v/>
      </c>
      <c r="I30" s="10">
        <f>IF(friday!B30 ="ns day", friday!C30,IF(friday!C30 &lt;= 8 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SUM(friday!F32 - friday!E32)</f>
        <v/>
      </c>
      <c r="I32" s="10">
        <f>IF(friday!B32 ="ns day", friday!C32,IF(friday!C32 &lt;= 8 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4" spans="1:11">
      <c r="H34" s="5" t="s">
        <v>34</v>
      </c>
      <c r="I34" s="10">
        <f>SUM(friday!I8:friday!I32)</f>
        <v/>
      </c>
    </row>
    <row r="36" spans="1:11">
      <c r="J36" s="5" t="s">
        <v>35</v>
      </c>
      <c r="K36" s="10">
        <f>SUM(friday!K8:friday!K32)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8.81</v>
      </c>
      <c r="D40" s="8" t="n">
        <v>17.75</v>
      </c>
      <c r="E40" s="8" t="n">
        <v>9.619999999999999</v>
      </c>
      <c r="F40" s="8" t="n">
        <v>10.58</v>
      </c>
      <c r="G40" s="9" t="n">
        <v>1072</v>
      </c>
      <c r="H40" s="8">
        <f>SUM(friday!F40 - friday!E40)</f>
        <v/>
      </c>
      <c r="I40" s="10">
        <f>IF(friday!B40 ="ns day", friday!C40, MAX(friday!C40 - 8, 0))</f>
        <v/>
      </c>
      <c r="J40" s="10">
        <f>SUM(friday!F40 - friday!E40)</f>
        <v/>
      </c>
      <c r="K40" s="10">
        <f>IF(friday!B40="ns day",friday!C40, IF(friday!C40 &lt;= 8 + reference!C4, 0, MIN(MAX(friday!C40 - 8, 0),IF(friday!J40 &lt;= reference!C4,0, friday!J40))))</f>
        <v/>
      </c>
    </row>
    <row r="41" spans="1:11">
      <c r="A41" s="6" t="s">
        <v>38</v>
      </c>
      <c r="B41" s="7" t="s"/>
      <c r="C41" s="8" t="n">
        <v>8.43</v>
      </c>
      <c r="D41" s="8" t="n">
        <v>17.29</v>
      </c>
      <c r="E41" s="8" t="s"/>
      <c r="F41" s="8" t="s"/>
      <c r="G41" s="9" t="s"/>
      <c r="H41" s="8">
        <f>SUM(friday!F41 - friday!E41)</f>
        <v/>
      </c>
      <c r="I41" s="10">
        <f>IF(friday!B41 ="ns day", friday!C41, MAX(friday!C41 - 8, 0))</f>
        <v/>
      </c>
      <c r="J41" s="10">
        <f>SUM(friday!F41 - friday!E41)</f>
        <v/>
      </c>
      <c r="K41" s="10">
        <f>IF(friday!B41="ns day",friday!C41, IF(friday!C41 &lt;= 8 + reference!C4, 0, MIN(MAX(friday!C41 - 8, 0),IF(friday!J41 &lt;= reference!C4,0, friday!J41))))</f>
        <v/>
      </c>
    </row>
    <row r="42" spans="1:11">
      <c r="A42" s="6" t="s">
        <v>39</v>
      </c>
      <c r="B42" s="7" t="s"/>
      <c r="C42" s="8" t="n">
        <v>10.03</v>
      </c>
      <c r="D42" s="8" t="n">
        <v>19.03</v>
      </c>
      <c r="E42" s="8" t="n">
        <v>17</v>
      </c>
      <c r="F42" s="8" t="n">
        <v>19.03</v>
      </c>
      <c r="G42" s="9" t="n">
        <v>1056</v>
      </c>
      <c r="H42" s="8">
        <f>SUM(friday!F42 - friday!E42)</f>
        <v/>
      </c>
      <c r="I42" s="10">
        <f>IF(friday!B42 ="ns day", friday!C42, MAX(friday!C42 - 8, 0))</f>
        <v/>
      </c>
      <c r="J42" s="10">
        <f>SUM(friday!F42 - friday!E42)</f>
        <v/>
      </c>
      <c r="K42" s="10">
        <f>IF(friday!B42="ns day",friday!C42, IF(friday!C42 &lt;= 8 + reference!C4, 0, MIN(MAX(friday!C42 - 8, 0),IF(friday!J42 &lt;= reference!C4,0, friday!J42))))</f>
        <v/>
      </c>
    </row>
    <row r="43" spans="1:11">
      <c r="A43" s="6" t="s">
        <v>40</v>
      </c>
      <c r="B43" s="8" t="n"/>
      <c r="C43" s="8" t="n"/>
      <c r="D43" s="8" t="n"/>
      <c r="E43" s="8" t="n"/>
      <c r="F43" s="8" t="n"/>
      <c r="G43" s="9" t="n"/>
      <c r="H43" s="8">
        <f>SUM(friday!F43 - friday!E43)</f>
        <v/>
      </c>
      <c r="I43" s="10">
        <f>IF(friday!B43 ="ns day", friday!C43, MAX(friday!C43 - 8, 0))</f>
        <v/>
      </c>
      <c r="J43" s="10">
        <f>SUM(friday!F43 - friday!E43)</f>
        <v/>
      </c>
      <c r="K43" s="10">
        <f>IF(friday!B43="ns day",friday!C43, IF(friday!C43 &lt;= 8 + reference!C4, 0, MIN(MAX(friday!C43 - 8, 0),IF(friday!J43 &lt;= reference!C4,0, friday!J43))))</f>
        <v/>
      </c>
    </row>
    <row r="44" spans="1:11">
      <c r="A44" s="6" t="s">
        <v>41</v>
      </c>
      <c r="B44" s="7" t="s"/>
      <c r="C44" s="8" t="n">
        <v>9.59</v>
      </c>
      <c r="D44" s="8" t="n">
        <v>18.55</v>
      </c>
      <c r="E44" s="8" t="s"/>
      <c r="F44" s="8" t="s"/>
      <c r="G44" s="9" t="s"/>
      <c r="H44" s="8">
        <f>SUM(friday!F44 - friday!E44)</f>
        <v/>
      </c>
      <c r="I44" s="10">
        <f>IF(friday!B44 ="ns day", friday!C44, MAX(friday!C44 - 8, 0))</f>
        <v/>
      </c>
      <c r="J44" s="10">
        <f>SUM(friday!F44 - friday!E44)</f>
        <v/>
      </c>
      <c r="K44" s="10">
        <f>IF(friday!B44="ns day",friday!C44, IF(friday!C44 &lt;= 8 + reference!C4, 0, MIN(MAX(friday!C44 - 8, 0),IF(friday!J44 &lt;= reference!C4,0, friday!J44))))</f>
        <v/>
      </c>
    </row>
    <row r="45" spans="1:11">
      <c r="A45" s="6" t="s">
        <v>42</v>
      </c>
      <c r="B45" s="8" t="n"/>
      <c r="C45" s="8" t="n"/>
      <c r="D45" s="8" t="n"/>
      <c r="E45" s="8" t="n"/>
      <c r="F45" s="8" t="n"/>
      <c r="G45" s="9" t="n"/>
      <c r="H45" s="8">
        <f>SUM(friday!F45 - friday!E45)</f>
        <v/>
      </c>
      <c r="I45" s="10">
        <f>IF(friday!B45 ="ns day", friday!C45, MAX(friday!C45 - 8, 0))</f>
        <v/>
      </c>
      <c r="J45" s="10">
        <f>SUM(friday!F45 - friday!E45)</f>
        <v/>
      </c>
      <c r="K45" s="10">
        <f>IF(friday!B45="ns day",friday!C45, IF(friday!C45 &lt;= 8 + reference!C4, 0, MIN(MAX(friday!C45 - 8, 0),IF(friday!J45 &lt;= reference!C4,0, friday!J45))))</f>
        <v/>
      </c>
    </row>
    <row r="46" spans="1:11">
      <c r="A46" s="6" t="s">
        <v>43</v>
      </c>
      <c r="B46" s="7" t="s"/>
      <c r="C46" s="8" t="n">
        <v>8</v>
      </c>
      <c r="D46" s="8" t="n">
        <v>16.81</v>
      </c>
      <c r="E46" s="8" t="s"/>
      <c r="F46" s="8" t="s"/>
      <c r="G46" s="9" t="s"/>
      <c r="H46" s="8">
        <f>SUM(friday!F46 - friday!E46)</f>
        <v/>
      </c>
      <c r="I46" s="10">
        <f>IF(friday!B46 ="ns day", friday!C46, MAX(friday!C46 - 8, 0))</f>
        <v/>
      </c>
      <c r="J46" s="10">
        <f>SUM(friday!F46 - friday!E46)</f>
        <v/>
      </c>
      <c r="K46" s="10">
        <f>IF(friday!B46="ns day",friday!C46, IF(friday!C46 &lt;= 8 + reference!C4, 0, MIN(MAX(friday!C46 - 8, 0),IF(friday!J46 &lt;= reference!C4,0, friday!J46))))</f>
        <v/>
      </c>
    </row>
    <row r="47" spans="1:11">
      <c r="A47" s="6" t="s">
        <v>44</v>
      </c>
      <c r="B47" s="8" t="n"/>
      <c r="C47" s="8" t="n"/>
      <c r="D47" s="8" t="n"/>
      <c r="E47" s="8" t="n"/>
      <c r="F47" s="8" t="n"/>
      <c r="G47" s="9" t="n"/>
      <c r="H47" s="8">
        <f>SUM(friday!F47 - friday!E47)</f>
        <v/>
      </c>
      <c r="I47" s="10">
        <f>IF(friday!B47 ="ns day", friday!C47, MAX(friday!C47 - 8, 0))</f>
        <v/>
      </c>
      <c r="J47" s="10">
        <f>SUM(friday!F47 - friday!E47)</f>
        <v/>
      </c>
      <c r="K47" s="10">
        <f>IF(friday!B47="ns day",friday!C47, IF(friday!C47 &lt;= 8 + reference!C4, 0, MIN(MAX(friday!C47 - 8, 0),IF(friday!J47 &lt;= reference!C4,0, friday!J47))))</f>
        <v/>
      </c>
    </row>
    <row r="48" spans="1:11">
      <c r="A48" s="6" t="s">
        <v>45</v>
      </c>
      <c r="B48" s="8" t="n"/>
      <c r="C48" s="8" t="n"/>
      <c r="D48" s="8" t="n"/>
      <c r="E48" s="8" t="n"/>
      <c r="F48" s="8" t="n"/>
      <c r="G48" s="9" t="n"/>
      <c r="H48" s="8">
        <f>SUM(friday!F48 - friday!E48)</f>
        <v/>
      </c>
      <c r="I48" s="10">
        <f>IF(friday!B48 ="ns day", friday!C48, MAX(friday!C48 - 8, 0))</f>
        <v/>
      </c>
      <c r="J48" s="10">
        <f>SUM(friday!F48 - friday!E48)</f>
        <v/>
      </c>
      <c r="K48" s="10">
        <f>IF(friday!B48="ns day",friday!C48, IF(friday!C48 &lt;= 8 + reference!C4, 0, MIN(MAX(friday!C48 - 8, 0),IF(friday!J48 &lt;= reference!C4,0, friday!J48))))</f>
        <v/>
      </c>
    </row>
    <row r="49" spans="1:11">
      <c r="A49" s="6" t="s">
        <v>46</v>
      </c>
      <c r="B49" s="7" t="s"/>
      <c r="C49" s="8" t="n">
        <v>8</v>
      </c>
      <c r="D49" s="8" t="n">
        <v>16.46</v>
      </c>
      <c r="E49" s="8" t="s"/>
      <c r="F49" s="8" t="s"/>
      <c r="G49" s="9" t="s"/>
      <c r="H49" s="8">
        <f>SUM(friday!F49 - friday!E49)</f>
        <v/>
      </c>
      <c r="I49" s="10">
        <f>IF(friday!B49 ="ns day", friday!C49, MAX(friday!C49 - 8, 0))</f>
        <v/>
      </c>
      <c r="J49" s="10">
        <f>SUM(friday!F49 - friday!E49)</f>
        <v/>
      </c>
      <c r="K49" s="10">
        <f>IF(friday!B49="ns day",friday!C49, IF(friday!C49 &lt;= 8 + reference!C4, 0, MIN(MAX(friday!C49 - 8, 0),IF(friday!J49 &lt;= reference!C4,0, friday!J49))))</f>
        <v/>
      </c>
    </row>
    <row r="50" spans="1:11">
      <c r="A50" s="6" t="s">
        <v>47</v>
      </c>
      <c r="B50" s="8" t="n"/>
      <c r="C50" s="8" t="n"/>
      <c r="D50" s="8" t="n"/>
      <c r="E50" s="8" t="n"/>
      <c r="F50" s="8" t="n"/>
      <c r="G50" s="9" t="n"/>
      <c r="H50" s="8">
        <f>SUM(friday!F50 - friday!E50)</f>
        <v/>
      </c>
      <c r="I50" s="10">
        <f>IF(friday!B50 ="ns day", friday!C50, MAX(friday!C50 - 8, 0))</f>
        <v/>
      </c>
      <c r="J50" s="10">
        <f>SUM(friday!F50 - friday!E50)</f>
        <v/>
      </c>
      <c r="K50" s="10">
        <f>IF(friday!B50="ns day",friday!C50, IF(friday!C50 &lt;= 8 + reference!C4, 0, MIN(MAX(friday!C50 - 8, 0),IF(friday!J50 &lt;= reference!C4,0, friday!J50))))</f>
        <v/>
      </c>
    </row>
    <row r="51" spans="1:11">
      <c r="A51" s="6" t="s">
        <v>48</v>
      </c>
      <c r="B51" s="7" t="s"/>
      <c r="C51" s="8" t="n">
        <v>8</v>
      </c>
      <c r="D51" s="8" t="n">
        <v>16.38</v>
      </c>
      <c r="E51" s="8" t="s"/>
      <c r="F51" s="8" t="s"/>
      <c r="G51" s="9" t="s"/>
      <c r="H51" s="8">
        <f>SUM(friday!F51 - friday!E51)</f>
        <v/>
      </c>
      <c r="I51" s="10">
        <f>IF(friday!B51 ="ns day", friday!C51, MAX(friday!C51 - 8, 0))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 spans="1:11">
      <c r="A52" s="6" t="s">
        <v>49</v>
      </c>
      <c r="B52" s="7" t="s"/>
      <c r="C52" s="8" t="n">
        <v>9.050000000000001</v>
      </c>
      <c r="D52" s="8" t="n">
        <v>18.06</v>
      </c>
      <c r="E52" s="8" t="n">
        <v>16.43</v>
      </c>
      <c r="F52" s="8" t="n">
        <v>18.06</v>
      </c>
      <c r="G52" s="9" t="n">
        <v>1025</v>
      </c>
      <c r="H52" s="8">
        <f>SUM(friday!F52 - friday!E52)</f>
        <v/>
      </c>
      <c r="I52" s="10">
        <f>IF(friday!B52 ="ns day", friday!C52, MAX(friday!C52 - 8, 0))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 spans="1:11">
      <c r="A53" s="6" t="s">
        <v>50</v>
      </c>
      <c r="B53" s="7" t="s"/>
      <c r="C53" s="8" t="n">
        <v>9.51</v>
      </c>
      <c r="D53" s="8" t="n">
        <v>18.42</v>
      </c>
      <c r="E53" s="8" t="n">
        <v>16.87</v>
      </c>
      <c r="F53" s="8" t="n">
        <v>18.42</v>
      </c>
      <c r="G53" s="9" t="n">
        <v>1056</v>
      </c>
      <c r="H53" s="8">
        <f>SUM(friday!F53 - friday!E53)</f>
        <v/>
      </c>
      <c r="I53" s="10">
        <f>IF(friday!B53 ="ns day", friday!C53, MAX(friday!C53 - 8, 0))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 spans="1:11">
      <c r="A54" s="6" t="s">
        <v>51</v>
      </c>
      <c r="B54" s="7" t="s"/>
      <c r="C54" s="8" t="n">
        <v>8</v>
      </c>
      <c r="D54" s="8" t="n">
        <v>0</v>
      </c>
      <c r="E54" s="8" t="s"/>
      <c r="F54" s="8" t="s"/>
      <c r="G54" s="9" t="s"/>
      <c r="H54" s="8">
        <f>SUM(friday!F54 - friday!E54)</f>
        <v/>
      </c>
      <c r="I54" s="10">
        <f>IF(friday!B54 ="ns day", friday!C54, MAX(friday!C54 - 8, 0))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 spans="1:11">
      <c r="A55" s="6" t="s">
        <v>52</v>
      </c>
      <c r="B55" s="7" t="s"/>
      <c r="C55" s="8" t="n">
        <v>8</v>
      </c>
      <c r="D55" s="8" t="n">
        <v>16.96</v>
      </c>
      <c r="E55" s="8" t="s"/>
      <c r="F55" s="8" t="s"/>
      <c r="G55" s="9" t="s"/>
      <c r="H55" s="8">
        <f>SUM(friday!F55 - friday!E55)</f>
        <v/>
      </c>
      <c r="I55" s="10">
        <f>IF(friday!B55 ="ns day", friday!C55, MAX(friday!C55 - 8, 0))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 spans="1:11">
      <c r="A56" s="6" t="s">
        <v>53</v>
      </c>
      <c r="B56" s="7" t="s"/>
      <c r="C56" s="8" t="n">
        <v>8</v>
      </c>
      <c r="D56" s="8" t="n">
        <v>17.01</v>
      </c>
      <c r="E56" s="8" t="n">
        <v>10.5</v>
      </c>
      <c r="F56" s="8" t="n">
        <v>13.5</v>
      </c>
      <c r="G56" s="9" t="n">
        <v>925</v>
      </c>
      <c r="H56" s="8">
        <f>SUM(friday!F56 - friday!E56)</f>
        <v/>
      </c>
      <c r="I56" s="10">
        <f>IF(friday!B56 ="ns day", friday!C56, MAX(friday!C56 - 8, 0))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 spans="1:11">
      <c r="A57" s="6" t="s">
        <v>54</v>
      </c>
      <c r="B57" s="7" t="s"/>
      <c r="C57" s="8" t="n">
        <v>9</v>
      </c>
      <c r="D57" s="8" t="n">
        <v>17.93</v>
      </c>
      <c r="E57" s="8" t="n">
        <v>10.5</v>
      </c>
      <c r="F57" s="8" t="n">
        <v>11.5</v>
      </c>
      <c r="G57" s="9" t="n">
        <v>929</v>
      </c>
      <c r="H57" s="8">
        <f>SUM(friday!F57 - friday!E57)</f>
        <v/>
      </c>
      <c r="I57" s="10">
        <f>IF(friday!B57 ="ns day", friday!C57, MAX(friday!C57 - 8, 0))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 spans="1:11">
      <c r="A58" s="6" t="s">
        <v>55</v>
      </c>
      <c r="B58" s="7" t="s"/>
      <c r="C58" s="8" t="n">
        <v>9.470000000000001</v>
      </c>
      <c r="D58" s="8" t="n">
        <v>18.39</v>
      </c>
      <c r="E58" s="8" t="n">
        <v>16.32</v>
      </c>
      <c r="F58" s="8" t="n">
        <v>18.39</v>
      </c>
      <c r="G58" s="9" t="n">
        <v>913</v>
      </c>
      <c r="H58" s="8">
        <f>SUM(friday!F58 - friday!E58)</f>
        <v/>
      </c>
      <c r="I58" s="10">
        <f>IF(friday!B58 ="ns day", friday!C58, MAX(friday!C58 - 8, 0))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 spans="1:11">
      <c r="A59" s="6" t="s">
        <v>56</v>
      </c>
      <c r="B59" s="8" t="n"/>
      <c r="C59" s="8" t="n"/>
      <c r="D59" s="8" t="n"/>
      <c r="E59" s="8" t="n"/>
      <c r="F59" s="8" t="n"/>
      <c r="G59" s="9" t="n"/>
      <c r="H59" s="8">
        <f>SUM(friday!F59 - friday!E59)</f>
        <v/>
      </c>
      <c r="I59" s="10">
        <f>IF(friday!B59 ="ns day", friday!C59, MAX(friday!C59 - 8, 0))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 spans="1:11">
      <c r="A60" s="6" t="s">
        <v>57</v>
      </c>
      <c r="B60" s="8" t="n"/>
      <c r="C60" s="8" t="n"/>
      <c r="D60" s="8" t="n"/>
      <c r="E60" s="8" t="n"/>
      <c r="F60" s="8" t="n"/>
      <c r="G60" s="9" t="n"/>
      <c r="H60" s="8">
        <f>SUM(friday!F60 - friday!E60)</f>
        <v/>
      </c>
      <c r="I60" s="10">
        <f>IF(friday!B60 ="ns day", friday!C60, MAX(friday!C60 - 8, 0))</f>
        <v/>
      </c>
      <c r="J60" s="10">
        <f>SUM(friday!F60 - friday!E60)</f>
        <v/>
      </c>
      <c r="K60" s="10">
        <f>IF(friday!B60="ns day",friday!C60, IF(friday!C60 &lt;= 8 + reference!C4, 0, MIN(MAX(friday!C60 - 8, 0),IF(friday!J60 &lt;= reference!C4,0, friday!J60))))</f>
        <v/>
      </c>
    </row>
    <row r="61" spans="1:11">
      <c r="A61" s="6" t="s">
        <v>58</v>
      </c>
      <c r="B61" s="7" t="s"/>
      <c r="C61" s="8" t="n">
        <v>8</v>
      </c>
      <c r="D61" s="8" t="n">
        <v>16.93</v>
      </c>
      <c r="E61" s="8" t="s"/>
      <c r="F61" s="8" t="s"/>
      <c r="G61" s="9" t="s"/>
      <c r="H61" s="8">
        <f>SUM(friday!F61 - friday!E61)</f>
        <v/>
      </c>
      <c r="I61" s="10">
        <f>IF(friday!B61 ="ns day", friday!C61, MAX(friday!C61 - 8, 0))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 spans="1:11">
      <c r="A62" s="6" t="s">
        <v>59</v>
      </c>
      <c r="B62" s="7" t="s"/>
      <c r="C62" s="8" t="n">
        <v>9.18</v>
      </c>
      <c r="D62" s="8" t="n">
        <v>17.63</v>
      </c>
      <c r="E62" s="8" t="n">
        <v>16.5</v>
      </c>
      <c r="F62" s="8" t="n">
        <v>17.63</v>
      </c>
      <c r="G62" s="9" t="n">
        <v>950</v>
      </c>
      <c r="H62" s="8">
        <f>SUM(friday!F62 - friday!E62)</f>
        <v/>
      </c>
      <c r="I62" s="10">
        <f>IF(friday!B62 ="ns day", friday!C62, MAX(friday!C62 - 8, 0))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 spans="1:11">
      <c r="A63" s="6" t="s">
        <v>60</v>
      </c>
      <c r="B63" s="7" t="s"/>
      <c r="C63" s="8" t="n">
        <v>8</v>
      </c>
      <c r="D63" s="8" t="n">
        <v>16.93</v>
      </c>
      <c r="E63" s="8" t="s"/>
      <c r="F63" s="8" t="s"/>
      <c r="G63" s="9" t="s"/>
      <c r="H63" s="8">
        <f>SUM(friday!F63 - friday!E63)</f>
        <v/>
      </c>
      <c r="I63" s="10">
        <f>IF(friday!B63 ="ns day", friday!C63, MAX(friday!C63 - 8, 0))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 spans="1:11">
      <c r="A64" s="6" t="s">
        <v>61</v>
      </c>
      <c r="B64" s="8" t="n"/>
      <c r="C64" s="8" t="n"/>
      <c r="D64" s="8" t="n"/>
      <c r="E64" s="8" t="n"/>
      <c r="F64" s="8" t="n"/>
      <c r="G64" s="9" t="n"/>
      <c r="H64" s="8">
        <f>SUM(friday!F64 - friday!E64)</f>
        <v/>
      </c>
      <c r="I64" s="10">
        <f>IF(friday!B64 ="ns day", friday!C64, MAX(friday!C64 - 8, 0))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5" spans="1:11">
      <c r="A65" s="6" t="s">
        <v>62</v>
      </c>
      <c r="B65" s="7" t="s"/>
      <c r="C65" s="8" t="n">
        <v>7.9</v>
      </c>
      <c r="D65" s="8" t="n">
        <v>16.49</v>
      </c>
      <c r="E65" s="8" t="s"/>
      <c r="F65" s="8" t="s"/>
      <c r="G65" s="9" t="s"/>
      <c r="H65" s="8">
        <f>SUM(friday!F65 - friday!E65)</f>
        <v/>
      </c>
      <c r="I65" s="10">
        <f>IF(friday!B65 ="ns day", friday!C65, MAX(friday!C65 - 8, 0))</f>
        <v/>
      </c>
      <c r="J65" s="10">
        <f>SUM(friday!F65 - friday!E65)</f>
        <v/>
      </c>
      <c r="K65" s="10">
        <f>IF(friday!B65="ns day",friday!C65, IF(friday!C65 &lt;= 8 + reference!C4, 0, MIN(MAX(friday!C65 - 8, 0),IF(friday!J65 &lt;= reference!C4,0, friday!J65))))</f>
        <v/>
      </c>
    </row>
    <row r="66" spans="1:11">
      <c r="A66" s="6" t="s">
        <v>63</v>
      </c>
      <c r="B66" s="8" t="n"/>
      <c r="C66" s="8" t="n"/>
      <c r="D66" s="8" t="n"/>
      <c r="E66" s="8" t="n"/>
      <c r="F66" s="8" t="n"/>
      <c r="G66" s="9" t="n"/>
      <c r="H66" s="8">
        <f>SUM(friday!F66 - friday!E66)</f>
        <v/>
      </c>
      <c r="I66" s="10">
        <f>IF(friday!B66 ="ns day", friday!C66, MAX(friday!C66 - 8, 0))</f>
        <v/>
      </c>
      <c r="J66" s="10">
        <f>SUM(friday!F66 - friday!E66)</f>
        <v/>
      </c>
      <c r="K66" s="10">
        <f>IF(friday!B66="ns day",friday!C66, IF(friday!C66 &lt;= 8 + reference!C4, 0, MIN(MAX(friday!C66 - 8, 0),IF(friday!J66 &lt;= reference!C4,0, friday!J66))))</f>
        <v/>
      </c>
    </row>
    <row r="67" spans="1:11">
      <c r="A67" s="6" t="s">
        <v>64</v>
      </c>
      <c r="B67" s="7" t="s"/>
      <c r="C67" s="8" t="n">
        <v>9.029999999999999</v>
      </c>
      <c r="D67" s="8" t="n">
        <v>0</v>
      </c>
      <c r="E67" s="8" t="s"/>
      <c r="F67" s="8" t="s"/>
      <c r="G67" s="9" t="s"/>
      <c r="H67" s="8">
        <f>SUM(friday!F67 - friday!E67)</f>
        <v/>
      </c>
      <c r="I67" s="10">
        <f>IF(friday!B67 ="ns day", friday!C67, MAX(friday!C67 - 8, 0))</f>
        <v/>
      </c>
      <c r="J67" s="10">
        <f>SUM(friday!F67 - friday!E67)</f>
        <v/>
      </c>
      <c r="K67" s="10">
        <f>IF(friday!B67="ns day",friday!C67, IF(friday!C67 &lt;= 8 + reference!C4, 0, MIN(MAX(friday!C67 - 8, 0),IF(friday!J67 &lt;= reference!C4,0, friday!J67))))</f>
        <v/>
      </c>
    </row>
    <row r="68" spans="1:11">
      <c r="A68" s="6" t="s">
        <v>65</v>
      </c>
      <c r="B68" s="7" t="s"/>
      <c r="C68" s="8" t="n">
        <v>9.390000000000001</v>
      </c>
      <c r="D68" s="8" t="n">
        <v>18.33</v>
      </c>
      <c r="E68" s="8" t="s"/>
      <c r="F68" s="8" t="s"/>
      <c r="G68" s="9" t="s"/>
      <c r="H68" s="8">
        <f>SUM(friday!F68 - friday!E68)</f>
        <v/>
      </c>
      <c r="I68" s="10">
        <f>IF(friday!B68 ="ns day", friday!C68, MAX(friday!C68 - 8, 0))</f>
        <v/>
      </c>
      <c r="J68" s="10">
        <f>SUM(friday!F68 - friday!E68)</f>
        <v/>
      </c>
      <c r="K68" s="10">
        <f>IF(friday!B68="ns day",friday!C68, IF(friday!C68 &lt;= 8 + reference!C4, 0, MIN(MAX(friday!C68 - 8, 0),IF(friday!J68 &lt;= reference!C4,0, friday!J68))))</f>
        <v/>
      </c>
    </row>
    <row r="69" spans="1:11">
      <c r="A69" s="6" t="s">
        <v>66</v>
      </c>
      <c r="B69" s="7" t="s"/>
      <c r="C69" s="8" t="n">
        <v>9.66</v>
      </c>
      <c r="D69" s="8" t="n">
        <v>19.28</v>
      </c>
      <c r="E69" s="8" t="n">
        <v>17.5</v>
      </c>
      <c r="F69" s="8" t="n">
        <v>19.28</v>
      </c>
      <c r="G69" s="9" t="n">
        <v>950</v>
      </c>
      <c r="H69" s="8">
        <f>SUM(friday!F69 - friday!E69)</f>
        <v/>
      </c>
      <c r="I69" s="10">
        <f>IF(friday!B69 ="ns day", friday!C69, MAX(friday!C69 - 8, 0))</f>
        <v/>
      </c>
      <c r="J69" s="10">
        <f>SUM(friday!F69 - friday!E69)</f>
        <v/>
      </c>
      <c r="K69" s="10">
        <f>IF(friday!B69="ns day",friday!C69, IF(friday!C69 &lt;= 8 + reference!C4, 0, MIN(MAX(friday!C69 - 8, 0),IF(friday!J69 &lt;= reference!C4,0, friday!J69))))</f>
        <v/>
      </c>
    </row>
    <row r="70" spans="1:11">
      <c r="A70" s="6" t="s">
        <v>67</v>
      </c>
      <c r="B70" s="7" t="s"/>
      <c r="C70" s="8" t="n">
        <v>9.6</v>
      </c>
      <c r="D70" s="8" t="n">
        <v>18.56</v>
      </c>
      <c r="E70" s="8" t="n">
        <v>10.66</v>
      </c>
      <c r="F70" s="8" t="n">
        <v>12.5</v>
      </c>
      <c r="G70" s="9" t="n">
        <v>929</v>
      </c>
      <c r="H70" s="8">
        <f>SUM(friday!F70 - friday!E70)</f>
        <v/>
      </c>
      <c r="I70" s="10">
        <f>IF(friday!B70 ="ns day", friday!C70, MAX(friday!C70 - 8, 0))</f>
        <v/>
      </c>
      <c r="J70" s="10">
        <f>SUM(friday!F70 - friday!E70)</f>
        <v/>
      </c>
      <c r="K70" s="10">
        <f>IF(friday!B70="ns day",friday!C70, IF(friday!C70 &lt;= 8 + reference!C4, 0, MIN(MAX(friday!C70 - 8, 0),IF(friday!J70 &lt;= reference!C4,0, friday!J70))))</f>
        <v/>
      </c>
    </row>
    <row r="71" spans="1:11">
      <c r="A71" s="6" t="s">
        <v>68</v>
      </c>
      <c r="B71" s="7" t="s"/>
      <c r="C71" s="8" t="n">
        <v>10.42</v>
      </c>
      <c r="D71" s="8" t="n">
        <v>19.3</v>
      </c>
      <c r="E71" s="8" t="n">
        <v>11.32</v>
      </c>
      <c r="F71" s="8" t="n">
        <v>12.73</v>
      </c>
      <c r="G71" s="9" t="n">
        <v>950</v>
      </c>
      <c r="H71" s="8">
        <f>SUM(friday!F71 - friday!E71)</f>
        <v/>
      </c>
      <c r="I71" s="10">
        <f>IF(friday!B71 ="ns day", friday!C71, MAX(friday!C71 - 8, 0))</f>
        <v/>
      </c>
      <c r="J71" s="10">
        <f>SUM(friday!F71 - friday!E71)</f>
        <v/>
      </c>
      <c r="K71" s="10">
        <f>IF(friday!B71="ns day",friday!C71, IF(friday!C71 &lt;= 8 + reference!C4, 0, MIN(MAX(friday!C71 - 8, 0),IF(friday!J71 &lt;= reference!C4,0, friday!J71))))</f>
        <v/>
      </c>
    </row>
    <row r="72" spans="1:11">
      <c r="A72" s="6" t="s">
        <v>69</v>
      </c>
      <c r="B72" s="8" t="n"/>
      <c r="C72" s="8" t="n"/>
      <c r="D72" s="8" t="n"/>
      <c r="E72" s="8" t="n"/>
      <c r="F72" s="8" t="n"/>
      <c r="G72" s="9" t="n"/>
      <c r="H72" s="8">
        <f>SUM(friday!F72 - friday!E72)</f>
        <v/>
      </c>
      <c r="I72" s="10">
        <f>IF(friday!B72 ="ns day", friday!C72, MAX(friday!C72 - 8, 0))</f>
        <v/>
      </c>
      <c r="J72" s="10">
        <f>SUM(friday!F72 - friday!E72)</f>
        <v/>
      </c>
      <c r="K72" s="10">
        <f>IF(friday!B72="ns day",friday!C72, IF(friday!C72 &lt;= 8 + reference!C4, 0, MIN(MAX(friday!C72 - 8, 0),IF(friday!J72 &lt;= reference!C4,0, friday!J72))))</f>
        <v/>
      </c>
    </row>
    <row r="74" spans="1:11">
      <c r="J74" s="5" t="s">
        <v>70</v>
      </c>
      <c r="K74" s="10">
        <f>SUM(friday!K40:friday!K72)</f>
        <v/>
      </c>
    </row>
    <row r="76" spans="1:11">
      <c r="J76" s="5" t="s">
        <v>71</v>
      </c>
      <c r="K76" s="10">
        <f>SUM(friday!K74 + friday!K36)</f>
        <v/>
      </c>
    </row>
    <row r="78" spans="1:11">
      <c r="A78" s="4" t="s">
        <v>72</v>
      </c>
    </row>
    <row r="79" spans="1:11">
      <c r="E79" s="5" t="s">
        <v>73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74</v>
      </c>
      <c r="F80" s="5" t="s">
        <v>75</v>
      </c>
    </row>
    <row r="81" spans="1:11">
      <c r="A81" s="6" t="s">
        <v>76</v>
      </c>
      <c r="B81" s="7" t="s"/>
      <c r="C81" s="8" t="n">
        <v>10.25</v>
      </c>
      <c r="D81" s="8" t="n">
        <v>18.71</v>
      </c>
      <c r="E81" s="10">
        <f>IF(OR(friday!B81 = "light",friday!B81 = "excused", friday!B81 = "sch chg", friday!B81 = "annual", friday!B81 = "sick", friday!C81 &gt;= 10 - reference!C5), 0, IF(friday!B81 = "no call", 10, IF(friday!C81 = 0, 0, MAX(10 - friday!C81, 0))))</f>
        <v/>
      </c>
      <c r="F81" s="10">
        <f>IF(OR(friday!B81 = "light",friday!B81 = "excused", friday!B81 = "sch chg", friday!B81 = "annual", friday!B81 = "sick", friday!C81 &gt;= 12 - reference!C5), 0, IF(friday!B81 = "no call", 12, IF(friday!C81 = 0, 0, MAX(12 - friday!C81, 0))))</f>
        <v/>
      </c>
    </row>
    <row r="82" spans="1:11">
      <c r="A82" s="6" t="s">
        <v>77</v>
      </c>
      <c r="B82" s="7" t="s"/>
      <c r="C82" s="8" t="n">
        <v>8</v>
      </c>
      <c r="D82" s="8" t="n">
        <v>15.9</v>
      </c>
      <c r="E82" s="10">
        <f>IF(OR(friday!B82 = "light",friday!B82 = "excused", friday!B82 = "sch chg", friday!B82 = "annual", friday!B82 = "sick", friday!C82 &gt;= 10 - reference!C5), 0, IF(friday!B82 = "no call", 10, IF(friday!C82 = 0, 0, MAX(10 - friday!C82, 0))))</f>
        <v/>
      </c>
      <c r="F82" s="10">
        <f>IF(OR(friday!B82 = "light",friday!B82 = "excused", friday!B82 = "sch chg", friday!B82 = "annual", friday!B82 = "sick", friday!C82 &gt;= 12 - reference!C5), 0, IF(friday!B82 = "no call", 12, IF(friday!C82 = 0, 0, MAX(12 - friday!C82, 0))))</f>
        <v/>
      </c>
    </row>
    <row r="83" spans="1:11">
      <c r="A83" s="6" t="s">
        <v>78</v>
      </c>
      <c r="B83" s="7" t="s"/>
      <c r="C83" s="8" t="n">
        <v>8</v>
      </c>
      <c r="D83" s="8" t="n">
        <v>16.46</v>
      </c>
      <c r="E83" s="10">
        <f>IF(OR(friday!B83 = "light",friday!B83 = "excused", friday!B83 = "sch chg", friday!B83 = "annual", friday!B83 = "sick", friday!C83 &gt;= 10 - reference!C5), 0, IF(friday!B83 = "no call", 10, IF(friday!C83 = 0, 0, MAX(10 - friday!C83, 0))))</f>
        <v/>
      </c>
      <c r="F83" s="10">
        <f>IF(OR(friday!B83 = "light",friday!B83 = "excused", friday!B83 = "sch chg", friday!B83 = "annual", friday!B83 = "sick", friday!C83 &gt;= 12 - reference!C5), 0, IF(friday!B83 = "no call", 12, IF(friday!C83 = 0, 0, MAX(12 - friday!C83, 0))))</f>
        <v/>
      </c>
    </row>
    <row r="84" spans="1:11">
      <c r="A84" s="6" t="s">
        <v>79</v>
      </c>
      <c r="B84" s="7" t="s"/>
      <c r="C84" s="8" t="n">
        <v>10.68</v>
      </c>
      <c r="D84" s="8" t="n">
        <v>19.17</v>
      </c>
      <c r="E84" s="10">
        <f>IF(OR(friday!B84 = "light",friday!B84 = "excused", friday!B84 = "sch chg", friday!B84 = "annual", friday!B84 = "sick", friday!C84 &gt;= 10 - reference!C5), 0, IF(friday!B84 = "no call", 10, IF(friday!C84 = 0, 0, MAX(10 - friday!C84, 0))))</f>
        <v/>
      </c>
      <c r="F84" s="10">
        <f>IF(OR(friday!B84 = "light",friday!B84 = "excused", friday!B84 = "sch chg", friday!B84 = "annual", friday!B84 = "sick", friday!C84 &gt;= 12 - reference!C5), 0, IF(friday!B84 = "no call", 12, IF(friday!C84 = 0, 0, MAX(12 - friday!C84, 0))))</f>
        <v/>
      </c>
    </row>
    <row r="85" spans="1:11">
      <c r="A85" s="6" t="s">
        <v>80</v>
      </c>
      <c r="B85" s="8" t="n"/>
      <c r="C85" s="8" t="n"/>
      <c r="D85" s="8" t="n"/>
      <c r="E85" s="10">
        <f>IF(OR(friday!B85 = "light",friday!B85 = "excused", friday!B85 = "sch chg", friday!B85 = "annual", friday!B85 = "sick", friday!C85 &gt;= 10 - reference!C5), 0, IF(friday!B85 = "no call", 10, IF(friday!C85 = 0, 0, MAX(10 - friday!C85, 0))))</f>
        <v/>
      </c>
      <c r="F85" s="10">
        <f>IF(OR(friday!B85 = "light",friday!B85 = "excused", friday!B85 = "sch chg", friday!B85 = "annual", friday!B85 = "sick", friday!C85 &gt;= 12 - reference!C5), 0, IF(friday!B85 = "no call", 12, IF(friday!C85 = 0, 0, MAX(12 - friday!C85, 0))))</f>
        <v/>
      </c>
    </row>
    <row r="86" spans="1:11">
      <c r="A86" s="6" t="s">
        <v>81</v>
      </c>
      <c r="B86" s="7" t="s"/>
      <c r="C86" s="8" t="n">
        <v>8</v>
      </c>
      <c r="D86" s="8" t="n">
        <v>15.92</v>
      </c>
      <c r="E86" s="10">
        <f>IF(OR(friday!B86 = "light",friday!B86 = "excused", friday!B86 = "sch chg", friday!B86 = "annual", friday!B86 = "sick", friday!C86 &gt;= 10 - reference!C5), 0, IF(friday!B86 = "no call", 10, IF(friday!C86 = 0, 0, MAX(10 - friday!C86, 0))))</f>
        <v/>
      </c>
      <c r="F86" s="10">
        <f>IF(OR(friday!B86 = "light",friday!B86 = "excused", friday!B86 = "sch chg", friday!B86 = "annual", friday!B86 = "sick", friday!C86 &gt;= 12 - reference!C5), 0, IF(friday!B86 = "no call", 12, IF(friday!C86 = 0, 0, MAX(12 - friday!C86, 0))))</f>
        <v/>
      </c>
    </row>
    <row r="87" spans="1:11">
      <c r="A87" s="6" t="s">
        <v>82</v>
      </c>
      <c r="B87" s="7" t="s"/>
      <c r="C87" s="8" t="n">
        <v>8</v>
      </c>
      <c r="D87" s="8" t="n">
        <v>16.52</v>
      </c>
      <c r="E87" s="10">
        <f>IF(OR(friday!B87 = "light",friday!B87 = "excused", friday!B87 = "sch chg", friday!B87 = "annual", friday!B87 = "sick", friday!C87 &gt;= 10 - reference!C5), 0, IF(friday!B87 = "no call", 10, IF(friday!C87 = 0, 0, MAX(10 - friday!C87, 0))))</f>
        <v/>
      </c>
      <c r="F87" s="10">
        <f>IF(OR(friday!B87 = "light",friday!B87 = "excused", friday!B87 = "sch chg", friday!B87 = "annual", friday!B87 = "sick", friday!C87 &gt;= 12 - reference!C5), 0, IF(friday!B87 = "no call", 12, IF(friday!C87 = 0, 0, MAX(12 - friday!C87, 0))))</f>
        <v/>
      </c>
    </row>
    <row r="88" spans="1:11">
      <c r="A88" s="6" t="s">
        <v>83</v>
      </c>
      <c r="B88" s="7" t="s"/>
      <c r="C88" s="8" t="n">
        <v>10.46</v>
      </c>
      <c r="D88" s="8" t="n">
        <v>19</v>
      </c>
      <c r="E88" s="10">
        <f>IF(OR(friday!B88 = "light",friday!B88 = "excused", friday!B88 = "sch chg", friday!B88 = "annual", friday!B88 = "sick", friday!C88 &gt;= 10 - reference!C5), 0, IF(friday!B88 = "no call", 10, IF(friday!C88 = 0, 0, MAX(10 - friday!C88, 0))))</f>
        <v/>
      </c>
      <c r="F88" s="10">
        <f>IF(OR(friday!B88 = "light",friday!B88 = "excused", friday!B88 = "sch chg", friday!B88 = "annual", friday!B88 = "sick", friday!C88 &gt;= 12 - reference!C5), 0, IF(friday!B88 = "no call", 12, IF(friday!C88 = 0, 0, MAX(12 - friday!C88, 0))))</f>
        <v/>
      </c>
    </row>
    <row r="89" spans="1:11">
      <c r="A89" s="6" t="s">
        <v>84</v>
      </c>
      <c r="B89" s="7" t="s"/>
      <c r="C89" s="8" t="n">
        <v>8</v>
      </c>
      <c r="D89" s="8" t="n">
        <v>16.46</v>
      </c>
      <c r="E89" s="10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10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 spans="1:11">
      <c r="A90" s="6" t="s">
        <v>85</v>
      </c>
      <c r="B90" s="7" t="s"/>
      <c r="C90" s="8" t="n">
        <v>8</v>
      </c>
      <c r="D90" s="8" t="n">
        <v>15.98</v>
      </c>
      <c r="E90" s="10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10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 spans="1:11">
      <c r="A91" s="6" t="s">
        <v>86</v>
      </c>
      <c r="B91" s="7" t="s"/>
      <c r="C91" s="8" t="n">
        <v>8.31</v>
      </c>
      <c r="D91" s="8" t="n">
        <v>16.82</v>
      </c>
      <c r="E91" s="10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10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 spans="1:11">
      <c r="A92" s="6" t="s">
        <v>87</v>
      </c>
      <c r="B92" s="7" t="s"/>
      <c r="C92" s="8" t="n">
        <v>8.710000000000001</v>
      </c>
      <c r="D92" s="8" t="n">
        <v>17.42</v>
      </c>
      <c r="E92" s="10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10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>
        <v>89</v>
      </c>
      <c r="B93" s="7" t="s"/>
      <c r="C93" s="8" t="n">
        <v>8.35</v>
      </c>
      <c r="D93" s="8" t="n">
        <v>0</v>
      </c>
      <c r="E93" s="10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10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>
        <v>90</v>
      </c>
      <c r="B94" s="7" t="s"/>
      <c r="C94" s="8" t="n">
        <v>9.49</v>
      </c>
      <c r="D94" s="8" t="n">
        <v>17.48</v>
      </c>
      <c r="E94" s="10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10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>
        <v>91</v>
      </c>
      <c r="B95" s="7" t="s"/>
      <c r="C95" s="8" t="n">
        <v>8.279999999999999</v>
      </c>
      <c r="D95" s="8" t="n">
        <v>16.77</v>
      </c>
      <c r="E95" s="10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10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>
        <v>92</v>
      </c>
      <c r="B96" s="7" t="s"/>
      <c r="C96" s="8" t="n">
        <v>10</v>
      </c>
      <c r="D96" s="8" t="n">
        <v>18.44</v>
      </c>
      <c r="E96" s="10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10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>
        <v>93</v>
      </c>
      <c r="B97" s="7" t="s">
        <v>88</v>
      </c>
      <c r="C97" s="8" t="n">
        <v>6.94</v>
      </c>
      <c r="D97" s="8" t="n">
        <v>15.68</v>
      </c>
      <c r="E97" s="10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10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>
        <v>94</v>
      </c>
      <c r="B98" s="7" t="s"/>
      <c r="C98" s="8" t="n">
        <v>8</v>
      </c>
      <c r="D98" s="8" t="n">
        <v>16.48</v>
      </c>
      <c r="E98" s="10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10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/>
      <c r="B99" s="8" t="n"/>
      <c r="C99" s="8" t="n"/>
      <c r="D99" s="8" t="n"/>
      <c r="E99" s="10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10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/>
      <c r="B100" s="8" t="n"/>
      <c r="C100" s="8" t="n"/>
      <c r="D100" s="8" t="n"/>
      <c r="E100" s="10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10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/>
      <c r="B101" s="8" t="n"/>
      <c r="C101" s="8" t="n"/>
      <c r="D101" s="8" t="n"/>
      <c r="E101" s="10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10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/>
      <c r="B102" s="8" t="n"/>
      <c r="C102" s="8" t="n"/>
      <c r="D102" s="8" t="n"/>
      <c r="E102" s="10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10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8" t="n"/>
      <c r="C103" s="8" t="n"/>
      <c r="D103" s="8" t="n"/>
      <c r="E103" s="10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10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8" t="n"/>
      <c r="C104" s="8" t="n"/>
      <c r="D104" s="8" t="n"/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8" t="n"/>
      <c r="C105" s="8" t="n"/>
      <c r="D105" s="8" t="n"/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7" spans="1:11">
      <c r="D107" s="5" t="s">
        <v>95</v>
      </c>
      <c r="E107" s="10">
        <f>SUM(friday!E81:friday!E105)</f>
        <v/>
      </c>
      <c r="F107" s="10">
        <f>SUM(friday!F81:friday!F105)</f>
        <v/>
      </c>
    </row>
    <row r="109" spans="1:11">
      <c r="A109" s="4" t="s">
        <v>96</v>
      </c>
    </row>
    <row r="110" spans="1:11">
      <c r="E110" s="5" t="s">
        <v>73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74</v>
      </c>
      <c r="F111" s="5" t="s">
        <v>97</v>
      </c>
    </row>
    <row r="112" spans="1:11">
      <c r="A112" s="6" t="s">
        <v>98</v>
      </c>
      <c r="B112" s="7" t="s"/>
      <c r="C112" s="8" t="n">
        <v>10.98</v>
      </c>
      <c r="D112" s="8" t="n">
        <v>19.99</v>
      </c>
      <c r="E112" s="10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10">
        <f>IF(OR(friday!B112 = "light",friday!B112 = "excused", friday!B112 = "sch chg", friday!B112 = "annual", friday!B112 = "sick", friday!C112 &gt;= 11.5 - reference!C5), 0, IF(friday!B112 = "no call", 11.5, IF(friday!C112 = 0, 0, MAX(11.5 - friday!C112, 0))))</f>
        <v/>
      </c>
    </row>
    <row r="113" spans="1:11">
      <c r="A113" s="6" t="s">
        <v>99</v>
      </c>
      <c r="B113" s="8" t="n"/>
      <c r="C113" s="8" t="n"/>
      <c r="D113" s="8" t="n"/>
      <c r="E113" s="10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10">
        <f>IF(OR(friday!B113 = "light",friday!B113 = "excused", friday!B113 = "sch chg", friday!B113 = "annual", friday!B113 = "sick", friday!C113 &gt;= 11.5 - reference!C5), 0, IF(friday!B113 = "no call", 11.5, IF(friday!C113 = 0, 0, MAX(11.5 - friday!C113, 0))))</f>
        <v/>
      </c>
    </row>
    <row r="114" spans="1:11">
      <c r="A114" s="6" t="s">
        <v>100</v>
      </c>
      <c r="B114" s="7" t="s"/>
      <c r="C114" s="8" t="n">
        <v>10.98</v>
      </c>
      <c r="D114" s="8" t="n">
        <v>0</v>
      </c>
      <c r="E114" s="10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10">
        <f>IF(OR(friday!B114 = "light",friday!B114 = "excused", friday!B114 = "sch chg", friday!B114 = "annual", friday!B114 = "sick", friday!C114 &gt;= 11.5 - reference!C5), 0, IF(friday!B114 = "no call", 11.5, IF(friday!C114 = 0, 0, MAX(11.5 - friday!C114, 0))))</f>
        <v/>
      </c>
    </row>
    <row r="115" spans="1:11">
      <c r="A115" s="6" t="s">
        <v>101</v>
      </c>
      <c r="B115" s="8" t="n"/>
      <c r="C115" s="8" t="n"/>
      <c r="D115" s="8" t="n"/>
      <c r="E115" s="10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10">
        <f>IF(OR(friday!B115 = "light",friday!B115 = "excused", friday!B115 = "sch chg", friday!B115 = "annual", friday!B115 = "sick", friday!C115 &gt;= 11.5 - reference!C5), 0, IF(friday!B115 = "no call", 11.5, IF(friday!C115 = 0, 0, MAX(11.5 - friday!C115, 0))))</f>
        <v/>
      </c>
    </row>
    <row r="116" spans="1:11">
      <c r="A116" s="6" t="s">
        <v>102</v>
      </c>
      <c r="B116" s="7" t="s"/>
      <c r="C116" s="8" t="n">
        <v>10.98</v>
      </c>
      <c r="D116" s="8" t="n">
        <v>0</v>
      </c>
      <c r="E116" s="10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10">
        <f>IF(OR(friday!B116 = "light",friday!B116 = "excused", friday!B116 = "sch chg", friday!B116 = "annual", friday!B116 = "sick", friday!C116 &gt;= 11.5 - reference!C5), 0, IF(friday!B116 = "no call", 11.5, IF(friday!C116 = 0, 0, MAX(11.5 - friday!C116, 0))))</f>
        <v/>
      </c>
    </row>
    <row r="117" spans="1:11">
      <c r="A117" s="6" t="s">
        <v>103</v>
      </c>
      <c r="B117" s="8" t="n"/>
      <c r="C117" s="8" t="n"/>
      <c r="D117" s="8" t="n"/>
      <c r="E117" s="10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10">
        <f>IF(OR(friday!B117 = "light",friday!B117 = "excused", friday!B117 = "sch chg", friday!B117 = "annual", friday!B117 = "sick", friday!C117 &gt;= 11.5 - reference!C5), 0, IF(friday!B117 = "no call", 11.5, IF(friday!C117 = 0, 0, MAX(11.5 - friday!C117, 0))))</f>
        <v/>
      </c>
    </row>
    <row r="118" spans="1:11">
      <c r="A118" s="6" t="s">
        <v>104</v>
      </c>
      <c r="B118" s="8" t="n"/>
      <c r="C118" s="8" t="n"/>
      <c r="D118" s="8" t="n"/>
      <c r="E118" s="10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10">
        <f>IF(OR(friday!B118 = "light",friday!B118 = "excused", friday!B118 = "sch chg", friday!B118 = "annual", friday!B118 = "sick", friday!C118 &gt;= 11.5 - reference!C5), 0, IF(friday!B118 = "no call", 11.5, IF(friday!C118 = 0, 0, MAX(11.5 - friday!C118, 0))))</f>
        <v/>
      </c>
    </row>
    <row r="119" spans="1:11">
      <c r="A119" s="6" t="s">
        <v>105</v>
      </c>
      <c r="B119" s="7" t="s"/>
      <c r="C119" s="8" t="n">
        <v>11.22</v>
      </c>
      <c r="D119" s="8" t="n">
        <v>0</v>
      </c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11.5 - reference!C5), 0, IF(friday!B119 = "no call", 11.5, IF(friday!C119 = 0, 0, MAX(11.5 - friday!C119, 0))))</f>
        <v/>
      </c>
    </row>
    <row r="120" spans="1:11">
      <c r="A120" s="6" t="s"/>
      <c r="B120" s="8" t="n"/>
      <c r="C120" s="8" t="n"/>
      <c r="D120" s="8" t="n"/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12 - reference!C5), 0, IF(friday!B120 = "no call", 12, IF(friday!C120 = 0, 0, MAX(12 - friday!C120, 0))))</f>
        <v/>
      </c>
    </row>
    <row r="121" spans="1:11">
      <c r="A121" s="6" t="s"/>
      <c r="B121" s="8" t="n"/>
      <c r="C121" s="8" t="n"/>
      <c r="D121" s="8" t="n"/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2" spans="1:11">
      <c r="A122" s="6" t="s"/>
      <c r="B122" s="8" t="n"/>
      <c r="C122" s="8" t="n"/>
      <c r="D122" s="8" t="n"/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 spans="1:11">
      <c r="A123" s="6" t="s"/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 spans="1:11">
      <c r="A124" s="6" t="s"/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8" t="n"/>
      <c r="C125" s="8" t="n"/>
      <c r="D125" s="8" t="n"/>
      <c r="E125" s="10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8" t="n"/>
      <c r="C126" s="8" t="n"/>
      <c r="D126" s="8" t="n"/>
      <c r="E126" s="10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8" t="n"/>
      <c r="C128" s="8" t="n"/>
      <c r="D128" s="8" t="n"/>
      <c r="E128" s="10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10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8" t="n"/>
      <c r="C129" s="8" t="n"/>
      <c r="D129" s="8" t="n"/>
      <c r="E129" s="10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10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8" t="n"/>
      <c r="C130" s="8" t="n"/>
      <c r="D130" s="8" t="n"/>
      <c r="E130" s="10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10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 spans="1:11">
      <c r="A131" s="6" t="s"/>
      <c r="B131" s="8" t="n"/>
      <c r="C131" s="8" t="n"/>
      <c r="D131" s="8" t="n"/>
      <c r="E131" s="10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10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8" t="n"/>
      <c r="C132" s="8" t="n"/>
      <c r="D132" s="8" t="n"/>
      <c r="E132" s="10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10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 spans="1:11">
      <c r="A133" s="6" t="s"/>
      <c r="B133" s="8" t="n"/>
      <c r="C133" s="8" t="n"/>
      <c r="D133" s="8" t="n"/>
      <c r="E133" s="10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10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8" t="n"/>
      <c r="C134" s="8" t="n"/>
      <c r="D134" s="8" t="n"/>
      <c r="E134" s="10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10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8" t="n"/>
      <c r="C135" s="8" t="n"/>
      <c r="D135" s="8" t="n"/>
      <c r="E135" s="10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10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8" spans="1:11">
      <c r="D138" s="5" t="s">
        <v>106</v>
      </c>
      <c r="E138" s="10">
        <f>SUM(friday!E112:friday!E136)</f>
        <v/>
      </c>
      <c r="F138" s="10">
        <f>SUM(friday!F112:friday!F136)</f>
        <v/>
      </c>
    </row>
    <row r="140" spans="1:11">
      <c r="D140" s="5" t="s">
        <v>107</v>
      </c>
      <c r="E140" s="10">
        <f>SUM(friday!E107 + friday!E138)</f>
        <v/>
      </c>
      <c r="F140" s="10">
        <f>SUM(friday!F107 + friday!F138)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116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117</v>
      </c>
      <c r="C8" s="2" t="s">
        <v>118</v>
      </c>
      <c r="F8" s="2" t="s">
        <v>117</v>
      </c>
      <c r="G8" s="2" t="s">
        <v>119</v>
      </c>
    </row>
    <row r="9" spans="1:8">
      <c r="B9" s="2" t="s">
        <v>74</v>
      </c>
      <c r="C9" s="2" t="s">
        <v>120</v>
      </c>
      <c r="D9" s="2" t="s">
        <v>121</v>
      </c>
      <c r="F9" s="2" t="s">
        <v>75</v>
      </c>
      <c r="G9" s="2" t="s">
        <v>122</v>
      </c>
      <c r="H9" s="2" t="s">
        <v>121</v>
      </c>
    </row>
    <row r="10" spans="1:8">
      <c r="A10" s="11" t="s">
        <v>123</v>
      </c>
      <c r="B10" s="8">
        <f>saturday!E140</f>
        <v/>
      </c>
      <c r="C10" s="8">
        <f>saturday!I34</f>
        <v/>
      </c>
      <c r="D10" s="10">
        <f>IF(summary!B10&lt;summary!C10,summary!B10,summary!C10)</f>
        <v/>
      </c>
      <c r="F10" s="8">
        <f>saturday!F140</f>
        <v/>
      </c>
      <c r="G10" s="8">
        <f>saturday!K76</f>
        <v/>
      </c>
      <c r="H10" s="10">
        <f>IF(summary!F10&lt;summary!G10,summary!F10,summary!G10)</f>
        <v/>
      </c>
    </row>
    <row r="12" spans="1:8">
      <c r="A12" s="11" t="s">
        <v>124</v>
      </c>
      <c r="B12" s="8">
        <f>sunday!E140</f>
        <v/>
      </c>
      <c r="C12" s="8">
        <f>sunday!I34</f>
        <v/>
      </c>
      <c r="D12" s="10">
        <f>IF(summary!B12&lt;summary!C12,summary!B12,summary!C12)</f>
        <v/>
      </c>
      <c r="F12" s="8">
        <f>sunday!F140</f>
        <v/>
      </c>
      <c r="G12" s="8">
        <f>sunday!K76</f>
        <v/>
      </c>
      <c r="H12" s="10">
        <f>IF(summary!F12&lt;summary!G12,summary!F12,summary!G12)</f>
        <v/>
      </c>
    </row>
    <row r="14" spans="1:8">
      <c r="A14" s="11" t="s">
        <v>125</v>
      </c>
      <c r="B14" s="8">
        <f>monday!E140</f>
        <v/>
      </c>
      <c r="C14" s="8">
        <f>monday!I34</f>
        <v/>
      </c>
      <c r="D14" s="10">
        <f>IF(summary!B14&lt;summary!C14,summary!B14,summary!C14)</f>
        <v/>
      </c>
      <c r="F14" s="8">
        <f>monday!F140</f>
        <v/>
      </c>
      <c r="G14" s="8">
        <f>monday!K76</f>
        <v/>
      </c>
      <c r="H14" s="10">
        <f>IF(summary!F14&lt;summary!G14,summary!F14,summary!G14)</f>
        <v/>
      </c>
    </row>
    <row r="16" spans="1:8">
      <c r="A16" s="11" t="s">
        <v>126</v>
      </c>
      <c r="B16" s="8">
        <f>tuesday!E140</f>
        <v/>
      </c>
      <c r="C16" s="8">
        <f>tuesday!I34</f>
        <v/>
      </c>
      <c r="D16" s="10">
        <f>IF(summary!B16&lt;summary!C16,summary!B16,summary!C16)</f>
        <v/>
      </c>
      <c r="F16" s="8">
        <f>tuesday!F140</f>
        <v/>
      </c>
      <c r="G16" s="8">
        <f>tuesday!K76</f>
        <v/>
      </c>
      <c r="H16" s="10">
        <f>IF(summary!F16&lt;summary!G16,summary!F16,summary!G16)</f>
        <v/>
      </c>
    </row>
    <row r="18" spans="1:8">
      <c r="A18" s="11" t="s">
        <v>127</v>
      </c>
      <c r="B18" s="8">
        <f>wednesday!E140</f>
        <v/>
      </c>
      <c r="C18" s="8">
        <f>wednesday!I34</f>
        <v/>
      </c>
      <c r="D18" s="10">
        <f>IF(summary!B18&lt;summary!C18,summary!B18,summary!C18)</f>
        <v/>
      </c>
      <c r="F18" s="8">
        <f>wednesday!F140</f>
        <v/>
      </c>
      <c r="G18" s="8">
        <f>wednesday!K76</f>
        <v/>
      </c>
      <c r="H18" s="10">
        <f>IF(summary!F18&lt;summary!G18,summary!F18,summary!G18)</f>
        <v/>
      </c>
    </row>
    <row r="20" spans="1:8">
      <c r="A20" s="11" t="s">
        <v>128</v>
      </c>
      <c r="B20" s="8">
        <f>thursday!E140</f>
        <v/>
      </c>
      <c r="C20" s="8">
        <f>thursday!I34</f>
        <v/>
      </c>
      <c r="D20" s="10">
        <f>IF(summary!B20&lt;summary!C20,summary!B20,summary!C20)</f>
        <v/>
      </c>
      <c r="F20" s="8">
        <f>thursday!F140</f>
        <v/>
      </c>
      <c r="G20" s="8">
        <f>thursday!K76</f>
        <v/>
      </c>
      <c r="H20" s="10">
        <f>IF(summary!F20&lt;summary!G20,summary!F20,summary!G20)</f>
        <v/>
      </c>
    </row>
    <row r="22" spans="1:8">
      <c r="A22" s="11" t="s">
        <v>129</v>
      </c>
      <c r="B22" s="8">
        <f>friday!E140</f>
        <v/>
      </c>
      <c r="C22" s="8">
        <f>friday!I34</f>
        <v/>
      </c>
      <c r="D22" s="10">
        <f>IF(summary!B22&lt;summary!C22,summary!B22,summary!C22)</f>
        <v/>
      </c>
      <c r="F22" s="8">
        <f>friday!F140</f>
        <v/>
      </c>
      <c r="G22" s="8">
        <f>friday!K76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130</v>
      </c>
    </row>
    <row r="3" spans="1:5">
      <c r="C3" s="8" t="n">
        <v>0.25</v>
      </c>
      <c r="E3" t="s">
        <v>131</v>
      </c>
    </row>
    <row r="4" spans="1:5">
      <c r="C4" s="8" t="n">
        <v>0.25</v>
      </c>
      <c r="E4" t="s">
        <v>132</v>
      </c>
    </row>
    <row r="5" spans="1:5">
      <c r="C5" s="8" t="n">
        <v>0.25</v>
      </c>
      <c r="E5" t="s">
        <v>133</v>
      </c>
    </row>
    <row r="7" spans="1:5">
      <c r="B7" s="4" t="s">
        <v>134</v>
      </c>
    </row>
    <row r="8" spans="1:5">
      <c r="C8" s="7" t="s">
        <v>114</v>
      </c>
      <c r="E8" t="s">
        <v>135</v>
      </c>
    </row>
    <row r="10" spans="1:5">
      <c r="C10" s="7" t="s">
        <v>136</v>
      </c>
      <c r="E10" t="s">
        <v>137</v>
      </c>
    </row>
    <row r="11" spans="1:5">
      <c r="C11" s="7" t="s">
        <v>138</v>
      </c>
      <c r="E11" t="s">
        <v>139</v>
      </c>
    </row>
    <row r="12" spans="1:5">
      <c r="C12" s="7" t="s">
        <v>140</v>
      </c>
      <c r="E12" t="s">
        <v>141</v>
      </c>
    </row>
    <row r="13" spans="1:5">
      <c r="C13" s="7" t="s">
        <v>88</v>
      </c>
      <c r="E13" t="s">
        <v>142</v>
      </c>
    </row>
    <row r="14" spans="1:5">
      <c r="C14" s="7" t="s">
        <v>110</v>
      </c>
      <c r="E14" t="s">
        <v>143</v>
      </c>
    </row>
    <row r="15" spans="1:5">
      <c r="C15" s="7" t="s">
        <v>144</v>
      </c>
      <c r="E15" t="s">
        <v>145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2019-05-18T07:54:23Z</dcterms:created>
  <dcterms:modified xsi:type="dcterms:W3CDTF">2019-05-18T07:54:23Z</dcterms:modified>
</cp:coreProperties>
</file>