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<sst xmlns="http://schemas.openxmlformats.org/spreadsheetml/2006/main" uniqueCount="146">
  <si>
    <t>Improper Mandate Worksheet</t>
  </si>
  <si>
    <t xml:space="preserve">Date:  </t>
  </si>
  <si>
    <t>Saturday  04/27/19</t>
  </si>
  <si>
    <t xml:space="preserve">Pay Period:  </t>
  </si>
  <si>
    <t>2019-10-1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</si>
  <si>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</si>
  <si>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</si>
  <si>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</si>
  <si>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</si>
  <si>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</si>
  <si>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</si>
  <si>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</si>
  <si>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</si>
  <si>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</si>
  <si>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</si>
  <si>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</si>
  <si>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</si>
  <si>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</si>
  <si>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</si>
  <si>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</si>
  <si>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</si>
  <si>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</si>
  <si>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</si>
  <si>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elamen, a</t>
  </si>
  <si>
    <t>henderson, j</t>
  </si>
  <si>
    <t>mcmains, t</t>
  </si>
  <si>
    <t>miena sobekela, r</t>
  </si>
  <si>
    <t>mudesir sr, h</t>
  </si>
  <si>
    <t>murray, k</t>
  </si>
  <si>
    <t>osei tutu, m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</si>
  <si>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</si>
  <si>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</si>
  <si>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</si>
  <si>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</si>
  <si>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</si>
  <si>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</si>
  <si>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</si>
  <si>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</si>
  <si>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</si>
  <si>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</si>
  <si>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</si>
  <si>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</si>
  <si>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</si>
  <si>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</si>
  <si>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</si>
  <si>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</si>
  <si>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</si>
  <si>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</si>
  <si>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</si>
  <si>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</si>
  <si>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</si>
  <si>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</si>
  <si>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</si>
  <si>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</si>
  <si>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</si>
  <si>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</si>
  <si>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</si>
  <si>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</si>
  <si>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</si>
  <si>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</si>
  <si>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</si>
  <si>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</si>
  <si>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</si>
  <si>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</si>
  <si>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</si>
  <si>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</si>
  <si>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</si>
  <si>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</si>
  <si>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</si>
  <si>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</si>
  <si>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</si>
  <si>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</si>
  <si>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</si>
  <si>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</si>
  <si>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</si>
  <si>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</si>
  <si>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</si>
  <si>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</si>
  <si>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sick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</si>
  <si>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</si>
  <si>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</si>
  <si>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</si>
  <si>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</si>
  <si>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</si>
  <si>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</si>
  <si>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</si>
  <si>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</si>
  <si>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mccoumb, s</t>
  </si>
  <si>
    <t>nelson, g</t>
  </si>
  <si>
    <t>pang, d</t>
  </si>
  <si>
    <t>robertson, c</t>
  </si>
  <si>
    <t>yates, l</t>
  </si>
  <si>
    <t>annual</t>
  </si>
  <si>
    <t>yeung, q</t>
  </si>
  <si>
    <t>Total OTDL Availability</t>
  </si>
  <si>
    <t>Auxiliary Assistance</t>
  </si>
  <si>
    <t>to 11.5</t>
  </si>
  <si>
    <t>aquino, s</t>
  </si>
  <si>
    <t>corothers, y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</si>
  <si>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</si>
  <si>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</si>
  <si>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</si>
  <si>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</si>
  <si>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</si>
  <si>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</si>
  <si>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</si>
  <si>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</si>
  <si>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</si>
  <si>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04/28/19</t>
  </si>
  <si>
    <t>Monday  04/29/19</t>
  </si>
  <si>
    <t>Tuesday  04/30/19</t>
  </si>
  <si>
    <t>Wednesday  05/01/19</t>
  </si>
  <si>
    <t>*</t>
  </si>
  <si>
    <t>ns day</t>
  </si>
  <si>
    <t>Thursday  05/02/19</t>
  </si>
  <si>
    <t>Friday  05/03/19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</si>
  <si>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</si>
  <si>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</si>
  <si>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</si>
  <si>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</si>
  <si>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</si>
  <si>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</si>
  <si>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</si>
  <si>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04/27/19 Sat</t>
  </si>
  <si>
    <t>04/28/19 Sun</t>
  </si>
  <si>
    <t>04/29/19 Mon</t>
  </si>
  <si>
    <t>04/30/19 Tue</t>
  </si>
  <si>
    <t>05/01/19 Wed</t>
  </si>
  <si>
    <t>05/02/19 Thu</t>
  </si>
  <si>
    <t>05/03/19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</si>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</sst>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5.71</v>
      </c>
      <c r="D8" s="8" t="n">
        <v>0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9.69</v>
      </c>
      <c r="D9" s="8" t="n">
        <v>18.87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SUM(saturday!F10 - saturday!E10)</f>
        <v/>
      </c>
      <c r="I10" s="10">
        <f>IF(saturday!B10 ="ns day", saturday!C10,IF(saturday!C10 &lt;= 8 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9.02</v>
      </c>
      <c r="D11" s="8" t="n">
        <v>18.01</v>
      </c>
      <c r="E11" s="8" t="n">
        <v>17</v>
      </c>
      <c r="F11" s="8" t="n">
        <v>18.01</v>
      </c>
      <c r="G11" s="9" t="n">
        <v>950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7" t="s"/>
      <c r="C12" s="8" t="n">
        <v>9.029999999999999</v>
      </c>
      <c r="D12" s="8" t="n">
        <v>17.92</v>
      </c>
      <c r="E12" s="8" t="s"/>
      <c r="F12" s="8" t="s"/>
      <c r="G12" s="9" t="s"/>
      <c r="H12" s="8">
        <f>SUM(saturday!F12 - saturday!E12)</f>
        <v/>
      </c>
      <c r="I12" s="10">
        <f>IF(saturday!B12 ="ns day", saturday!C12,IF(saturday!C12 &lt;= 8+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8</v>
      </c>
      <c r="D13" s="8" t="n">
        <v>0</v>
      </c>
      <c r="E13" s="8" t="n">
        <v>16</v>
      </c>
      <c r="F13" s="8" t="n">
        <v>17</v>
      </c>
      <c r="G13" s="9" t="n">
        <v>1072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</v>
      </c>
      <c r="D14" s="8" t="n">
        <v>16.94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9.27</v>
      </c>
      <c r="D16" s="8" t="n">
        <v>17.2</v>
      </c>
      <c r="E16" s="8" t="n">
        <v>8.029999999999999</v>
      </c>
      <c r="F16" s="8" t="n">
        <v>9.210000000000001</v>
      </c>
      <c r="G16" s="9" t="n">
        <v>1072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s"/>
      <c r="C17" s="8" t="n">
        <v>9</v>
      </c>
      <c r="D17" s="8" t="n">
        <v>18</v>
      </c>
      <c r="E17" s="8" t="s"/>
      <c r="F17" s="8" t="s"/>
      <c r="G17" s="9" t="s"/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11.19</v>
      </c>
      <c r="D18" s="8" t="n">
        <v>19.72</v>
      </c>
      <c r="E18" s="8" t="n">
        <v>8.029999999999999</v>
      </c>
      <c r="F18" s="8" t="n">
        <v>9.890000000000001</v>
      </c>
      <c r="G18" s="9" t="n">
        <v>929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3.89</v>
      </c>
      <c r="D19" s="8" t="n">
        <v>0</v>
      </c>
      <c r="E19" s="8" t="s"/>
      <c r="F19" s="8" t="s"/>
      <c r="G19" s="9" t="s"/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9" t="n">
        <v>0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SUM(saturday!F21 - saturday!E21)</f>
        <v/>
      </c>
      <c r="I21" s="10">
        <f>IF(saturday!B21 ="ns day", saturday!C21,IF(saturday!C21 &lt;= 8 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SUM(saturday!F22 - saturday!E22)</f>
        <v/>
      </c>
      <c r="I22" s="10">
        <f>IF(saturday!B22 ="ns day", saturday!C22,IF(saturday!C22 &lt;= 8 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SUM(saturday!F23 - saturday!E23)</f>
        <v/>
      </c>
      <c r="I23" s="10">
        <f>IF(saturday!B23 ="ns day", saturday!C23,IF(saturday!C23 &lt;= 8 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SUM(saturday!F24 - saturday!E24)</f>
        <v/>
      </c>
      <c r="I24" s="10">
        <f>IF(saturday!B24 ="ns day", saturday!C24,IF(saturday!C24 &lt;= 8 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32</v>
      </c>
      <c r="I34" s="10">
        <f>SUM(saturday!I8:saturday!I32)</f>
        <v/>
      </c>
    </row>
    <row r="36" spans="1:11">
      <c r="J36" s="5" t="s">
        <v>33</v>
      </c>
      <c r="K36" s="10">
        <f>SUM(saturday!K8:saturday!K32)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8.65</v>
      </c>
      <c r="D40" s="8" t="n">
        <v>17.43</v>
      </c>
      <c r="E40" s="8" t="s"/>
      <c r="F40" s="8" t="s"/>
      <c r="G40" s="9" t="s"/>
      <c r="H40" s="8">
        <f>SUM(saturday!F40 - saturday!E40)</f>
        <v/>
      </c>
      <c r="I40" s="10">
        <f>IF(saturday!B40 ="ns day", saturday!C40, MAX(saturday!C40 - 8, 0))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36</v>
      </c>
      <c r="B41" s="7" t="s"/>
      <c r="C41" s="8" t="n">
        <v>10</v>
      </c>
      <c r="D41" s="8" t="n">
        <v>0</v>
      </c>
      <c r="E41" s="8" t="n">
        <v>17.4</v>
      </c>
      <c r="F41" s="8" t="n">
        <v>19.01</v>
      </c>
      <c r="G41" s="9" t="n">
        <v>1025</v>
      </c>
      <c r="H41" s="8">
        <f>SUM(saturday!F41 - saturday!E41)</f>
        <v/>
      </c>
      <c r="I41" s="10">
        <f>IF(saturday!B41 ="ns day", saturday!C41, MAX(saturday!C41 - 8, 0))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37</v>
      </c>
      <c r="B42" s="7" t="s"/>
      <c r="C42" s="8" t="n">
        <v>9.5</v>
      </c>
      <c r="D42" s="8" t="n">
        <v>18.43</v>
      </c>
      <c r="E42" s="8" t="n">
        <v>17</v>
      </c>
      <c r="F42" s="8" t="n">
        <v>18.43</v>
      </c>
      <c r="G42" s="9" t="n">
        <v>950</v>
      </c>
      <c r="H42" s="8">
        <f>SUM(saturday!F42 - saturday!E42)</f>
        <v/>
      </c>
      <c r="I42" s="10">
        <f>IF(saturday!B42 ="ns day", saturday!C42, MAX(saturday!C42 - 8, 0))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38</v>
      </c>
      <c r="B43" s="8" t="n"/>
      <c r="C43" s="8" t="n"/>
      <c r="D43" s="8" t="n"/>
      <c r="E43" s="8" t="n"/>
      <c r="F43" s="8" t="n"/>
      <c r="G43" s="9" t="n"/>
      <c r="H43" s="8">
        <f>SUM(saturday!F43 - saturday!E43)</f>
        <v/>
      </c>
      <c r="I43" s="10">
        <f>IF(saturday!B43 ="ns day", saturday!C43, MAX(saturday!C43 - 8, 0))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39</v>
      </c>
      <c r="B44" s="7" t="s"/>
      <c r="C44" s="8" t="n">
        <v>10.45</v>
      </c>
      <c r="D44" s="8" t="n">
        <v>19.38</v>
      </c>
      <c r="E44" s="8" t="s"/>
      <c r="F44" s="8" t="s"/>
      <c r="G44" s="9" t="s"/>
      <c r="H44" s="8">
        <f>SUM(saturday!F44 - saturday!E44)</f>
        <v/>
      </c>
      <c r="I44" s="10">
        <f>IF(saturday!B44 ="ns day", saturday!C44, MAX(saturday!C44 - 8, 0))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41</v>
      </c>
      <c r="B46" s="7" t="s"/>
      <c r="C46" s="8" t="n">
        <v>8</v>
      </c>
      <c r="D46" s="8" t="n">
        <v>16.82</v>
      </c>
      <c r="E46" s="8" t="s"/>
      <c r="F46" s="8" t="s"/>
      <c r="G46" s="9" t="s"/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44</v>
      </c>
      <c r="B49" s="7" t="s"/>
      <c r="C49" s="8" t="n">
        <v>8</v>
      </c>
      <c r="D49" s="8" t="n">
        <v>16.44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46</v>
      </c>
      <c r="B51" s="7" t="s"/>
      <c r="C51" s="8" t="n">
        <v>8</v>
      </c>
      <c r="D51" s="8" t="n">
        <v>16.44</v>
      </c>
      <c r="E51" s="8" t="s"/>
      <c r="F51" s="8" t="s"/>
      <c r="G51" s="9" t="s"/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47</v>
      </c>
      <c r="B52" s="7" t="s"/>
      <c r="C52" s="8" t="n">
        <v>8</v>
      </c>
      <c r="D52" s="8" t="n">
        <v>17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48</v>
      </c>
      <c r="B53" s="7" t="s"/>
      <c r="C53" s="8" t="n">
        <v>8.449999999999999</v>
      </c>
      <c r="D53" s="8" t="n">
        <v>17.44</v>
      </c>
      <c r="E53" s="8" t="s"/>
      <c r="F53" s="8" t="s"/>
      <c r="G53" s="9" t="s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49</v>
      </c>
      <c r="B54" s="7" t="s"/>
      <c r="C54" s="8" t="n">
        <v>8</v>
      </c>
      <c r="D54" s="8" t="n">
        <v>18</v>
      </c>
      <c r="E54" s="8" t="s"/>
      <c r="F54" s="8" t="s"/>
      <c r="G54" s="9" t="s"/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50</v>
      </c>
      <c r="B55" s="7" t="s"/>
      <c r="C55" s="8" t="n">
        <v>8</v>
      </c>
      <c r="D55" s="8" t="n">
        <v>16.92</v>
      </c>
      <c r="E55" s="8" t="s"/>
      <c r="F55" s="8" t="s"/>
      <c r="G55" s="9" t="s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51</v>
      </c>
      <c r="B56" s="7" t="s"/>
      <c r="C56" s="8" t="n">
        <v>8</v>
      </c>
      <c r="D56" s="8" t="n">
        <v>17.04</v>
      </c>
      <c r="E56" s="8" t="n">
        <v>14.5</v>
      </c>
      <c r="F56" s="8" t="n">
        <v>16.75</v>
      </c>
      <c r="G56" s="9" t="n">
        <v>925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52</v>
      </c>
      <c r="B57" s="7" t="s"/>
      <c r="C57" s="8" t="n">
        <v>8.25</v>
      </c>
      <c r="D57" s="8" t="n">
        <v>17.22</v>
      </c>
      <c r="E57" s="8" t="s"/>
      <c r="F57" s="8" t="s"/>
      <c r="G57" s="9" t="s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53</v>
      </c>
      <c r="B58" s="7" t="s"/>
      <c r="C58" s="8" t="n">
        <v>7.82</v>
      </c>
      <c r="D58" s="8" t="n">
        <v>16.69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55</v>
      </c>
      <c r="B60" s="7" t="s"/>
      <c r="C60" s="8" t="n">
        <v>8</v>
      </c>
      <c r="D60" s="8" t="n">
        <v>16.96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56</v>
      </c>
      <c r="B61" s="7" t="s"/>
      <c r="C61" s="8" t="n">
        <v>8</v>
      </c>
      <c r="D61" s="8" t="n">
        <v>16.95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57</v>
      </c>
      <c r="B62" s="7" t="s"/>
      <c r="C62" s="8" t="n">
        <v>8.35</v>
      </c>
      <c r="D62" s="8" t="n">
        <v>16.81</v>
      </c>
      <c r="E62" s="8" t="s"/>
      <c r="F62" s="8" t="s"/>
      <c r="G62" s="9" t="s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60</v>
      </c>
      <c r="B65" s="7" t="s"/>
      <c r="C65" s="8" t="n">
        <v>8</v>
      </c>
      <c r="D65" s="8" t="n">
        <v>16.44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62</v>
      </c>
      <c r="B67" s="7" t="s"/>
      <c r="C67" s="8" t="n">
        <v>10.67</v>
      </c>
      <c r="D67" s="8" t="n">
        <v>19.72</v>
      </c>
      <c r="E67" s="8" t="n">
        <v>18.42</v>
      </c>
      <c r="F67" s="8" t="n">
        <v>19.72</v>
      </c>
      <c r="G67" s="9" t="n">
        <v>1025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63</v>
      </c>
      <c r="B68" s="7" t="s"/>
      <c r="C68" s="8" t="n">
        <v>8</v>
      </c>
      <c r="D68" s="8" t="n">
        <v>16.81</v>
      </c>
      <c r="E68" s="8" t="s"/>
      <c r="F68" s="8" t="s"/>
      <c r="G68" s="9" t="s"/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64</v>
      </c>
      <c r="B69" s="7" t="s"/>
      <c r="C69" s="8" t="n">
        <v>9.859999999999999</v>
      </c>
      <c r="D69" s="8" t="n">
        <v>18.61</v>
      </c>
      <c r="E69" s="8" t="n">
        <v>17</v>
      </c>
      <c r="F69" s="8" t="n">
        <v>18.61</v>
      </c>
      <c r="G69" s="9" t="n">
        <v>1033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65</v>
      </c>
      <c r="B70" s="7" t="s"/>
      <c r="C70" s="8" t="n">
        <v>8</v>
      </c>
      <c r="D70" s="8" t="n">
        <v>16.95</v>
      </c>
      <c r="E70" s="8" t="s"/>
      <c r="F70" s="8" t="s"/>
      <c r="G70" s="9" t="s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66</v>
      </c>
      <c r="B71" s="7" t="s"/>
      <c r="C71" s="8" t="n">
        <v>8.460000000000001</v>
      </c>
      <c r="D71" s="8" t="n">
        <v>17.46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4" spans="1:11">
      <c r="J74" s="5" t="s">
        <v>68</v>
      </c>
      <c r="K74" s="10">
        <f>SUM(saturday!K40:saturday!K72)</f>
        <v/>
      </c>
    </row>
    <row r="76" spans="1:11">
      <c r="J76" s="5" t="s">
        <v>69</v>
      </c>
      <c r="K76" s="10">
        <f>SUM(saturday!K74 + saturday!K36)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11.82</v>
      </c>
      <c r="D81" s="8" t="n">
        <v>20.27</v>
      </c>
      <c r="E81" s="10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10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75</v>
      </c>
      <c r="B82" s="7" t="s"/>
      <c r="C82" s="8" t="n">
        <v>11.96</v>
      </c>
      <c r="D82" s="8" t="n">
        <v>19.93</v>
      </c>
      <c r="E82" s="10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10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76</v>
      </c>
      <c r="B83" s="7" t="s"/>
      <c r="C83" s="8" t="n">
        <v>11.8</v>
      </c>
      <c r="D83" s="8" t="n">
        <v>20.27</v>
      </c>
      <c r="E83" s="10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10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77</v>
      </c>
      <c r="B84" s="7" t="s">
        <v>78</v>
      </c>
      <c r="C84" s="8" t="s"/>
      <c r="D84" s="8" t="n">
        <v>0</v>
      </c>
      <c r="E84" s="10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10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79</v>
      </c>
      <c r="B85" s="8" t="n"/>
      <c r="C85" s="8" t="n"/>
      <c r="D85" s="8" t="n"/>
      <c r="E85" s="10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10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80</v>
      </c>
      <c r="B86" s="7" t="s"/>
      <c r="C86" s="8" t="n">
        <v>10.67</v>
      </c>
      <c r="D86" s="8" t="n">
        <v>19.1</v>
      </c>
      <c r="E86" s="10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10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81</v>
      </c>
      <c r="B87" s="7" t="s"/>
      <c r="C87" s="8" t="n">
        <v>11.03</v>
      </c>
      <c r="D87" s="8" t="n">
        <v>19.44</v>
      </c>
      <c r="E87" s="10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10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82</v>
      </c>
      <c r="B88" s="7" t="s"/>
      <c r="C88" s="8" t="n">
        <v>10.77</v>
      </c>
      <c r="D88" s="8" t="n">
        <v>19.18</v>
      </c>
      <c r="E88" s="10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10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83</v>
      </c>
      <c r="B89" s="7" t="s"/>
      <c r="C89" s="8" t="n">
        <v>11.5</v>
      </c>
      <c r="D89" s="8" t="n">
        <v>19.97</v>
      </c>
      <c r="E89" s="10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10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84</v>
      </c>
      <c r="B90" s="7" t="s"/>
      <c r="C90" s="8" t="n">
        <v>11.75</v>
      </c>
      <c r="D90" s="8" t="n">
        <v>20.1</v>
      </c>
      <c r="E90" s="10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10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85</v>
      </c>
      <c r="B91" s="7" t="s"/>
      <c r="C91" s="8" t="n">
        <v>11.42</v>
      </c>
      <c r="D91" s="8" t="n">
        <v>19.89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86</v>
      </c>
      <c r="B92" s="7" t="s">
        <v>78</v>
      </c>
      <c r="C92" s="8" t="s"/>
      <c r="D92" s="8" t="n">
        <v>0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87</v>
      </c>
      <c r="B93" s="7" t="s"/>
      <c r="C93" s="8" t="n">
        <v>12.22</v>
      </c>
      <c r="D93" s="8" t="n">
        <v>19.97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88</v>
      </c>
      <c r="B94" s="7" t="s"/>
      <c r="C94" s="8" t="n">
        <v>11.02</v>
      </c>
      <c r="D94" s="8" t="n">
        <v>18.98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89</v>
      </c>
      <c r="B95" s="7" t="s"/>
      <c r="C95" s="8" t="n">
        <v>12.03</v>
      </c>
      <c r="D95" s="8" t="n">
        <v>20.27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90</v>
      </c>
      <c r="B96" s="7" t="s"/>
      <c r="C96" s="8" t="n">
        <v>9.06</v>
      </c>
      <c r="D96" s="8" t="n">
        <v>17.51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91</v>
      </c>
      <c r="B97" s="7" t="s">
        <v>92</v>
      </c>
      <c r="C97" s="8" t="n">
        <v>6.91</v>
      </c>
      <c r="D97" s="8" t="n">
        <v>15.35</v>
      </c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93</v>
      </c>
      <c r="B98" s="7" t="s"/>
      <c r="C98" s="8" t="n">
        <v>11.49</v>
      </c>
      <c r="D98" s="8" t="n">
        <v>19.91</v>
      </c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7" spans="1:11">
      <c r="D107" s="5" t="s">
        <v>94</v>
      </c>
      <c r="E107" s="10">
        <f>SUM(saturday!E81:saturday!E105)</f>
        <v/>
      </c>
      <c r="F107" s="10">
        <f>SUM(saturday!F81:saturday!F105)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11.44</v>
      </c>
      <c r="D112" s="8" t="n">
        <v>20.42</v>
      </c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99</v>
      </c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100</v>
      </c>
      <c r="B115" s="7" t="s"/>
      <c r="C115" s="8" t="n">
        <v>11.14</v>
      </c>
      <c r="D115" s="8" t="n">
        <v>19.77</v>
      </c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102</v>
      </c>
      <c r="B117" s="7" t="s"/>
      <c r="C117" s="8" t="n">
        <v>12.07</v>
      </c>
      <c r="D117" s="8" t="n">
        <v>0</v>
      </c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104</v>
      </c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105</v>
      </c>
      <c r="B120" s="7" t="s"/>
      <c r="C120" s="8" t="n">
        <v>10.96</v>
      </c>
      <c r="D120" s="8" t="n">
        <v>20.01</v>
      </c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8" spans="1:11">
      <c r="D138" s="5" t="s">
        <v>106</v>
      </c>
      <c r="E138" s="10">
        <f>SUM(saturday!E112:saturday!E136)</f>
        <v/>
      </c>
      <c r="F138" s="10">
        <f>SUM(saturday!F112:saturday!F136)</f>
        <v/>
      </c>
    </row>
    <row r="140" spans="1:11">
      <c r="D140" s="5" t="s">
        <v>107</v>
      </c>
      <c r="E140" s="10">
        <f>SUM(saturday!E107 + saturday!E138)</f>
        <v/>
      </c>
      <c r="F140" s="10">
        <f>SUM(saturday!F107 + saturday!F138)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4" spans="1:11">
      <c r="H34" s="5" t="s">
        <v>32</v>
      </c>
      <c r="I34" s="10">
        <f>SUM(sunday!I8:sunday!I32)</f>
        <v/>
      </c>
    </row>
    <row r="36" spans="1:11">
      <c r="J36" s="5" t="s">
        <v>33</v>
      </c>
      <c r="K36" s="10">
        <f>SUM(sunday!K8:sunday!K32)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8" t="n"/>
      <c r="C40" s="8" t="n"/>
      <c r="D40" s="8" t="n"/>
      <c r="E40" s="8" t="n"/>
      <c r="F40" s="8" t="n"/>
      <c r="G40" s="9" t="n"/>
      <c r="H40" s="8">
        <f>SUM(sunday!F40 - sunday!E40)</f>
        <v/>
      </c>
      <c r="I40" s="10">
        <f>IF(sunday!B40 ="ns day", sunday!C40, MAX(sunday!C40 - 8, 0))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36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 MAX(sunday!C41 - 8, 0))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37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 MAX(sunday!C42 - 8, 0))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38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 MAX(sunday!C43 - 8, 0))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SUM(sunday!F44 - sunday!E44)</f>
        <v/>
      </c>
      <c r="I44" s="10">
        <f>IF(sunday!B44 ="ns day", sunday!C44, MAX(sunday!C44 - 8, 0))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41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42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63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4" spans="1:11">
      <c r="J74" s="5" t="s">
        <v>68</v>
      </c>
      <c r="K74" s="10">
        <f>SUM(sunday!K40:sunday!K72)</f>
        <v/>
      </c>
    </row>
    <row r="76" spans="1:11">
      <c r="J76" s="5" t="s">
        <v>69</v>
      </c>
      <c r="K76" s="10">
        <f>SUM(sunday!K74 + sunday!K36)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8" t="n"/>
      <c r="C81" s="8" t="n"/>
      <c r="D81" s="8" t="n"/>
      <c r="E81" s="10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10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75</v>
      </c>
      <c r="B82" s="8" t="n"/>
      <c r="C82" s="8" t="n"/>
      <c r="D82" s="8" t="n"/>
      <c r="E82" s="10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10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76</v>
      </c>
      <c r="B83" s="8" t="n"/>
      <c r="C83" s="8" t="n"/>
      <c r="D83" s="8" t="n"/>
      <c r="E83" s="10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10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77</v>
      </c>
      <c r="B84" s="8" t="n"/>
      <c r="C84" s="8" t="n"/>
      <c r="D84" s="8" t="n"/>
      <c r="E84" s="10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10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79</v>
      </c>
      <c r="B85" s="8" t="n"/>
      <c r="C85" s="8" t="n"/>
      <c r="D85" s="8" t="n"/>
      <c r="E85" s="10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10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80</v>
      </c>
      <c r="B86" s="8" t="n"/>
      <c r="C86" s="8" t="n"/>
      <c r="D86" s="8" t="n"/>
      <c r="E86" s="10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10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81</v>
      </c>
      <c r="B87" s="8" t="n"/>
      <c r="C87" s="8" t="n"/>
      <c r="D87" s="8" t="n"/>
      <c r="E87" s="10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10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82</v>
      </c>
      <c r="B88" s="8" t="n"/>
      <c r="C88" s="8" t="n"/>
      <c r="D88" s="8" t="n"/>
      <c r="E88" s="10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10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83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84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85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86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87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88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89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90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91</v>
      </c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93</v>
      </c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94</v>
      </c>
      <c r="E107" s="10">
        <f>SUM(sunday!E81:sunday!E105)</f>
        <v/>
      </c>
      <c r="F107" s="10">
        <f>SUM(sunday!F81:sunday!F105)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99</v>
      </c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100</v>
      </c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102</v>
      </c>
      <c r="B117" s="7" t="s"/>
      <c r="C117" s="8" t="n">
        <v>5.41</v>
      </c>
      <c r="D117" s="8" t="n">
        <v>0</v>
      </c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104</v>
      </c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105</v>
      </c>
      <c r="B120" s="7" t="s"/>
      <c r="C120" s="8" t="n">
        <v>5.17</v>
      </c>
      <c r="D120" s="8" t="n">
        <v>0</v>
      </c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106</v>
      </c>
      <c r="E138" s="10">
        <f>SUM(sunday!E112:sunday!E136)</f>
        <v/>
      </c>
      <c r="F138" s="10">
        <f>SUM(sunday!F112:sunday!F136)</f>
        <v/>
      </c>
    </row>
    <row r="140" spans="1:11">
      <c r="D140" s="5" t="s">
        <v>107</v>
      </c>
      <c r="E140" s="10">
        <f>SUM(sunday!E107 + sunday!E138)</f>
        <v/>
      </c>
      <c r="F140" s="10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9.98</v>
      </c>
      <c r="D8" s="8" t="n">
        <v>18.94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10.47</v>
      </c>
      <c r="D9" s="8" t="n">
        <v>19.56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SUM(monday!F11 - monday!E11)</f>
        <v/>
      </c>
      <c r="I11" s="10">
        <f>IF(monday!B11 ="ns day", monday!C11,IF(monday!C11 &lt;= 8 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11.99</v>
      </c>
      <c r="D12" s="8" t="n">
        <v>20.86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8</v>
      </c>
      <c r="D13" s="8" t="n">
        <v>0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SUM(monday!F14 - monday!E14)</f>
        <v/>
      </c>
      <c r="I14" s="10">
        <f>IF(monday!B14 ="ns day", monday!C14,IF(monday!C14 &lt;= 8 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s"/>
      <c r="C15" s="8" t="n">
        <v>9.74</v>
      </c>
      <c r="D15" s="8" t="n">
        <v>0</v>
      </c>
      <c r="E15" s="8" t="s"/>
      <c r="F15" s="8" t="s"/>
      <c r="G15" s="9" t="s"/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8</v>
      </c>
      <c r="D16" s="8" t="n">
        <v>16.98</v>
      </c>
      <c r="E16" s="8" t="s"/>
      <c r="F16" s="8" t="s"/>
      <c r="G16" s="9" t="s"/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11.11</v>
      </c>
      <c r="D18" s="8" t="n">
        <v>19.6</v>
      </c>
      <c r="E18" s="8" t="n">
        <v>8.029999999999999</v>
      </c>
      <c r="F18" s="8" t="n">
        <v>9.32</v>
      </c>
      <c r="G18" s="9" t="n">
        <v>1072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11.6</v>
      </c>
      <c r="D19" s="8" t="n">
        <v>20.08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SUM(monday!F21 - monday!E21)</f>
        <v/>
      </c>
      <c r="I21" s="10">
        <f>IF(monday!B21 ="ns day", monday!C21,IF(monday!C21 &lt;= 8 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SUM(monday!F23 - monday!E23)</f>
        <v/>
      </c>
      <c r="I23" s="10">
        <f>IF(monday!B23 ="ns day", monday!C23,IF(monday!C23 &lt;= 8 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SUM(monday!F24 - monday!E24)</f>
        <v/>
      </c>
      <c r="I24" s="10">
        <f>IF(monday!B24 ="ns day", monday!C24,IF(monday!C24 &lt;= 8 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SUM(monday!F26 - monday!E26)</f>
        <v/>
      </c>
      <c r="I26" s="10">
        <f>IF(monday!B26 ="ns day", monday!C26,IF(monday!C26 &lt;= 8 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4" spans="1:11">
      <c r="H34" s="5" t="s">
        <v>32</v>
      </c>
      <c r="I34" s="10">
        <f>SUM(monday!I8:monday!I32)</f>
        <v/>
      </c>
    </row>
    <row r="36" spans="1:11">
      <c r="J36" s="5" t="s">
        <v>33</v>
      </c>
      <c r="K36" s="10">
        <f>SUM(monday!K8:monday!K32)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8.75</v>
      </c>
      <c r="D40" s="8" t="n">
        <v>17.6</v>
      </c>
      <c r="E40" s="8" t="s"/>
      <c r="F40" s="8" t="s"/>
      <c r="G40" s="9" t="s"/>
      <c r="H40" s="8">
        <f>SUM(monday!F40 - monday!E40)</f>
        <v/>
      </c>
      <c r="I40" s="10">
        <f>IF(monday!B40 ="ns day", monday!C40, MAX(monday!C40 - 8, 0))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36</v>
      </c>
      <c r="B41" s="7" t="s"/>
      <c r="C41" s="8" t="n">
        <v>9.31</v>
      </c>
      <c r="D41" s="8" t="n">
        <v>18.24</v>
      </c>
      <c r="E41" s="8" t="s"/>
      <c r="F41" s="8" t="s"/>
      <c r="G41" s="9" t="s"/>
      <c r="H41" s="8">
        <f>SUM(monday!F41 - monday!E41)</f>
        <v/>
      </c>
      <c r="I41" s="10">
        <f>IF(monday!B41 ="ns day", monday!C41, MAX(monday!C41 - 8, 0))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37</v>
      </c>
      <c r="B42" s="8" t="n"/>
      <c r="C42" s="8" t="n"/>
      <c r="D42" s="8" t="n"/>
      <c r="E42" s="8" t="n"/>
      <c r="F42" s="8" t="n"/>
      <c r="G42" s="9" t="n"/>
      <c r="H42" s="8">
        <f>SUM(monday!F42 - monday!E42)</f>
        <v/>
      </c>
      <c r="I42" s="10">
        <f>IF(monday!B42 ="ns day", monday!C42, MAX(monday!C42 - 8, 0))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38</v>
      </c>
      <c r="B43" s="7" t="s"/>
      <c r="C43" s="8" t="n">
        <v>8</v>
      </c>
      <c r="D43" s="8" t="n">
        <v>16.91</v>
      </c>
      <c r="E43" s="8" t="s"/>
      <c r="F43" s="8" t="s"/>
      <c r="G43" s="9" t="s"/>
      <c r="H43" s="8">
        <f>SUM(monday!F43 - monday!E43)</f>
        <v/>
      </c>
      <c r="I43" s="10">
        <f>IF(monday!B43 ="ns day", monday!C43, MAX(monday!C43 - 8, 0))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39</v>
      </c>
      <c r="B44" s="8" t="n"/>
      <c r="C44" s="8" t="n"/>
      <c r="D44" s="8" t="n"/>
      <c r="E44" s="8" t="n"/>
      <c r="F44" s="8" t="n"/>
      <c r="G44" s="9" t="n"/>
      <c r="H44" s="8">
        <f>SUM(monday!F44 - monday!E44)</f>
        <v/>
      </c>
      <c r="I44" s="10">
        <f>IF(monday!B44 ="ns day", monday!C44, MAX(monday!C44 - 8, 0))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41</v>
      </c>
      <c r="B46" s="7" t="s"/>
      <c r="C46" s="8" t="n">
        <v>8</v>
      </c>
      <c r="D46" s="8" t="n">
        <v>16.42</v>
      </c>
      <c r="E46" s="8" t="s"/>
      <c r="F46" s="8" t="s"/>
      <c r="G46" s="9" t="s"/>
      <c r="H46" s="8">
        <f>SUM(monday!F46 - monday!E46)</f>
        <v/>
      </c>
      <c r="I46" s="10">
        <f>IF(monday!B46 ="ns day", monday!C46, MAX(monday!C46 - 8, 0))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42</v>
      </c>
      <c r="B47" s="7" t="s"/>
      <c r="C47" s="8" t="n">
        <v>8.75</v>
      </c>
      <c r="D47" s="8" t="n">
        <v>17.71</v>
      </c>
      <c r="E47" s="8" t="s"/>
      <c r="F47" s="8" t="s"/>
      <c r="G47" s="9" t="s"/>
      <c r="H47" s="8">
        <f>SUM(monday!F47 - monday!E47)</f>
        <v/>
      </c>
      <c r="I47" s="10">
        <f>IF(monday!B47 ="ns day", monday!C47, MAX(monday!C47 - 8, 0))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SUM(monday!F48 - monday!E48)</f>
        <v/>
      </c>
      <c r="I48" s="10">
        <f>IF(monday!B48 ="ns day", monday!C48, MAX(monday!C48 - 8, 0))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44</v>
      </c>
      <c r="B49" s="8" t="n"/>
      <c r="C49" s="8" t="n"/>
      <c r="D49" s="8" t="n"/>
      <c r="E49" s="8" t="n"/>
      <c r="F49" s="8" t="n"/>
      <c r="G49" s="9" t="n"/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45</v>
      </c>
      <c r="B50" s="7" t="s"/>
      <c r="C50" s="8" t="n">
        <v>11.71</v>
      </c>
      <c r="D50" s="8" t="n">
        <v>20.49</v>
      </c>
      <c r="E50" s="8" t="s"/>
      <c r="F50" s="8" t="s"/>
      <c r="G50" s="9" t="s"/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47</v>
      </c>
      <c r="B52" s="7" t="s"/>
      <c r="C52" s="8" t="n">
        <v>9.5</v>
      </c>
      <c r="D52" s="8" t="n">
        <v>18.33</v>
      </c>
      <c r="E52" s="8" t="s"/>
      <c r="F52" s="8" t="s"/>
      <c r="G52" s="9" t="s"/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9" t="n"/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49</v>
      </c>
      <c r="B54" s="7" t="s"/>
      <c r="C54" s="8" t="n">
        <v>8.6</v>
      </c>
      <c r="D54" s="8" t="n">
        <v>17.6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50</v>
      </c>
      <c r="B55" s="7" t="s"/>
      <c r="C55" s="8" t="n">
        <v>8</v>
      </c>
      <c r="D55" s="8" t="n">
        <v>16.93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52</v>
      </c>
      <c r="B57" s="7" t="s"/>
      <c r="C57" s="8" t="n">
        <v>9</v>
      </c>
      <c r="D57" s="8" t="n">
        <v>17.95</v>
      </c>
      <c r="E57" s="8" t="s"/>
      <c r="F57" s="8" t="s"/>
      <c r="G57" s="9" t="s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53</v>
      </c>
      <c r="B58" s="7" t="s"/>
      <c r="C58" s="8" t="n">
        <v>10.53</v>
      </c>
      <c r="D58" s="8" t="n">
        <v>19.5</v>
      </c>
      <c r="E58" s="8" t="n">
        <v>18.65</v>
      </c>
      <c r="F58" s="8" t="n">
        <v>19.5</v>
      </c>
      <c r="G58" s="9" t="n">
        <v>936</v>
      </c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54</v>
      </c>
      <c r="B59" s="7" t="s"/>
      <c r="C59" s="8" t="n">
        <v>9.949999999999999</v>
      </c>
      <c r="D59" s="8" t="n">
        <v>19.32</v>
      </c>
      <c r="E59" s="8" t="s"/>
      <c r="F59" s="8" t="s"/>
      <c r="G59" s="9" t="s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55</v>
      </c>
      <c r="B60" s="7" t="s"/>
      <c r="C60" s="8" t="n">
        <v>10</v>
      </c>
      <c r="D60" s="8" t="n">
        <v>18.96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56</v>
      </c>
      <c r="B61" s="7" t="s"/>
      <c r="C61" s="8" t="n">
        <v>8.93</v>
      </c>
      <c r="D61" s="8" t="n">
        <v>17.87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57</v>
      </c>
      <c r="B62" s="7" t="s"/>
      <c r="C62" s="8" t="n">
        <v>8.75</v>
      </c>
      <c r="D62" s="8" t="n">
        <v>17.23</v>
      </c>
      <c r="E62" s="8" t="s"/>
      <c r="F62" s="8" t="s"/>
      <c r="G62" s="9" t="s"/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 MAX(monday!C64 - 8, 0))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7" t="s"/>
      <c r="C65" s="8" t="n">
        <v>8</v>
      </c>
      <c r="D65" s="8" t="n">
        <v>16.45</v>
      </c>
      <c r="E65" s="8" t="s"/>
      <c r="F65" s="8" t="s"/>
      <c r="G65" s="9" t="s"/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7" t="s"/>
      <c r="C66" s="8" t="n">
        <v>8.09</v>
      </c>
      <c r="D66" s="8" t="n">
        <v>17.09</v>
      </c>
      <c r="E66" s="8" t="s"/>
      <c r="F66" s="8" t="s"/>
      <c r="G66" s="9" t="s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7" t="s"/>
      <c r="C67" s="8" t="n">
        <v>11.12</v>
      </c>
      <c r="D67" s="8" t="n">
        <v>20.07</v>
      </c>
      <c r="E67" s="8" t="s"/>
      <c r="F67" s="8" t="s"/>
      <c r="G67" s="9" t="s"/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s"/>
      <c r="C68" s="8" t="n">
        <v>9.98</v>
      </c>
      <c r="D68" s="8" t="n">
        <v>19.01</v>
      </c>
      <c r="E68" s="8" t="s"/>
      <c r="F68" s="8" t="s"/>
      <c r="G68" s="9" t="s"/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7" t="s"/>
      <c r="C70" s="8" t="n">
        <v>9.029999999999999</v>
      </c>
      <c r="D70" s="8" t="n">
        <v>17.99</v>
      </c>
      <c r="E70" s="8" t="s"/>
      <c r="F70" s="8" t="s"/>
      <c r="G70" s="9" t="s"/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7" t="s"/>
      <c r="C71" s="8" t="n">
        <v>9.130000000000001</v>
      </c>
      <c r="D71" s="8" t="n">
        <v>17.99</v>
      </c>
      <c r="E71" s="8" t="s"/>
      <c r="F71" s="8" t="s"/>
      <c r="G71" s="9" t="s"/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4" spans="1:11">
      <c r="J74" s="5" t="s">
        <v>68</v>
      </c>
      <c r="K74" s="10">
        <f>SUM(monday!K40:monday!K72)</f>
        <v/>
      </c>
    </row>
    <row r="76" spans="1:11">
      <c r="J76" s="5" t="s">
        <v>69</v>
      </c>
      <c r="K76" s="10">
        <f>SUM(monday!K74 + monday!K36)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12.33</v>
      </c>
      <c r="D81" s="8" t="n">
        <v>20.76</v>
      </c>
      <c r="E81" s="10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10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75</v>
      </c>
      <c r="B82" s="7" t="s"/>
      <c r="C82" s="8" t="n">
        <v>11.57</v>
      </c>
      <c r="D82" s="8" t="n">
        <v>19.57</v>
      </c>
      <c r="E82" s="10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10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76</v>
      </c>
      <c r="B83" s="7" t="s"/>
      <c r="C83" s="8" t="n">
        <v>12.25</v>
      </c>
      <c r="D83" s="8" t="n">
        <v>20.7</v>
      </c>
      <c r="E83" s="10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10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77</v>
      </c>
      <c r="B84" s="7" t="s"/>
      <c r="C84" s="8" t="n">
        <v>11.6</v>
      </c>
      <c r="D84" s="8" t="n">
        <v>20.06</v>
      </c>
      <c r="E84" s="10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10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79</v>
      </c>
      <c r="B85" s="8" t="n"/>
      <c r="C85" s="8" t="n"/>
      <c r="D85" s="8" t="n"/>
      <c r="E85" s="10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10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80</v>
      </c>
      <c r="B86" s="7" t="s"/>
      <c r="C86" s="8" t="n">
        <v>13.06</v>
      </c>
      <c r="D86" s="8" t="n">
        <v>20.97</v>
      </c>
      <c r="E86" s="10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10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81</v>
      </c>
      <c r="B87" s="7" t="s"/>
      <c r="C87" s="8" t="n">
        <v>12.34</v>
      </c>
      <c r="D87" s="8" t="n">
        <v>20.65</v>
      </c>
      <c r="E87" s="10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10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82</v>
      </c>
      <c r="B88" s="7" t="s"/>
      <c r="C88" s="8" t="n">
        <v>11.92</v>
      </c>
      <c r="D88" s="8" t="n">
        <v>20.42</v>
      </c>
      <c r="E88" s="10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10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83</v>
      </c>
      <c r="B89" s="7" t="s"/>
      <c r="C89" s="8" t="n">
        <v>11.35</v>
      </c>
      <c r="D89" s="8" t="n">
        <v>19.82</v>
      </c>
      <c r="E89" s="10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10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84</v>
      </c>
      <c r="B90" s="7" t="s"/>
      <c r="C90" s="8" t="n">
        <v>12</v>
      </c>
      <c r="D90" s="8" t="n">
        <v>20.39</v>
      </c>
      <c r="E90" s="10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10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85</v>
      </c>
      <c r="B91" s="7" t="s"/>
      <c r="C91" s="8" t="n">
        <v>11.97</v>
      </c>
      <c r="D91" s="8" t="n">
        <v>20.45</v>
      </c>
      <c r="E91" s="10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10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86</v>
      </c>
      <c r="B92" s="7" t="s"/>
      <c r="C92" s="8" t="n">
        <v>12.43</v>
      </c>
      <c r="D92" s="8" t="n">
        <v>20.52</v>
      </c>
      <c r="E92" s="10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10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87</v>
      </c>
      <c r="B93" s="7" t="s"/>
      <c r="C93" s="8" t="n">
        <v>11.78</v>
      </c>
      <c r="D93" s="8" t="n">
        <v>20.46</v>
      </c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88</v>
      </c>
      <c r="B94" s="7" t="s"/>
      <c r="C94" s="8" t="n">
        <v>12.08</v>
      </c>
      <c r="D94" s="8" t="n">
        <v>19.96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89</v>
      </c>
      <c r="B95" s="7" t="s"/>
      <c r="C95" s="8" t="n">
        <v>12.23</v>
      </c>
      <c r="D95" s="8" t="n">
        <v>20.68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90</v>
      </c>
      <c r="B96" s="7" t="s"/>
      <c r="C96" s="8" t="n">
        <v>8.44</v>
      </c>
      <c r="D96" s="8" t="n">
        <v>16.45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91</v>
      </c>
      <c r="B97" s="7" t="s"/>
      <c r="C97" s="8" t="n">
        <v>11.74</v>
      </c>
      <c r="D97" s="8" t="n">
        <v>20.1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93</v>
      </c>
      <c r="B98" s="7" t="s"/>
      <c r="C98" s="8" t="n">
        <v>12.46</v>
      </c>
      <c r="D98" s="8" t="n">
        <v>20.85</v>
      </c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7" spans="1:11">
      <c r="D107" s="5" t="s">
        <v>94</v>
      </c>
      <c r="E107" s="10">
        <f>SUM(monday!E81:monday!E105)</f>
        <v/>
      </c>
      <c r="F107" s="10">
        <f>SUM(monday!F81:monday!F105)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12.5</v>
      </c>
      <c r="D112" s="8" t="n">
        <v>20.95</v>
      </c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99</v>
      </c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100</v>
      </c>
      <c r="B115" s="7" t="s"/>
      <c r="C115" s="8" t="n">
        <v>11.51</v>
      </c>
      <c r="D115" s="8" t="n">
        <v>9</v>
      </c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102</v>
      </c>
      <c r="B117" s="7" t="s"/>
      <c r="C117" s="8" t="n">
        <v>12.44</v>
      </c>
      <c r="D117" s="8" t="n">
        <v>18.35</v>
      </c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104</v>
      </c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105</v>
      </c>
      <c r="B120" s="7" t="s"/>
      <c r="C120" s="8" t="n">
        <v>11.41</v>
      </c>
      <c r="D120" s="8" t="n">
        <v>0</v>
      </c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8" spans="1:11">
      <c r="D138" s="5" t="s">
        <v>106</v>
      </c>
      <c r="E138" s="10">
        <f>SUM(monday!E112:monday!E136)</f>
        <v/>
      </c>
      <c r="F138" s="10">
        <f>SUM(monday!F112:monday!F136)</f>
        <v/>
      </c>
    </row>
    <row r="140" spans="1:11">
      <c r="D140" s="5" t="s">
        <v>107</v>
      </c>
      <c r="E140" s="10">
        <f>SUM(monday!E107 + monday!E138)</f>
        <v/>
      </c>
      <c r="F140" s="10">
        <f>SUM(monday!F107 + monday!F138)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9.27</v>
      </c>
      <c r="D8" s="8" t="n">
        <v>18.47</v>
      </c>
      <c r="E8" s="8" t="n">
        <v>15</v>
      </c>
      <c r="F8" s="8" t="n">
        <v>18.47</v>
      </c>
      <c r="G8" s="9" t="n">
        <v>1044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/>
      <c r="C9" s="8" t="n">
        <v>8.470000000000001</v>
      </c>
      <c r="D9" s="8" t="n">
        <v>17.61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9.27</v>
      </c>
      <c r="D11" s="8" t="n">
        <v>18.22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9</v>
      </c>
      <c r="D13" s="8" t="n">
        <v>0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8.779999999999999</v>
      </c>
      <c r="D14" s="8" t="n">
        <v>17.75</v>
      </c>
      <c r="E14" s="8" t="s"/>
      <c r="F14" s="8" t="s"/>
      <c r="G14" s="9" t="s"/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9.210000000000001</v>
      </c>
      <c r="D15" s="8" t="n">
        <v>18.11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7" t="s"/>
      <c r="C16" s="8" t="n">
        <v>9.890000000000001</v>
      </c>
      <c r="D16" s="8" t="n">
        <v>18.29</v>
      </c>
      <c r="E16" s="8" t="s"/>
      <c r="F16" s="8" t="s"/>
      <c r="G16" s="9" t="s"/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7" t="s"/>
      <c r="C17" s="8" t="n">
        <v>9.5</v>
      </c>
      <c r="D17" s="8" t="n">
        <v>18.47</v>
      </c>
      <c r="E17" s="8" t="s"/>
      <c r="F17" s="8" t="s"/>
      <c r="G17" s="9" t="s"/>
      <c r="H17" s="8">
        <f>SUM(tuesday!F17 - tuesday!E17)</f>
        <v/>
      </c>
      <c r="I17" s="10">
        <f>IF(tuesday!B17 ="ns day", tuesday!C17,IF(tuesday!C17 &lt;= 8+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/>
      <c r="C18" s="8" t="n">
        <v>12.06</v>
      </c>
      <c r="D18" s="8" t="n">
        <v>20.65</v>
      </c>
      <c r="E18" s="8" t="n">
        <v>8.119999999999999</v>
      </c>
      <c r="F18" s="8" t="n">
        <v>10.75</v>
      </c>
      <c r="G18" s="9" t="n">
        <v>1025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12.31</v>
      </c>
      <c r="D19" s="8" t="n">
        <v>20.81</v>
      </c>
      <c r="E19" s="8" t="s"/>
      <c r="F19" s="8" t="s"/>
      <c r="G19" s="9" t="s"/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32</v>
      </c>
      <c r="I34" s="10">
        <f>SUM(tuesday!I8:tuesday!I32)</f>
        <v/>
      </c>
    </row>
    <row r="36" spans="1:11">
      <c r="J36" s="5" t="s">
        <v>33</v>
      </c>
      <c r="K36" s="10">
        <f>SUM(tuesday!K8:tuesday!K32)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9</v>
      </c>
      <c r="D40" s="8" t="n">
        <v>17.76</v>
      </c>
      <c r="E40" s="8" t="s"/>
      <c r="F40" s="8" t="s"/>
      <c r="G40" s="9" t="s"/>
      <c r="H40" s="8">
        <f>SUM(tuesday!F40 - tuesday!E40)</f>
        <v/>
      </c>
      <c r="I40" s="10">
        <f>IF(tuesday!B40 ="ns day", tuesday!C40, MAX(tuesday!C40 - 8, 0))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36</v>
      </c>
      <c r="B41" s="7" t="s"/>
      <c r="C41" s="8" t="n">
        <v>9.51</v>
      </c>
      <c r="D41" s="8" t="n">
        <v>18.47</v>
      </c>
      <c r="E41" s="8" t="s"/>
      <c r="F41" s="8" t="s"/>
      <c r="G41" s="9" t="s"/>
      <c r="H41" s="8">
        <f>SUM(tuesday!F41 - tuesday!E41)</f>
        <v/>
      </c>
      <c r="I41" s="10">
        <f>IF(tuesday!B41 ="ns day", tuesday!C41, MAX(tuesday!C41 - 8, 0))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37</v>
      </c>
      <c r="B42" s="7" t="s"/>
      <c r="C42" s="8" t="n">
        <v>10.66</v>
      </c>
      <c r="D42" s="8" t="n">
        <v>19.67</v>
      </c>
      <c r="E42" s="8" t="s"/>
      <c r="F42" s="8" t="s"/>
      <c r="G42" s="9" t="s"/>
      <c r="H42" s="8">
        <f>SUM(tuesday!F42 - tuesday!E42)</f>
        <v/>
      </c>
      <c r="I42" s="10">
        <f>IF(tuesday!B42 ="ns day", tuesday!C42, MAX(tuesday!C42 - 8, 0))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38</v>
      </c>
      <c r="B43" s="7" t="s"/>
      <c r="C43" s="8" t="n">
        <v>8.77</v>
      </c>
      <c r="D43" s="8" t="n">
        <v>17.74</v>
      </c>
      <c r="E43" s="8" t="s"/>
      <c r="F43" s="8" t="s"/>
      <c r="G43" s="9" t="s"/>
      <c r="H43" s="8">
        <f>SUM(tuesday!F43 - tuesday!E43)</f>
        <v/>
      </c>
      <c r="I43" s="10">
        <f>IF(tuesday!B43 ="ns day", tuesday!C43, MAX(tuesday!C43 - 8, 0))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39</v>
      </c>
      <c r="B44" s="7" t="s"/>
      <c r="C44" s="8" t="n">
        <v>12.2</v>
      </c>
      <c r="D44" s="8" t="n">
        <v>21.15</v>
      </c>
      <c r="E44" s="8" t="s"/>
      <c r="F44" s="8" t="s"/>
      <c r="G44" s="9" t="s"/>
      <c r="H44" s="8">
        <f>SUM(tuesday!F44 - tuesday!E44)</f>
        <v/>
      </c>
      <c r="I44" s="10">
        <f>IF(tuesday!B44 ="ns day", tuesday!C44, MAX(tuesday!C44 - 8, 0))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41</v>
      </c>
      <c r="B46" s="7" t="s"/>
      <c r="C46" s="8" t="n">
        <v>6.74</v>
      </c>
      <c r="D46" s="8" t="n">
        <v>18.19</v>
      </c>
      <c r="E46" s="8" t="s"/>
      <c r="F46" s="8" t="s"/>
      <c r="G46" s="9" t="s"/>
      <c r="H46" s="8">
        <f>SUM(tuesday!F46 - tuesday!E46)</f>
        <v/>
      </c>
      <c r="I46" s="10">
        <f>IF(tuesday!B46 ="ns day", tuesday!C46, MAX(tuesday!C46 - 8, 0))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42</v>
      </c>
      <c r="B47" s="7" t="s"/>
      <c r="C47" s="8" t="n">
        <v>9.220000000000001</v>
      </c>
      <c r="D47" s="8" t="n">
        <v>10.57</v>
      </c>
      <c r="E47" s="8" t="s"/>
      <c r="F47" s="8" t="s"/>
      <c r="G47" s="9" t="s"/>
      <c r="H47" s="8">
        <f>SUM(tuesday!F47 - tuesday!E47)</f>
        <v/>
      </c>
      <c r="I47" s="10">
        <f>IF(tuesday!B47 ="ns day", tuesday!C47, MAX(tuesday!C47 - 8, 0))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 MAX(tuesday!C48 - 8, 0))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44</v>
      </c>
      <c r="B49" s="7" t="s"/>
      <c r="C49" s="8" t="n">
        <v>9.5</v>
      </c>
      <c r="D49" s="8" t="n">
        <v>17.94</v>
      </c>
      <c r="E49" s="8" t="s"/>
      <c r="F49" s="8" t="s"/>
      <c r="G49" s="9" t="s"/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45</v>
      </c>
      <c r="B50" s="7" t="s"/>
      <c r="C50" s="8" t="n">
        <v>11.68</v>
      </c>
      <c r="D50" s="8" t="n">
        <v>20.43</v>
      </c>
      <c r="E50" s="8" t="s"/>
      <c r="F50" s="8" t="s"/>
      <c r="G50" s="9" t="s"/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46</v>
      </c>
      <c r="B51" s="7" t="s"/>
      <c r="C51" s="8" t="n">
        <v>8.59</v>
      </c>
      <c r="D51" s="8" t="n">
        <v>17.48</v>
      </c>
      <c r="E51" s="8" t="s"/>
      <c r="F51" s="8" t="s"/>
      <c r="G51" s="9" t="s"/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47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48</v>
      </c>
      <c r="B53" s="7" t="s"/>
      <c r="C53" s="8" t="n">
        <v>9.75</v>
      </c>
      <c r="D53" s="8" t="n">
        <v>18.64</v>
      </c>
      <c r="E53" s="8" t="s"/>
      <c r="F53" s="8" t="s"/>
      <c r="G53" s="9" t="s"/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50</v>
      </c>
      <c r="B55" s="7" t="s"/>
      <c r="C55" s="8" t="n">
        <v>9</v>
      </c>
      <c r="D55" s="8" t="n">
        <v>17.92</v>
      </c>
      <c r="E55" s="8" t="s"/>
      <c r="F55" s="8" t="s"/>
      <c r="G55" s="9" t="s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52</v>
      </c>
      <c r="B57" s="7" t="s"/>
      <c r="C57" s="8" t="n">
        <v>9.699999999999999</v>
      </c>
      <c r="D57" s="8" t="n">
        <v>18.61</v>
      </c>
      <c r="E57" s="8" t="s"/>
      <c r="F57" s="8" t="s"/>
      <c r="G57" s="9" t="s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54</v>
      </c>
      <c r="B59" s="7" t="s"/>
      <c r="C59" s="8" t="n">
        <v>10.07</v>
      </c>
      <c r="D59" s="8" t="n">
        <v>19.42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55</v>
      </c>
      <c r="B60" s="7" t="s"/>
      <c r="C60" s="8" t="n">
        <v>9.359999999999999</v>
      </c>
      <c r="D60" s="8" t="n">
        <v>18.35</v>
      </c>
      <c r="E60" s="8" t="s"/>
      <c r="F60" s="8" t="s"/>
      <c r="G60" s="9" t="s"/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56</v>
      </c>
      <c r="B61" s="7" t="s"/>
      <c r="C61" s="8" t="n">
        <v>9</v>
      </c>
      <c r="D61" s="8" t="n">
        <v>17.92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57</v>
      </c>
      <c r="B62" s="7" t="s"/>
      <c r="C62" s="8" t="n">
        <v>9</v>
      </c>
      <c r="D62" s="8" t="n">
        <v>17.45</v>
      </c>
      <c r="E62" s="8" t="s"/>
      <c r="F62" s="8" t="s"/>
      <c r="G62" s="9" t="s"/>
      <c r="H62" s="8">
        <f>SUM(tuesday!F62 - tuesday!E62)</f>
        <v/>
      </c>
      <c r="I62" s="10">
        <f>IF(tuesday!B62 ="ns day", tuesday!C62, MAX(tuesday!C62 - 8, 0))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58</v>
      </c>
      <c r="B63" s="7" t="s"/>
      <c r="C63" s="8" t="n">
        <v>9</v>
      </c>
      <c r="D63" s="8" t="n">
        <v>17.44</v>
      </c>
      <c r="E63" s="8" t="s"/>
      <c r="F63" s="8" t="s"/>
      <c r="G63" s="9" t="s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60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62</v>
      </c>
      <c r="B67" s="7" t="s"/>
      <c r="C67" s="8" t="n">
        <v>10.59</v>
      </c>
      <c r="D67" s="8" t="n">
        <v>19.76</v>
      </c>
      <c r="E67" s="8" t="s"/>
      <c r="F67" s="8" t="s"/>
      <c r="G67" s="9" t="s"/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63</v>
      </c>
      <c r="B68" s="7" t="s"/>
      <c r="C68" s="8" t="n">
        <v>9.65</v>
      </c>
      <c r="D68" s="8" t="n">
        <v>18.5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65</v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66</v>
      </c>
      <c r="B71" s="8" t="n"/>
      <c r="C71" s="8" t="n"/>
      <c r="D71" s="8" t="n"/>
      <c r="E71" s="8" t="n"/>
      <c r="F71" s="8" t="n"/>
      <c r="G71" s="9" t="n"/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67</v>
      </c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68</v>
      </c>
      <c r="K74" s="10">
        <f>SUM(tuesday!K40:tuesday!K72)</f>
        <v/>
      </c>
    </row>
    <row r="76" spans="1:11">
      <c r="J76" s="5" t="s">
        <v>69</v>
      </c>
      <c r="K76" s="10">
        <f>SUM(tuesday!K74 + tuesday!K36)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12.48</v>
      </c>
      <c r="D81" s="8" t="n">
        <v>20.91</v>
      </c>
      <c r="E81" s="10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10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75</v>
      </c>
      <c r="B82" s="7" t="s"/>
      <c r="C82" s="8" t="n">
        <v>13.54</v>
      </c>
      <c r="D82" s="8" t="n">
        <v>21.5</v>
      </c>
      <c r="E82" s="10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10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76</v>
      </c>
      <c r="B83" s="7" t="s"/>
      <c r="C83" s="8" t="n">
        <v>11.97</v>
      </c>
      <c r="D83" s="8" t="n">
        <v>20.47</v>
      </c>
      <c r="E83" s="10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10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77</v>
      </c>
      <c r="B84" s="7" t="s"/>
      <c r="C84" s="8" t="n">
        <v>11.99</v>
      </c>
      <c r="D84" s="8" t="n">
        <v>20.38</v>
      </c>
      <c r="E84" s="10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10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79</v>
      </c>
      <c r="B85" s="7" t="s"/>
      <c r="C85" s="8" t="n">
        <v>12.7</v>
      </c>
      <c r="D85" s="8" t="n">
        <v>21.15</v>
      </c>
      <c r="E85" s="10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10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80</v>
      </c>
      <c r="B86" s="7" t="s"/>
      <c r="C86" s="8" t="n">
        <v>13.1</v>
      </c>
      <c r="D86" s="8" t="n">
        <v>20.98</v>
      </c>
      <c r="E86" s="10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10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81</v>
      </c>
      <c r="B87" s="7" t="s"/>
      <c r="C87" s="8" t="n">
        <v>12.89</v>
      </c>
      <c r="D87" s="8" t="n">
        <v>21.13</v>
      </c>
      <c r="E87" s="10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10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82</v>
      </c>
      <c r="B88" s="7" t="s"/>
      <c r="C88" s="8" t="n">
        <v>12.3</v>
      </c>
      <c r="D88" s="8" t="n">
        <v>20.72</v>
      </c>
      <c r="E88" s="10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10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83</v>
      </c>
      <c r="B89" s="7" t="s"/>
      <c r="C89" s="8" t="n">
        <v>12.22</v>
      </c>
      <c r="D89" s="8" t="n">
        <v>20.67</v>
      </c>
      <c r="E89" s="10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10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84</v>
      </c>
      <c r="B90" s="7" t="s"/>
      <c r="C90" s="8" t="n">
        <v>12.9</v>
      </c>
      <c r="D90" s="8" t="n">
        <v>21.34</v>
      </c>
      <c r="E90" s="10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10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85</v>
      </c>
      <c r="B91" s="7" t="s"/>
      <c r="C91" s="8" t="n">
        <v>11.87</v>
      </c>
      <c r="D91" s="8" t="n">
        <v>20.36</v>
      </c>
      <c r="E91" s="10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10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86</v>
      </c>
      <c r="B92" s="7" t="s"/>
      <c r="C92" s="8" t="n">
        <v>12.35</v>
      </c>
      <c r="D92" s="8" t="n">
        <v>20.79</v>
      </c>
      <c r="E92" s="10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10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87</v>
      </c>
      <c r="B93" s="7" t="s"/>
      <c r="C93" s="8" t="n">
        <v>12.05</v>
      </c>
      <c r="D93" s="8" t="n">
        <v>20.98</v>
      </c>
      <c r="E93" s="10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10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88</v>
      </c>
      <c r="B94" s="7" t="s"/>
      <c r="C94" s="8" t="n">
        <v>13.08</v>
      </c>
      <c r="D94" s="8" t="n">
        <v>20.99</v>
      </c>
      <c r="E94" s="10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10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7" t="s"/>
      <c r="C95" s="8" t="n">
        <v>12.79</v>
      </c>
      <c r="D95" s="8" t="n">
        <v>21.16</v>
      </c>
      <c r="E95" s="10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10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7" t="s"/>
      <c r="C96" s="8" t="n">
        <v>9.08</v>
      </c>
      <c r="D96" s="8" t="n">
        <v>17.63</v>
      </c>
      <c r="E96" s="10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10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7" t="s"/>
      <c r="C97" s="8" t="n">
        <v>12.5</v>
      </c>
      <c r="D97" s="8" t="n">
        <v>20.71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93</v>
      </c>
      <c r="B98" s="7" t="s"/>
      <c r="C98" s="8" t="n">
        <v>12.29</v>
      </c>
      <c r="D98" s="8" t="n">
        <v>20.84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94</v>
      </c>
      <c r="E107" s="10">
        <f>SUM(tuesday!E81:tuesday!E105)</f>
        <v/>
      </c>
      <c r="F107" s="10">
        <f>SUM(tuesday!F81:tuesday!F105)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12.13</v>
      </c>
      <c r="D112" s="8" t="n">
        <v>20.95</v>
      </c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99</v>
      </c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100</v>
      </c>
      <c r="B115" s="7" t="s"/>
      <c r="C115" s="8" t="n">
        <v>12.21</v>
      </c>
      <c r="D115" s="8" t="n">
        <v>0</v>
      </c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102</v>
      </c>
      <c r="B117" s="7" t="s"/>
      <c r="C117" s="8" t="n">
        <v>13.35</v>
      </c>
      <c r="D117" s="8" t="n">
        <v>0</v>
      </c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104</v>
      </c>
      <c r="B119" s="7" t="s"/>
      <c r="C119" s="8" t="n">
        <v>11.02</v>
      </c>
      <c r="D119" s="8" t="n">
        <v>20.92</v>
      </c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105</v>
      </c>
      <c r="B120" s="7" t="s"/>
      <c r="C120" s="8" t="n">
        <v>12.61</v>
      </c>
      <c r="D120" s="8" t="n">
        <v>8.66</v>
      </c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106</v>
      </c>
      <c r="E138" s="10">
        <f>SUM(tuesday!E112:tuesday!E136)</f>
        <v/>
      </c>
      <c r="F138" s="10">
        <f>SUM(tuesday!F112:tuesday!F136)</f>
        <v/>
      </c>
    </row>
    <row r="140" spans="1:11">
      <c r="D140" s="5" t="s">
        <v>107</v>
      </c>
      <c r="E140" s="10">
        <f>SUM(tuesday!E107 + tuesday!E138)</f>
        <v/>
      </c>
      <c r="F140" s="10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9.5</v>
      </c>
      <c r="D8" s="8" t="n">
        <v>18.5</v>
      </c>
      <c r="E8" s="8" t="n">
        <v>15.5</v>
      </c>
      <c r="F8" s="8" t="n">
        <v>18.5</v>
      </c>
      <c r="G8" s="9" t="n">
        <v>1007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</v>
      </c>
      <c r="D9" s="8" t="n">
        <v>17.29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SUM(wednesday!F10 - wednesday!E10)</f>
        <v/>
      </c>
      <c r="I10" s="10">
        <f>IF(wednesday!B10 ="ns day", wednesday!C10,IF(wednesday!C10 &lt;= 8 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8.949999999999999</v>
      </c>
      <c r="D11" s="8" t="n">
        <v>17.92</v>
      </c>
      <c r="E11" s="8" t="n">
        <v>17</v>
      </c>
      <c r="F11" s="8" t="n">
        <v>17.92</v>
      </c>
      <c r="G11" s="9" t="n">
        <v>950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11.02</v>
      </c>
      <c r="D12" s="8" t="n">
        <v>19.85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8.34</v>
      </c>
      <c r="D13" s="8" t="n">
        <v>0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8.31</v>
      </c>
      <c r="D14" s="8" t="n">
        <v>17.24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/>
      <c r="C15" s="8" t="n">
        <v>8</v>
      </c>
      <c r="D15" s="8" t="n">
        <v>0</v>
      </c>
      <c r="E15" s="8" t="s"/>
      <c r="F15" s="8" t="s"/>
      <c r="G15" s="9" t="s"/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7" t="s"/>
      <c r="C16" s="8" t="n">
        <v>8.380000000000001</v>
      </c>
      <c r="D16" s="8" t="n">
        <v>16.37</v>
      </c>
      <c r="E16" s="8" t="s"/>
      <c r="F16" s="8" t="s"/>
      <c r="G16" s="9" t="s"/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7" t="s"/>
      <c r="C17" s="8" t="n">
        <v>9.02</v>
      </c>
      <c r="D17" s="8" t="n">
        <v>17.44</v>
      </c>
      <c r="E17" s="7" t="s">
        <v>112</v>
      </c>
      <c r="F17" s="7" t="s">
        <v>112</v>
      </c>
      <c r="G17" s="7" t="s">
        <v>112</v>
      </c>
      <c r="H17" s="8">
        <f>SUM(wednesday!H19:wednesday!H18)</f>
        <v/>
      </c>
      <c r="I17" s="10">
        <f>IF(wednesday!B17 ="ns day", wednesday!C17,IF(wednesday!C17 &lt;= 8 + reference!C3, 0, MAX(wednesday!C17 - 8, 0)))</f>
        <v/>
      </c>
      <c r="J17" s="10">
        <f>wednesday!H17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E18" s="8" t="n">
        <v>8.630000000000001</v>
      </c>
      <c r="F18" s="8" t="n">
        <v>8.68</v>
      </c>
      <c r="G18" s="9" t="n">
        <v>1033</v>
      </c>
      <c r="H18" s="8">
        <f>SUM(wednesday!F18 - wednesday!E18)</f>
        <v/>
      </c>
    </row>
    <row r="19" spans="1:11">
      <c r="E19" s="8" t="n">
        <v>17</v>
      </c>
      <c r="F19" s="8" t="n">
        <v>17.44</v>
      </c>
      <c r="G19" s="9" t="n">
        <v>1033</v>
      </c>
      <c r="H19" s="8">
        <f>SUM(wednesday!F19 - wednesday!E19)</f>
        <v/>
      </c>
    </row>
    <row r="20" spans="1:11">
      <c r="A20" s="6" t="s">
        <v>29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30</v>
      </c>
      <c r="B21" s="7" t="s">
        <v>113</v>
      </c>
      <c r="C21" s="8" t="n">
        <v>9.16</v>
      </c>
      <c r="D21" s="8" t="n">
        <v>17.17</v>
      </c>
      <c r="E21" s="8" t="s"/>
      <c r="F21" s="8" t="s"/>
      <c r="G21" s="9" t="s"/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31</v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SUM(wednesday!F23 - wednesday!E23)</f>
        <v/>
      </c>
      <c r="I23" s="10">
        <f>IF(wednesday!B23 ="ns day", wednesday!C23,IF(wednesday!C23 &lt;= 8 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32</v>
      </c>
      <c r="I34" s="10">
        <f>SUM(wednesday!I8:wednesday!I32)</f>
        <v/>
      </c>
    </row>
    <row r="36" spans="1:11">
      <c r="J36" s="5" t="s">
        <v>33</v>
      </c>
      <c r="K36" s="10">
        <f>SUM(wednesday!K8:wednesday!K32)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8" t="n"/>
      <c r="C40" s="8" t="n"/>
      <c r="D40" s="8" t="n"/>
      <c r="E40" s="8" t="n"/>
      <c r="F40" s="8" t="n"/>
      <c r="G40" s="9" t="n"/>
      <c r="H40" s="8">
        <f>SUM(wednesday!F40 - wednesday!E40)</f>
        <v/>
      </c>
      <c r="I40" s="10">
        <f>IF(wednesday!B40 ="ns day", wednesday!C40, MAX(wednesday!C40 - 8, 0))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36</v>
      </c>
      <c r="B41" s="7" t="s"/>
      <c r="C41" s="8" t="n">
        <v>8.56</v>
      </c>
      <c r="D41" s="8" t="n">
        <v>17.5</v>
      </c>
      <c r="E41" s="8" t="s"/>
      <c r="F41" s="8" t="s"/>
      <c r="G41" s="9" t="s"/>
      <c r="H41" s="8">
        <f>SUM(wednesday!F41 - wednesday!E41)</f>
        <v/>
      </c>
      <c r="I41" s="10">
        <f>IF(wednesday!B41 ="ns day", wednesday!C41, MAX(wednesday!C41 - 8, 0))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37</v>
      </c>
      <c r="B42" s="7" t="s"/>
      <c r="C42" s="8" t="n">
        <v>9.5</v>
      </c>
      <c r="D42" s="8" t="n">
        <v>18.5</v>
      </c>
      <c r="E42" s="8" t="n">
        <v>17</v>
      </c>
      <c r="F42" s="8" t="n">
        <v>18.5</v>
      </c>
      <c r="G42" s="9" t="n">
        <v>928</v>
      </c>
      <c r="H42" s="8">
        <f>SUM(wednesday!F42 - wednesday!E42)</f>
        <v/>
      </c>
      <c r="I42" s="10">
        <f>IF(wednesday!B42 ="ns day", wednesday!C42, MAX(wednesday!C42 - 8, 0))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38</v>
      </c>
      <c r="B43" s="7" t="s"/>
      <c r="C43" s="8" t="n">
        <v>8</v>
      </c>
      <c r="D43" s="8" t="n">
        <v>16.85</v>
      </c>
      <c r="E43" s="8" t="s"/>
      <c r="F43" s="8" t="s"/>
      <c r="G43" s="9" t="s"/>
      <c r="H43" s="8">
        <f>SUM(wednesday!F43 - wednesday!E43)</f>
        <v/>
      </c>
      <c r="I43" s="10">
        <f>IF(wednesday!B43 ="ns day", wednesday!C43, MAX(wednesday!C43 - 8, 0))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39</v>
      </c>
      <c r="B44" s="7" t="s"/>
      <c r="C44" s="8" t="n">
        <v>8</v>
      </c>
      <c r="D44" s="8" t="n">
        <v>17.01</v>
      </c>
      <c r="E44" s="8" t="s"/>
      <c r="F44" s="8" t="s"/>
      <c r="G44" s="9" t="s"/>
      <c r="H44" s="8">
        <f>SUM(wednesday!F44 - wednesday!E44)</f>
        <v/>
      </c>
      <c r="I44" s="10">
        <f>IF(wednesday!B44 ="ns day", wednesday!C44, MAX(wednesday!C44 - 8, 0))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41</v>
      </c>
      <c r="B46" s="8" t="n"/>
      <c r="C46" s="8" t="n"/>
      <c r="D46" s="8" t="n"/>
      <c r="E46" s="8" t="n"/>
      <c r="F46" s="8" t="n"/>
      <c r="G46" s="9" t="n"/>
      <c r="H46" s="8">
        <f>SUM(wednesday!F46 - wednesday!E46)</f>
        <v/>
      </c>
      <c r="I46" s="10">
        <f>IF(wednesday!B46 ="ns day", wednesday!C46, MAX(wednesday!C46 - 8, 0))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42</v>
      </c>
      <c r="B47" s="7" t="s"/>
      <c r="C47" s="8" t="n">
        <v>8</v>
      </c>
      <c r="D47" s="8" t="n">
        <v>16.94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 MAX(wednesday!C47 - 8, 0))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 MAX(wednesday!C48 - 8, 0))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44</v>
      </c>
      <c r="B49" s="7" t="s"/>
      <c r="C49" s="8" t="n">
        <v>8</v>
      </c>
      <c r="D49" s="8" t="n">
        <v>16.33</v>
      </c>
      <c r="E49" s="8" t="s"/>
      <c r="F49" s="8" t="s"/>
      <c r="G49" s="9" t="s"/>
      <c r="H49" s="8">
        <f>SUM(wednesday!F49 - wednesday!E49)</f>
        <v/>
      </c>
      <c r="I49" s="10">
        <f>IF(wednesday!B49 ="ns day", wednesday!C49, MAX(wednesday!C49 - 8, 0))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45</v>
      </c>
      <c r="B50" s="7" t="s"/>
      <c r="C50" s="8" t="n">
        <v>10.58</v>
      </c>
      <c r="D50" s="8" t="n">
        <v>19.38</v>
      </c>
      <c r="E50" s="8" t="s"/>
      <c r="F50" s="8" t="s"/>
      <c r="G50" s="9" t="s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7" t="s"/>
      <c r="C51" s="8" t="n">
        <v>8</v>
      </c>
      <c r="D51" s="8" t="n">
        <v>16.46</v>
      </c>
      <c r="E51" s="8" t="s"/>
      <c r="F51" s="8" t="s"/>
      <c r="G51" s="9" t="s"/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47</v>
      </c>
      <c r="B52" s="7" t="s"/>
      <c r="C52" s="8" t="n">
        <v>8</v>
      </c>
      <c r="D52" s="8" t="n">
        <v>17.02</v>
      </c>
      <c r="E52" s="8" t="s"/>
      <c r="F52" s="8" t="s"/>
      <c r="G52" s="9" t="s"/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7" t="s"/>
      <c r="C53" s="8" t="n">
        <v>8</v>
      </c>
      <c r="D53" s="8" t="n">
        <v>16.41</v>
      </c>
      <c r="E53" s="8" t="s"/>
      <c r="F53" s="8" t="s"/>
      <c r="G53" s="9" t="s"/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8" t="n"/>
      <c r="C55" s="8" t="n"/>
      <c r="D55" s="8" t="n"/>
      <c r="E55" s="8" t="n"/>
      <c r="F55" s="8" t="n"/>
      <c r="G55" s="9" t="n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7" t="s"/>
      <c r="C57" s="8" t="n">
        <v>8.25</v>
      </c>
      <c r="D57" s="8" t="n">
        <v>17.24</v>
      </c>
      <c r="E57" s="8" t="s"/>
      <c r="F57" s="8" t="s"/>
      <c r="G57" s="9" t="s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7" t="s"/>
      <c r="C58" s="8" t="n">
        <v>8.5</v>
      </c>
      <c r="D58" s="8" t="n">
        <v>17.5</v>
      </c>
      <c r="E58" s="8" t="s"/>
      <c r="F58" s="8" t="s"/>
      <c r="G58" s="9" t="s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7" t="s"/>
      <c r="C59" s="8" t="n">
        <v>8</v>
      </c>
      <c r="D59" s="8" t="n">
        <v>17.32</v>
      </c>
      <c r="E59" s="8" t="s"/>
      <c r="F59" s="8" t="s"/>
      <c r="G59" s="9" t="s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7" t="s"/>
      <c r="C60" s="8" t="n">
        <v>8</v>
      </c>
      <c r="D60" s="8" t="n">
        <v>16.85</v>
      </c>
      <c r="E60" s="8" t="s"/>
      <c r="F60" s="8" t="s"/>
      <c r="G60" s="9" t="s"/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s"/>
      <c r="C61" s="8" t="n">
        <v>8</v>
      </c>
      <c r="D61" s="8" t="n">
        <v>16.92</v>
      </c>
      <c r="E61" s="8" t="s"/>
      <c r="F61" s="8" t="s"/>
      <c r="G61" s="9" t="s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60</v>
      </c>
      <c r="B65" s="7" t="s"/>
      <c r="C65" s="8" t="n">
        <v>7.89</v>
      </c>
      <c r="D65" s="8" t="n">
        <v>16.45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62</v>
      </c>
      <c r="B67" s="8" t="n"/>
      <c r="C67" s="8" t="n"/>
      <c r="D67" s="8" t="n"/>
      <c r="E67" s="8" t="n"/>
      <c r="F67" s="8" t="n"/>
      <c r="G67" s="9" t="n"/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63</v>
      </c>
      <c r="B68" s="7" t="s"/>
      <c r="C68" s="8" t="n">
        <v>8.59</v>
      </c>
      <c r="D68" s="8" t="n">
        <v>17.45</v>
      </c>
      <c r="E68" s="8" t="s"/>
      <c r="F68" s="8" t="s"/>
      <c r="G68" s="9" t="s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65</v>
      </c>
      <c r="B70" s="7" t="s"/>
      <c r="C70" s="8" t="n">
        <v>8</v>
      </c>
      <c r="D70" s="8" t="n">
        <v>16.94</v>
      </c>
      <c r="E70" s="8" t="s"/>
      <c r="F70" s="8" t="s"/>
      <c r="G70" s="9" t="s"/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66</v>
      </c>
      <c r="B71" s="7" t="s"/>
      <c r="C71" s="8" t="n">
        <v>9.26</v>
      </c>
      <c r="D71" s="8" t="n">
        <v>18.24</v>
      </c>
      <c r="E71" s="8" t="n">
        <v>10.93</v>
      </c>
      <c r="F71" s="8" t="n">
        <v>11.9</v>
      </c>
      <c r="G71" s="9" t="n">
        <v>950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67</v>
      </c>
      <c r="B72" s="7" t="s"/>
      <c r="C72" s="8" t="n">
        <v>5.17</v>
      </c>
      <c r="D72" s="8" t="n">
        <v>13.59</v>
      </c>
      <c r="E72" s="8" t="s"/>
      <c r="F72" s="8" t="s"/>
      <c r="G72" s="9" t="s"/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68</v>
      </c>
      <c r="K74" s="10">
        <f>SUM(wednesday!K40:wednesday!K72)</f>
        <v/>
      </c>
    </row>
    <row r="76" spans="1:11">
      <c r="J76" s="5" t="s">
        <v>69</v>
      </c>
      <c r="K76" s="10">
        <f>SUM(wednesday!K74 + wednesday!K36)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10.09</v>
      </c>
      <c r="D81" s="8" t="n">
        <v>18.59</v>
      </c>
      <c r="E81" s="10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10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75</v>
      </c>
      <c r="B82" s="7" t="s"/>
      <c r="C82" s="8" t="n">
        <v>10.36</v>
      </c>
      <c r="D82" s="8" t="n">
        <v>18.32</v>
      </c>
      <c r="E82" s="10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10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76</v>
      </c>
      <c r="B83" s="7" t="s"/>
      <c r="C83" s="8" t="n">
        <v>11.2</v>
      </c>
      <c r="D83" s="8" t="n">
        <v>19.69</v>
      </c>
      <c r="E83" s="10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10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77</v>
      </c>
      <c r="B84" s="7" t="s"/>
      <c r="C84" s="8" t="n">
        <v>10</v>
      </c>
      <c r="D84" s="8" t="n">
        <v>18.35</v>
      </c>
      <c r="E84" s="10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10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79</v>
      </c>
      <c r="B85" s="7" t="s"/>
      <c r="C85" s="8" t="n">
        <v>11.81</v>
      </c>
      <c r="D85" s="8" t="n">
        <v>20.28</v>
      </c>
      <c r="E85" s="10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10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80</v>
      </c>
      <c r="B86" s="7" t="s"/>
      <c r="C86" s="8" t="n">
        <v>9.52</v>
      </c>
      <c r="D86" s="8" t="n">
        <v>17.5</v>
      </c>
      <c r="E86" s="10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10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81</v>
      </c>
      <c r="B87" s="7" t="s"/>
      <c r="C87" s="8" t="n">
        <v>10.04</v>
      </c>
      <c r="D87" s="8" t="n">
        <v>18.48</v>
      </c>
      <c r="E87" s="10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10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82</v>
      </c>
      <c r="B88" s="7" t="s"/>
      <c r="C88" s="8" t="n">
        <v>11.79</v>
      </c>
      <c r="D88" s="8" t="n">
        <v>20.39</v>
      </c>
      <c r="E88" s="10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10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83</v>
      </c>
      <c r="B89" s="7" t="s"/>
      <c r="C89" s="8" t="n">
        <v>10.5</v>
      </c>
      <c r="D89" s="8" t="n">
        <v>18.95</v>
      </c>
      <c r="E89" s="10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10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84</v>
      </c>
      <c r="B90" s="7" t="s"/>
      <c r="C90" s="8" t="n">
        <v>10.5</v>
      </c>
      <c r="D90" s="8" t="n">
        <v>18.95</v>
      </c>
      <c r="E90" s="10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10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85</v>
      </c>
      <c r="B91" s="7" t="s"/>
      <c r="C91" s="8" t="n">
        <v>10.43</v>
      </c>
      <c r="D91" s="8" t="n">
        <v>18.92</v>
      </c>
      <c r="E91" s="10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10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86</v>
      </c>
      <c r="B92" s="7" t="s"/>
      <c r="C92" s="8" t="n">
        <v>10.83</v>
      </c>
      <c r="D92" s="8" t="n">
        <v>18.99</v>
      </c>
      <c r="E92" s="10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10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87</v>
      </c>
      <c r="B93" s="7" t="s"/>
      <c r="C93" s="8" t="n">
        <v>10.51</v>
      </c>
      <c r="D93" s="8" t="n">
        <v>18.54</v>
      </c>
      <c r="E93" s="10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10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88</v>
      </c>
      <c r="B94" s="7" t="s"/>
      <c r="C94" s="8" t="n">
        <v>9.5</v>
      </c>
      <c r="D94" s="8" t="n">
        <v>17.44</v>
      </c>
      <c r="E94" s="10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10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89</v>
      </c>
      <c r="B95" s="7" t="s"/>
      <c r="C95" s="8" t="n">
        <v>11.3</v>
      </c>
      <c r="D95" s="8" t="n">
        <v>19.93</v>
      </c>
      <c r="E95" s="10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10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90</v>
      </c>
      <c r="B96" s="7" t="s"/>
      <c r="C96" s="8" t="n">
        <v>8</v>
      </c>
      <c r="D96" s="8" t="n">
        <v>0</v>
      </c>
      <c r="E96" s="10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10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7" t="s"/>
      <c r="C97" s="8" t="n">
        <v>9.619999999999999</v>
      </c>
      <c r="D97" s="8" t="n">
        <v>17.76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93</v>
      </c>
      <c r="B98" s="7" t="s"/>
      <c r="C98" s="8" t="n">
        <v>11.48</v>
      </c>
      <c r="D98" s="8" t="n">
        <v>19.9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94</v>
      </c>
      <c r="E107" s="10">
        <f>SUM(wednesday!E81:wednesday!E105)</f>
        <v/>
      </c>
      <c r="F107" s="10">
        <f>SUM(wednesday!F81:wednesday!F105)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11.3</v>
      </c>
      <c r="D112" s="8" t="n">
        <v>20.37</v>
      </c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99</v>
      </c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100</v>
      </c>
      <c r="B115" s="7" t="s"/>
      <c r="C115" s="8" t="n">
        <v>9.640000000000001</v>
      </c>
      <c r="D115" s="8" t="n">
        <v>0</v>
      </c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102</v>
      </c>
      <c r="B117" s="7" t="s"/>
      <c r="C117" s="8" t="n">
        <v>10.59</v>
      </c>
      <c r="D117" s="8" t="n">
        <v>0</v>
      </c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104</v>
      </c>
      <c r="B119" s="7" t="s"/>
      <c r="C119" s="8" t="n">
        <v>11.44</v>
      </c>
      <c r="D119" s="8" t="n">
        <v>18</v>
      </c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105</v>
      </c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106</v>
      </c>
      <c r="E138" s="10">
        <f>SUM(wednesday!E112:wednesday!E136)</f>
        <v/>
      </c>
      <c r="F138" s="10">
        <f>SUM(wednesday!F112:wednesday!F136)</f>
        <v/>
      </c>
    </row>
    <row r="140" spans="1:11">
      <c r="D140" s="5" t="s">
        <v>107</v>
      </c>
      <c r="E140" s="10">
        <f>SUM(wednesday!E107 + wednesday!E138)</f>
        <v/>
      </c>
      <c r="F140" s="10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7.48</v>
      </c>
      <c r="D9" s="8" t="n">
        <v>15.61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8.99</v>
      </c>
      <c r="D10" s="8" t="n">
        <v>16.94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/>
      <c r="C11" s="8" t="n">
        <v>8</v>
      </c>
      <c r="D11" s="8" t="n">
        <v>16.94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10.3</v>
      </c>
      <c r="D12" s="8" t="n">
        <v>18.99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SUM(thursday!F13 - thursday!E13)</f>
        <v/>
      </c>
      <c r="I13" s="10">
        <f>IF(thursday!B13 ="ns day", thursday!C13,IF(thursday!C13 &lt;= 8 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/>
      <c r="C14" s="8" t="n">
        <v>8.699999999999999</v>
      </c>
      <c r="D14" s="8" t="n">
        <v>17.57</v>
      </c>
      <c r="E14" s="8" t="n">
        <v>16.5</v>
      </c>
      <c r="F14" s="8" t="n">
        <v>17.25</v>
      </c>
      <c r="G14" s="9" t="n">
        <v>936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SUM(thursday!F16 - thursday!E16)</f>
        <v/>
      </c>
      <c r="I16" s="10">
        <f>IF(thursday!B16 ="ns day", thursday!C16,IF(thursday!C16 &lt;= 8 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7" t="s"/>
      <c r="C17" s="8" t="n">
        <v>8</v>
      </c>
      <c r="D17" s="8" t="n">
        <v>16.99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9.68</v>
      </c>
      <c r="D18" s="8" t="n">
        <v>9.09</v>
      </c>
      <c r="E18" s="8" t="n">
        <v>8.050000000000001</v>
      </c>
      <c r="F18" s="8" t="n">
        <v>9.09</v>
      </c>
      <c r="G18" s="9" t="n">
        <v>1072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7" t="s"/>
      <c r="C19" s="8" t="n">
        <v>9.199999999999999</v>
      </c>
      <c r="D19" s="8" t="n">
        <v>17.2</v>
      </c>
      <c r="E19" s="8" t="s"/>
      <c r="F19" s="8" t="s"/>
      <c r="G19" s="9" t="s"/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SUM(thursday!F20 - thursday!E20)</f>
        <v/>
      </c>
      <c r="I20" s="10">
        <f>IF(thursday!B20 ="ns day", thursday!C20,IF(thursday!C20 &lt;= 8 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SUM(thursday!F21 - thursday!E21)</f>
        <v/>
      </c>
      <c r="I21" s="10">
        <f>IF(thursday!B21 ="ns day", thursday!C21,IF(thursday!C21 &lt;= 8 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SUM(thursday!F22 - thursday!E22)</f>
        <v/>
      </c>
      <c r="I22" s="10">
        <f>IF(thursday!B22 ="ns day", thursday!C22,IF(thursday!C22 &lt;= 8 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SUM(thursday!F23 - thursday!E23)</f>
        <v/>
      </c>
      <c r="I23" s="10">
        <f>IF(thursday!B23 ="ns day", thursday!C23,IF(thursday!C23 &lt;= 8 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SUM(thursday!F25 - thursday!E25)</f>
        <v/>
      </c>
      <c r="I25" s="10">
        <f>IF(thursday!B25 ="ns day", thursday!C25,IF(thursday!C25 &lt;= 8 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SUM(thursday!F26 - thursday!E26)</f>
        <v/>
      </c>
      <c r="I26" s="10">
        <f>IF(thursday!B26 ="ns day", thursday!C26,IF(thursday!C26 &lt;= 8 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SUM(thursday!F27 - thursday!E27)</f>
        <v/>
      </c>
      <c r="I27" s="10">
        <f>IF(thursday!B27 ="ns day", thursday!C27,IF(thursday!C27 &lt;= 8 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SUM(thursday!F29 - thursday!E29)</f>
        <v/>
      </c>
      <c r="I29" s="10">
        <f>IF(thursday!B29 ="ns day", thursday!C29,IF(thursday!C29 &lt;= 8 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32</v>
      </c>
      <c r="I34" s="10">
        <f>SUM(thursday!I8:thursday!I32)</f>
        <v/>
      </c>
    </row>
    <row r="36" spans="1:11">
      <c r="J36" s="5" t="s">
        <v>33</v>
      </c>
      <c r="K36" s="10">
        <f>SUM(thursday!K8:thursday!K32)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8</v>
      </c>
      <c r="D40" s="8" t="n">
        <v>16.92</v>
      </c>
      <c r="E40" s="8" t="s"/>
      <c r="F40" s="8" t="s"/>
      <c r="G40" s="9" t="s"/>
      <c r="H40" s="8">
        <f>SUM(thursday!F40 - thursday!E40)</f>
        <v/>
      </c>
      <c r="I40" s="10">
        <f>IF(thursday!B40 ="ns day", thursday!C40, MAX(thursday!C40 - 8, 0))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36</v>
      </c>
      <c r="B41" s="7" t="s"/>
      <c r="C41" s="8" t="n">
        <v>8</v>
      </c>
      <c r="D41" s="8" t="n">
        <v>16.88</v>
      </c>
      <c r="E41" s="8" t="s"/>
      <c r="F41" s="8" t="s"/>
      <c r="G41" s="9" t="s"/>
      <c r="H41" s="8">
        <f>SUM(thursday!F41 - thursday!E41)</f>
        <v/>
      </c>
      <c r="I41" s="10">
        <f>IF(thursday!B41 ="ns day", thursday!C41, MAX(thursday!C41 - 8, 0))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37</v>
      </c>
      <c r="B42" s="7" t="s"/>
      <c r="C42" s="8" t="n">
        <v>9.5</v>
      </c>
      <c r="D42" s="8" t="n">
        <v>18.51</v>
      </c>
      <c r="E42" s="8" t="s"/>
      <c r="F42" s="8" t="s"/>
      <c r="G42" s="9" t="s"/>
      <c r="H42" s="8">
        <f>SUM(thursday!F42 - thursday!E42)</f>
        <v/>
      </c>
      <c r="I42" s="10">
        <f>IF(thursday!B42 ="ns day", thursday!C42, MAX(thursday!C42 - 8, 0))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38</v>
      </c>
      <c r="B43" s="7" t="s"/>
      <c r="C43" s="8" t="n">
        <v>8</v>
      </c>
      <c r="D43" s="8" t="n">
        <v>16.89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 MAX(thursday!C43 - 8, 0))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39</v>
      </c>
      <c r="B44" s="7" t="s"/>
      <c r="C44" s="8" t="n">
        <v>8</v>
      </c>
      <c r="D44" s="8" t="n">
        <v>16.96</v>
      </c>
      <c r="E44" s="8" t="s"/>
      <c r="F44" s="8" t="s"/>
      <c r="G44" s="9" t="s"/>
      <c r="H44" s="8">
        <f>SUM(thursday!F44 - thursday!E44)</f>
        <v/>
      </c>
      <c r="I44" s="10">
        <f>IF(thursday!B44 ="ns day", thursday!C44, MAX(thursday!C44 - 8, 0))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41</v>
      </c>
      <c r="B46" s="7" t="s"/>
      <c r="C46" s="8" t="n">
        <v>8</v>
      </c>
      <c r="D46" s="8" t="n">
        <v>16.93</v>
      </c>
      <c r="E46" s="8" t="s"/>
      <c r="F46" s="8" t="s"/>
      <c r="G46" s="9" t="s"/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42</v>
      </c>
      <c r="B47" s="7" t="s"/>
      <c r="C47" s="8" t="n">
        <v>8</v>
      </c>
      <c r="D47" s="8" t="n">
        <v>17.02</v>
      </c>
      <c r="E47" s="8" t="s"/>
      <c r="F47" s="8" t="s"/>
      <c r="G47" s="9" t="s"/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44</v>
      </c>
      <c r="B49" s="7" t="s"/>
      <c r="C49" s="8" t="n">
        <v>8</v>
      </c>
      <c r="D49" s="8" t="n">
        <v>16.34</v>
      </c>
      <c r="E49" s="8" t="s"/>
      <c r="F49" s="8" t="s"/>
      <c r="G49" s="9" t="s"/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45</v>
      </c>
      <c r="B50" s="7" t="s"/>
      <c r="C50" s="8" t="n">
        <v>11.17</v>
      </c>
      <c r="D50" s="8" t="n">
        <v>19.86</v>
      </c>
      <c r="E50" s="8" t="s"/>
      <c r="F50" s="8" t="s"/>
      <c r="G50" s="9" t="s"/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8" t="n"/>
      <c r="C51" s="8" t="n"/>
      <c r="D51" s="8" t="n"/>
      <c r="E51" s="8" t="n"/>
      <c r="F51" s="8" t="n"/>
      <c r="G51" s="9" t="n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7" t="s"/>
      <c r="C52" s="8" t="n">
        <v>8</v>
      </c>
      <c r="D52" s="8" t="n">
        <v>16.92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7" t="s"/>
      <c r="C53" s="8" t="n">
        <v>8</v>
      </c>
      <c r="D53" s="8" t="n">
        <v>16.39</v>
      </c>
      <c r="E53" s="8" t="s"/>
      <c r="F53" s="8" t="s"/>
      <c r="G53" s="9" t="s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7" t="s"/>
      <c r="C55" s="8" t="n">
        <v>8</v>
      </c>
      <c r="D55" s="8" t="n">
        <v>16.92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7" t="s"/>
      <c r="C57" s="8" t="n">
        <v>8</v>
      </c>
      <c r="D57" s="8" t="n">
        <v>16.94</v>
      </c>
      <c r="E57" s="8" t="s"/>
      <c r="F57" s="8" t="s"/>
      <c r="G57" s="9" t="s"/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8</v>
      </c>
      <c r="D59" s="8" t="n">
        <v>17.21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8</v>
      </c>
      <c r="D62" s="8" t="n">
        <v>16.47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s"/>
      <c r="C63" s="8" t="n">
        <v>8</v>
      </c>
      <c r="D63" s="8" t="n">
        <v>16.93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7" t="s"/>
      <c r="C65" s="8" t="n">
        <v>8</v>
      </c>
      <c r="D65" s="8" t="n">
        <v>16.49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8</v>
      </c>
      <c r="D66" s="8" t="n">
        <v>17.01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7" t="s"/>
      <c r="C67" s="8" t="n">
        <v>8.23</v>
      </c>
      <c r="D67" s="8" t="n">
        <v>17.6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8</v>
      </c>
      <c r="D68" s="8" t="n">
        <v>17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7" t="s"/>
      <c r="C70" s="8" t="n">
        <v>8</v>
      </c>
      <c r="D70" s="8" t="n">
        <v>16.95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7" t="s"/>
      <c r="C71" s="8" t="n">
        <v>8</v>
      </c>
      <c r="D71" s="8" t="n">
        <v>16.93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67</v>
      </c>
      <c r="B72" s="7" t="s"/>
      <c r="C72" s="8" t="n">
        <v>5.1</v>
      </c>
      <c r="D72" s="8" t="n">
        <v>13.49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4" spans="1:11">
      <c r="J74" s="5" t="s">
        <v>68</v>
      </c>
      <c r="K74" s="10">
        <f>SUM(thursday!K40:thursday!K72)</f>
        <v/>
      </c>
    </row>
    <row r="76" spans="1:11">
      <c r="J76" s="5" t="s">
        <v>69</v>
      </c>
      <c r="K76" s="10">
        <f>SUM(thursday!K74 + thursday!K36)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10</v>
      </c>
      <c r="D81" s="8" t="n">
        <v>20.46</v>
      </c>
      <c r="E81" s="10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10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>
        <v>75</v>
      </c>
      <c r="B82" s="7" t="s"/>
      <c r="C82" s="8" t="n">
        <v>11.54</v>
      </c>
      <c r="D82" s="8" t="n">
        <v>19.5</v>
      </c>
      <c r="E82" s="10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10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>
        <v>76</v>
      </c>
      <c r="B83" s="7" t="s"/>
      <c r="C83" s="8" t="n">
        <v>11.47</v>
      </c>
      <c r="D83" s="8" t="n">
        <v>20.02</v>
      </c>
      <c r="E83" s="10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10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77</v>
      </c>
      <c r="B84" s="7" t="s"/>
      <c r="C84" s="8" t="n">
        <v>11.13</v>
      </c>
      <c r="D84" s="8" t="n">
        <v>19.62</v>
      </c>
      <c r="E84" s="10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10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79</v>
      </c>
      <c r="B85" s="7" t="s"/>
      <c r="C85" s="8" t="n">
        <v>11.91</v>
      </c>
      <c r="D85" s="8" t="n">
        <v>20.31</v>
      </c>
      <c r="E85" s="10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10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80</v>
      </c>
      <c r="B86" s="7" t="s"/>
      <c r="C86" s="8" t="n">
        <v>9.81</v>
      </c>
      <c r="D86" s="8" t="n">
        <v>17.73</v>
      </c>
      <c r="E86" s="10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10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81</v>
      </c>
      <c r="B87" s="7" t="s"/>
      <c r="C87" s="8" t="n">
        <v>11.58</v>
      </c>
      <c r="D87" s="8" t="n">
        <v>19.95</v>
      </c>
      <c r="E87" s="10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10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82</v>
      </c>
      <c r="B88" s="7" t="s"/>
      <c r="C88" s="8" t="n">
        <v>11.51</v>
      </c>
      <c r="D88" s="8" t="n">
        <v>20.12</v>
      </c>
      <c r="E88" s="10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10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83</v>
      </c>
      <c r="B89" s="7" t="s"/>
      <c r="C89" s="8" t="n">
        <v>10</v>
      </c>
      <c r="D89" s="8" t="n">
        <v>18.45</v>
      </c>
      <c r="E89" s="10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10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84</v>
      </c>
      <c r="B90" s="7" t="s"/>
      <c r="C90" s="8" t="n">
        <v>11.5</v>
      </c>
      <c r="D90" s="8" t="n">
        <v>19.95</v>
      </c>
      <c r="E90" s="10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10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85</v>
      </c>
      <c r="B91" s="7" t="s"/>
      <c r="C91" s="8" t="n">
        <v>10.67</v>
      </c>
      <c r="D91" s="8" t="n">
        <v>19.16</v>
      </c>
      <c r="E91" s="10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10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86</v>
      </c>
      <c r="B92" s="7" t="s"/>
      <c r="C92" s="8" t="n">
        <v>9.98</v>
      </c>
      <c r="D92" s="8" t="n">
        <v>18.17</v>
      </c>
      <c r="E92" s="10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10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87</v>
      </c>
      <c r="B93" s="7" t="s"/>
      <c r="C93" s="8" t="n">
        <v>10.59</v>
      </c>
      <c r="D93" s="8" t="n">
        <v>19.59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9.51</v>
      </c>
      <c r="D94" s="8" t="n">
        <v>17.43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11.06</v>
      </c>
      <c r="D95" s="8" t="n">
        <v>19.42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9.01</v>
      </c>
      <c r="D96" s="8" t="n">
        <v>16.95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/>
      <c r="C97" s="8" t="n">
        <v>10.77</v>
      </c>
      <c r="D97" s="8" t="n">
        <v>19.42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93</v>
      </c>
      <c r="B98" s="7" t="s"/>
      <c r="C98" s="8" t="n">
        <v>8</v>
      </c>
      <c r="D98" s="8" t="n">
        <v>16.5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7" spans="1:11">
      <c r="D107" s="5" t="s">
        <v>94</v>
      </c>
      <c r="E107" s="10">
        <f>SUM(thursday!E81:thursday!E105)</f>
        <v/>
      </c>
      <c r="F107" s="10">
        <f>SUM(thursday!F81:thursday!F105)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10.82</v>
      </c>
      <c r="D112" s="8" t="n">
        <v>19.81</v>
      </c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/>
      </c>
    </row>
    <row r="114" spans="1:11">
      <c r="A114" s="6" t="s">
        <v>99</v>
      </c>
      <c r="B114" s="7" t="s"/>
      <c r="C114" s="8" t="n">
        <v>10.07</v>
      </c>
      <c r="D114" s="8" t="n">
        <v>18.98</v>
      </c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100</v>
      </c>
      <c r="B115" s="7" t="s"/>
      <c r="C115" s="8" t="n">
        <v>12.03</v>
      </c>
      <c r="D115" s="8" t="n">
        <v>20.85</v>
      </c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102</v>
      </c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104</v>
      </c>
      <c r="B119" s="7" t="s"/>
      <c r="C119" s="8" t="n">
        <v>7.04</v>
      </c>
      <c r="D119" s="8" t="n">
        <v>0</v>
      </c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105</v>
      </c>
      <c r="B120" s="7" t="s"/>
      <c r="C120" s="8" t="n">
        <v>10.18</v>
      </c>
      <c r="D120" s="8" t="n">
        <v>0</v>
      </c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8" spans="1:11">
      <c r="D138" s="5" t="s">
        <v>106</v>
      </c>
      <c r="E138" s="10">
        <f>SUM(thursday!E112:thursday!E136)</f>
        <v/>
      </c>
      <c r="F138" s="10">
        <f>SUM(thursday!F112:thursday!F136)</f>
        <v/>
      </c>
    </row>
    <row r="140" spans="1:11">
      <c r="D140" s="5" t="s">
        <v>107</v>
      </c>
      <c r="E140" s="10">
        <f>SUM(thursday!E107 + thursday!E138)</f>
        <v/>
      </c>
      <c r="F140" s="10">
        <f>SUM(thursday!F107 + thursday!F138)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9.84</v>
      </c>
      <c r="D8" s="8" t="n">
        <v>18.97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8</v>
      </c>
      <c r="D10" s="8" t="n">
        <v>15.95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8</v>
      </c>
      <c r="D11" s="8" t="n">
        <v>16.9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10.51</v>
      </c>
      <c r="D12" s="8" t="n">
        <v>19.33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8.84</v>
      </c>
      <c r="D13" s="8" t="n">
        <v>0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8</v>
      </c>
      <c r="D14" s="8" t="n">
        <v>16.96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s"/>
      <c r="C15" s="8" t="n">
        <v>9.5</v>
      </c>
      <c r="D15" s="8" t="n">
        <v>17.93</v>
      </c>
      <c r="E15" s="8" t="n">
        <v>17</v>
      </c>
      <c r="F15" s="8" t="n">
        <v>17.93</v>
      </c>
      <c r="G15" s="9" t="n">
        <v>1023</v>
      </c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10</v>
      </c>
      <c r="D16" s="8" t="n">
        <v>18.96</v>
      </c>
      <c r="E16" s="8" t="n">
        <v>8.52</v>
      </c>
      <c r="F16" s="8" t="n">
        <v>10.14</v>
      </c>
      <c r="G16" s="9" t="n">
        <v>950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7" t="s"/>
      <c r="C17" s="8" t="n">
        <v>9.109999999999999</v>
      </c>
      <c r="D17" s="8" t="n">
        <v>18</v>
      </c>
      <c r="E17" s="8" t="n">
        <v>16.75</v>
      </c>
      <c r="F17" s="8" t="n">
        <v>18</v>
      </c>
      <c r="G17" s="9" t="n">
        <v>1023</v>
      </c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8</v>
      </c>
      <c r="D18" s="8" t="n">
        <v>0</v>
      </c>
      <c r="E18" s="8" t="s"/>
      <c r="F18" s="8" t="s"/>
      <c r="G18" s="9" t="s"/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8</v>
      </c>
      <c r="D19" s="8" t="n">
        <v>15.92</v>
      </c>
      <c r="E19" s="8" t="s"/>
      <c r="F19" s="8" t="s"/>
      <c r="G19" s="9" t="s"/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9" t="n"/>
      <c r="H21" s="8">
        <f>SUM(friday!F21 - friday!E21)</f>
        <v/>
      </c>
      <c r="I21" s="10">
        <f>IF(friday!B21 ="ns day", friday!C21,IF(friday!C21 &lt;= 8 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9" t="n"/>
      <c r="H22" s="8">
        <f>SUM(friday!F22 - friday!E22)</f>
        <v/>
      </c>
      <c r="I22" s="10">
        <f>IF(friday!B22 ="ns day", friday!C22,IF(friday!C22 &lt;= 8 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9" t="n"/>
      <c r="H23" s="8">
        <f>SUM(friday!F23 - friday!E23)</f>
        <v/>
      </c>
      <c r="I23" s="10">
        <f>IF(friday!B23 ="ns day", friday!C23,IF(friday!C23 &lt;= 8 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9" t="n"/>
      <c r="H24" s="8">
        <f>SUM(friday!F24 - friday!E24)</f>
        <v/>
      </c>
      <c r="I24" s="10">
        <f>IF(friday!B24 ="ns day", friday!C24,IF(friday!C24 &lt;= 8 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9" t="n"/>
      <c r="H26" s="8">
        <f>SUM(friday!F26 - friday!E26)</f>
        <v/>
      </c>
      <c r="I26" s="10">
        <f>IF(friday!B26 ="ns day", friday!C26,IF(friday!C26 &lt;= 8 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4" spans="1:11">
      <c r="H34" s="5" t="s">
        <v>32</v>
      </c>
      <c r="I34" s="10">
        <f>SUM(friday!I8:friday!I32)</f>
        <v/>
      </c>
    </row>
    <row r="36" spans="1:11">
      <c r="J36" s="5" t="s">
        <v>33</v>
      </c>
      <c r="K36" s="10">
        <f>SUM(friday!K8:friday!K32)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7" t="s"/>
      <c r="C40" s="8" t="n">
        <v>9</v>
      </c>
      <c r="D40" s="8" t="n">
        <v>17.77</v>
      </c>
      <c r="E40" s="8" t="n">
        <v>16.89</v>
      </c>
      <c r="F40" s="8" t="n">
        <v>17.77</v>
      </c>
      <c r="G40" s="9" t="n">
        <v>1023</v>
      </c>
      <c r="H40" s="8">
        <f>SUM(friday!F40 - friday!E40)</f>
        <v/>
      </c>
      <c r="I40" s="10">
        <f>IF(friday!B40 ="ns day", friday!C40, MAX(friday!C40 - 8, 0))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36</v>
      </c>
      <c r="B41" s="8" t="n"/>
      <c r="C41" s="8" t="n"/>
      <c r="D41" s="8" t="n"/>
      <c r="E41" s="8" t="n"/>
      <c r="F41" s="8" t="n"/>
      <c r="G41" s="9" t="n"/>
      <c r="H41" s="8">
        <f>SUM(friday!F41 - friday!E41)</f>
        <v/>
      </c>
      <c r="I41" s="10">
        <f>IF(friday!B41 ="ns day", friday!C41, MAX(friday!C41 - 8, 0))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37</v>
      </c>
      <c r="B42" s="7" t="s"/>
      <c r="C42" s="8" t="n">
        <v>8</v>
      </c>
      <c r="D42" s="8" t="n">
        <v>16.95</v>
      </c>
      <c r="E42" s="8" t="s"/>
      <c r="F42" s="8" t="s"/>
      <c r="G42" s="9" t="s"/>
      <c r="H42" s="8">
        <f>SUM(friday!F42 - friday!E42)</f>
        <v/>
      </c>
      <c r="I42" s="10">
        <f>IF(friday!B42 ="ns day", friday!C42, MAX(friday!C42 - 8, 0))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38</v>
      </c>
      <c r="B43" s="7" t="s"/>
      <c r="C43" s="8" t="n">
        <v>8</v>
      </c>
      <c r="D43" s="8" t="n">
        <v>16.91</v>
      </c>
      <c r="E43" s="8" t="s"/>
      <c r="F43" s="8" t="s"/>
      <c r="G43" s="9" t="s"/>
      <c r="H43" s="8">
        <f>SUM(friday!F43 - friday!E43)</f>
        <v/>
      </c>
      <c r="I43" s="10">
        <f>IF(friday!B43 ="ns day", friday!C43, MAX(friday!C43 - 8, 0))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39</v>
      </c>
      <c r="B44" s="7" t="s"/>
      <c r="C44" s="8" t="n">
        <v>11.22</v>
      </c>
      <c r="D44" s="8" t="n">
        <v>20.16</v>
      </c>
      <c r="E44" s="8" t="s"/>
      <c r="F44" s="8" t="s"/>
      <c r="G44" s="9" t="s"/>
      <c r="H44" s="8">
        <f>SUM(friday!F44 - friday!E44)</f>
        <v/>
      </c>
      <c r="I44" s="10">
        <f>IF(friday!B44 ="ns day", friday!C44, MAX(friday!C44 - 8, 0))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40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41</v>
      </c>
      <c r="B46" s="7" t="s"/>
      <c r="C46" s="8" t="n">
        <v>8</v>
      </c>
      <c r="D46" s="8" t="n">
        <v>16.79</v>
      </c>
      <c r="E46" s="8" t="s"/>
      <c r="F46" s="8" t="s"/>
      <c r="G46" s="9" t="s"/>
      <c r="H46" s="8">
        <f>SUM(friday!F46 - friday!E46)</f>
        <v/>
      </c>
      <c r="I46" s="10">
        <f>IF(friday!B46 ="ns day", friday!C46, MAX(friday!C46 - 8, 0))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42</v>
      </c>
      <c r="B47" s="7" t="s"/>
      <c r="C47" s="8" t="n">
        <v>8</v>
      </c>
      <c r="D47" s="8" t="n">
        <v>16.94</v>
      </c>
      <c r="E47" s="8" t="s"/>
      <c r="F47" s="8" t="s"/>
      <c r="G47" s="9" t="s"/>
      <c r="H47" s="8">
        <f>SUM(friday!F47 - friday!E47)</f>
        <v/>
      </c>
      <c r="I47" s="10">
        <f>IF(friday!B47 ="ns day", friday!C47, MAX(friday!C47 - 8, 0))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43</v>
      </c>
      <c r="B48" s="8" t="n"/>
      <c r="C48" s="8" t="n"/>
      <c r="D48" s="8" t="n"/>
      <c r="E48" s="8" t="n"/>
      <c r="F48" s="8" t="n"/>
      <c r="G48" s="9" t="n"/>
      <c r="H48" s="8">
        <f>SUM(friday!F48 - friday!E48)</f>
        <v/>
      </c>
      <c r="I48" s="10">
        <f>IF(friday!B48 ="ns day", friday!C48, MAX(friday!C48 - 8, 0))</f>
        <v/>
      </c>
      <c r="J48" s="10">
        <f>SUM(friday!F48 - friday!E48)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A49" s="6" t="s">
        <v>44</v>
      </c>
      <c r="B49" s="7" t="s"/>
      <c r="C49" s="8" t="n">
        <v>8</v>
      </c>
      <c r="D49" s="8" t="n">
        <v>16.41</v>
      </c>
      <c r="E49" s="8" t="s"/>
      <c r="F49" s="8" t="s"/>
      <c r="G49" s="9" t="s"/>
      <c r="H49" s="8">
        <f>SUM(friday!F49 - friday!E49)</f>
        <v/>
      </c>
      <c r="I49" s="10">
        <f>IF(friday!B49 ="ns day", friday!C49, MAX(friday!C49 - 8, 0))</f>
        <v/>
      </c>
      <c r="J49" s="10">
        <f>SUM(friday!F49 - friday!E49)</f>
        <v/>
      </c>
      <c r="K49" s="10">
        <f>IF(friday!B49="ns day",friday!C49, IF(friday!C49 &lt;= 8 + reference!C4, 0, MIN(MAX(friday!C49 - 8, 0),IF(friday!J49 &lt;= reference!C4,0, friday!J49))))</f>
        <v/>
      </c>
    </row>
    <row r="50" spans="1:11">
      <c r="A50" s="6" t="s">
        <v>45</v>
      </c>
      <c r="B50" s="7" t="s"/>
      <c r="C50" s="8" t="n">
        <v>8.369999999999999</v>
      </c>
      <c r="D50" s="8" t="n">
        <v>17.29</v>
      </c>
      <c r="E50" s="8" t="s"/>
      <c r="F50" s="8" t="s"/>
      <c r="G50" s="9" t="s"/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46</v>
      </c>
      <c r="B51" s="7" t="s"/>
      <c r="C51" s="8" t="n">
        <v>8</v>
      </c>
      <c r="D51" s="8" t="n">
        <v>16.48</v>
      </c>
      <c r="E51" s="8" t="s"/>
      <c r="F51" s="8" t="s"/>
      <c r="G51" s="9" t="s"/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47</v>
      </c>
      <c r="B52" s="7" t="s"/>
      <c r="C52" s="8" t="n">
        <v>8</v>
      </c>
      <c r="D52" s="8" t="n">
        <v>16.89</v>
      </c>
      <c r="E52" s="8" t="s"/>
      <c r="F52" s="8" t="s"/>
      <c r="G52" s="9" t="s"/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48</v>
      </c>
      <c r="B53" s="7" t="s"/>
      <c r="C53" s="8" t="n">
        <v>10</v>
      </c>
      <c r="D53" s="8" t="n">
        <v>18.27</v>
      </c>
      <c r="E53" s="8" t="n">
        <v>16.15</v>
      </c>
      <c r="F53" s="8" t="n">
        <v>18.27</v>
      </c>
      <c r="G53" s="9" t="n">
        <v>1071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49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50</v>
      </c>
      <c r="B55" s="7" t="s"/>
      <c r="C55" s="8" t="n">
        <v>8</v>
      </c>
      <c r="D55" s="8" t="n">
        <v>16.95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53</v>
      </c>
      <c r="B58" s="7" t="s"/>
      <c r="C58" s="8" t="n">
        <v>9.220000000000001</v>
      </c>
      <c r="D58" s="8" t="n">
        <v>18.07</v>
      </c>
      <c r="E58" s="8" t="n">
        <v>8.529999999999999</v>
      </c>
      <c r="F58" s="8" t="n">
        <v>9.67</v>
      </c>
      <c r="G58" s="9" t="n">
        <v>932</v>
      </c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54</v>
      </c>
      <c r="B59" s="7" t="s"/>
      <c r="C59" s="8" t="n">
        <v>8</v>
      </c>
      <c r="D59" s="8" t="n">
        <v>17.01</v>
      </c>
      <c r="E59" s="8" t="s"/>
      <c r="F59" s="8" t="s"/>
      <c r="G59" s="9" t="s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55</v>
      </c>
      <c r="B60" s="7" t="s"/>
      <c r="C60" s="8" t="n">
        <v>8.5</v>
      </c>
      <c r="D60" s="8" t="n">
        <v>17.46</v>
      </c>
      <c r="E60" s="8" t="s"/>
      <c r="F60" s="8" t="s"/>
      <c r="G60" s="9" t="s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56</v>
      </c>
      <c r="B61" s="7" t="s"/>
      <c r="C61" s="8" t="n">
        <v>8</v>
      </c>
      <c r="D61" s="8" t="n">
        <v>16.93</v>
      </c>
      <c r="E61" s="8" t="s"/>
      <c r="F61" s="8" t="s"/>
      <c r="G61" s="9" t="s"/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57</v>
      </c>
      <c r="B62" s="7" t="s"/>
      <c r="C62" s="8" t="n">
        <v>8</v>
      </c>
      <c r="D62" s="8" t="n">
        <v>16.47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60</v>
      </c>
      <c r="B65" s="7" t="s"/>
      <c r="C65" s="8" t="n">
        <v>8</v>
      </c>
      <c r="D65" s="8" t="n">
        <v>16.41</v>
      </c>
      <c r="E65" s="8" t="s"/>
      <c r="F65" s="8" t="s"/>
      <c r="G65" s="9" t="s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61</v>
      </c>
      <c r="B66" s="8" t="n"/>
      <c r="C66" s="8" t="n"/>
      <c r="D66" s="8" t="n"/>
      <c r="E66" s="8" t="n"/>
      <c r="F66" s="8" t="n"/>
      <c r="G66" s="9" t="n"/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62</v>
      </c>
      <c r="B67" s="7" t="s"/>
      <c r="C67" s="8" t="n">
        <v>10.48</v>
      </c>
      <c r="D67" s="8" t="n">
        <v>19.74</v>
      </c>
      <c r="E67" s="8" t="n">
        <v>18.77</v>
      </c>
      <c r="F67" s="8" t="n">
        <v>19.74</v>
      </c>
      <c r="G67" s="9" t="n">
        <v>1023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63</v>
      </c>
      <c r="B68" s="8" t="n"/>
      <c r="C68" s="8" t="n"/>
      <c r="D68" s="8" t="n"/>
      <c r="E68" s="8" t="n"/>
      <c r="F68" s="8" t="n"/>
      <c r="G68" s="9" t="n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64</v>
      </c>
      <c r="B69" s="8" t="n"/>
      <c r="C69" s="8" t="n"/>
      <c r="D69" s="8" t="n"/>
      <c r="E69" s="8" t="n"/>
      <c r="F69" s="8" t="n"/>
      <c r="G69" s="9" t="n"/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65</v>
      </c>
      <c r="B70" s="7" t="s"/>
      <c r="C70" s="8" t="n">
        <v>9.44</v>
      </c>
      <c r="D70" s="8" t="n">
        <v>18.42</v>
      </c>
      <c r="E70" s="8" t="n">
        <v>16.9</v>
      </c>
      <c r="F70" s="8" t="n">
        <v>18.42</v>
      </c>
      <c r="G70" s="9" t="n">
        <v>1025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66</v>
      </c>
      <c r="B71" s="7" t="s"/>
      <c r="C71" s="8" t="n">
        <v>8</v>
      </c>
      <c r="D71" s="8" t="n">
        <v>16.95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67</v>
      </c>
      <c r="B72" s="7" t="s"/>
      <c r="C72" s="8" t="n">
        <v>5.06</v>
      </c>
      <c r="D72" s="8" t="n">
        <v>13.47</v>
      </c>
      <c r="E72" s="8" t="s"/>
      <c r="F72" s="8" t="s"/>
      <c r="G72" s="9" t="s"/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4" spans="1:11">
      <c r="J74" s="5" t="s">
        <v>68</v>
      </c>
      <c r="K74" s="10">
        <f>SUM(friday!K40:friday!K72)</f>
        <v/>
      </c>
    </row>
    <row r="76" spans="1:11">
      <c r="J76" s="5" t="s">
        <v>69</v>
      </c>
      <c r="K76" s="10">
        <f>SUM(friday!K74 + friday!K36)</f>
        <v/>
      </c>
    </row>
    <row r="78" spans="1:11">
      <c r="A78" s="4" t="s">
        <v>70</v>
      </c>
    </row>
    <row r="79" spans="1:11">
      <c r="E79" s="5" t="s">
        <v>71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72</v>
      </c>
      <c r="F80" s="5" t="s">
        <v>73</v>
      </c>
    </row>
    <row r="81" spans="1:11">
      <c r="A81" s="6" t="s">
        <v>74</v>
      </c>
      <c r="B81" s="7" t="s"/>
      <c r="C81" s="8" t="n">
        <v>8</v>
      </c>
      <c r="D81" s="8" t="n">
        <v>16.49</v>
      </c>
      <c r="E81" s="10">
        <f>IF(OR(friday!B81 = "light",friday!B81 = "excused", friday!B81 = "sch chg", friday!B81 = "annual", friday!B81 = "sick", friday!C81 &gt;= 10 - reference!C5), 0, IF(friday!B81 = "no call", 10, IF(friday!C81 = 0, 0, MAX(10 - friday!C81, 0))))</f>
        <v/>
      </c>
      <c r="F81" s="10">
        <f>IF(OR(friday!B81 = "light",friday!B81 = "excused", friday!B81 = "sch chg", friday!B81 = "annual", friday!B81 = "sick", friday!C81 &gt;= 12 - reference!C5), 0, IF(friday!B81 = "no call", 12, IF(friday!C81 = 0, 0, MAX(12 - friday!C81, 0))))</f>
        <v/>
      </c>
    </row>
    <row r="82" spans="1:11">
      <c r="A82" s="6" t="s">
        <v>75</v>
      </c>
      <c r="B82" s="7" t="s"/>
      <c r="C82" s="8" t="n">
        <v>8.130000000000001</v>
      </c>
      <c r="D82" s="8" t="n">
        <v>16.14</v>
      </c>
      <c r="E82" s="10">
        <f>IF(OR(friday!B82 = "light",friday!B82 = "excused", friday!B82 = "sch chg", friday!B82 = "annual", friday!B82 = "sick", friday!C82 &gt;= 10 - reference!C5), 0, IF(friday!B82 = "no call", 10, IF(friday!C82 = 0, 0, MAX(10 - friday!C82, 0))))</f>
        <v/>
      </c>
      <c r="F82" s="10">
        <f>IF(OR(friday!B82 = "light",friday!B82 = "excused", friday!B82 = "sch chg", friday!B82 = "annual", friday!B82 = "sick", friday!C82 &gt;= 12 - reference!C5), 0, IF(friday!B82 = "no call", 12, IF(friday!C82 = 0, 0, MAX(12 - friday!C82, 0))))</f>
        <v/>
      </c>
    </row>
    <row r="83" spans="1:11">
      <c r="A83" s="6" t="s">
        <v>76</v>
      </c>
      <c r="B83" s="7" t="s"/>
      <c r="C83" s="8" t="n">
        <v>8</v>
      </c>
      <c r="D83" s="8" t="n">
        <v>15.95</v>
      </c>
      <c r="E83" s="10">
        <f>IF(OR(friday!B83 = "light",friday!B83 = "excused", friday!B83 = "sch chg", friday!B83 = "annual", friday!B83 = "sick", friday!C83 &gt;= 10 - reference!C5), 0, IF(friday!B83 = "no call", 10, IF(friday!C83 = 0, 0, MAX(10 - friday!C83, 0))))</f>
        <v/>
      </c>
      <c r="F83" s="10">
        <f>IF(OR(friday!B83 = "light",friday!B83 = "excused", friday!B83 = "sch chg", friday!B83 = "annual", friday!B83 = "sick", friday!C83 &gt;= 12 - reference!C5), 0, IF(friday!B83 = "no call", 12, IF(friday!C83 = 0, 0, MAX(12 - friday!C83, 0))))</f>
        <v/>
      </c>
    </row>
    <row r="84" spans="1:11">
      <c r="A84" s="6" t="s">
        <v>77</v>
      </c>
      <c r="B84" s="7" t="s"/>
      <c r="C84" s="8" t="n">
        <v>10</v>
      </c>
      <c r="D84" s="8" t="n">
        <v>18.48</v>
      </c>
      <c r="E84" s="10">
        <f>IF(OR(friday!B84 = "light",friday!B84 = "excused", friday!B84 = "sch chg", friday!B84 = "annual", friday!B84 = "sick", friday!C84 &gt;= 10 - reference!C5), 0, IF(friday!B84 = "no call", 10, IF(friday!C84 = 0, 0, MAX(10 - friday!C84, 0))))</f>
        <v/>
      </c>
      <c r="F84" s="10">
        <f>IF(OR(friday!B84 = "light",friday!B84 = "excused", friday!B84 = "sch chg", friday!B84 = "annual", friday!B84 = "sick", friday!C84 &gt;= 12 - reference!C5), 0, IF(friday!B84 = "no call", 12, IF(friday!C84 = 0, 0, MAX(12 - friday!C84, 0))))</f>
        <v/>
      </c>
    </row>
    <row r="85" spans="1:11">
      <c r="A85" s="6" t="s">
        <v>79</v>
      </c>
      <c r="B85" s="7" t="s"/>
      <c r="C85" s="8" t="n">
        <v>11.4</v>
      </c>
      <c r="D85" s="8" t="n">
        <v>19.88</v>
      </c>
      <c r="E85" s="10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10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80</v>
      </c>
      <c r="B86" s="7" t="s"/>
      <c r="C86" s="8" t="n">
        <v>8</v>
      </c>
      <c r="D86" s="8" t="n">
        <v>15.92</v>
      </c>
      <c r="E86" s="10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10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81</v>
      </c>
      <c r="B87" s="7" t="s"/>
      <c r="C87" s="8" t="n">
        <v>8</v>
      </c>
      <c r="D87" s="8" t="n">
        <v>16.5</v>
      </c>
      <c r="E87" s="10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10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82</v>
      </c>
      <c r="B88" s="7" t="s"/>
      <c r="C88" s="8" t="n">
        <v>8.49</v>
      </c>
      <c r="D88" s="8" t="n">
        <v>17</v>
      </c>
      <c r="E88" s="10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10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83</v>
      </c>
      <c r="B89" s="7" t="s"/>
      <c r="C89" s="8" t="n">
        <v>8</v>
      </c>
      <c r="D89" s="8" t="n">
        <v>16.49</v>
      </c>
      <c r="E89" s="10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10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84</v>
      </c>
      <c r="B90" s="7" t="s"/>
      <c r="C90" s="8" t="n">
        <v>8</v>
      </c>
      <c r="D90" s="8" t="n">
        <v>15.95</v>
      </c>
      <c r="E90" s="10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10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85</v>
      </c>
      <c r="B91" s="7" t="s"/>
      <c r="C91" s="8" t="n">
        <v>8.16</v>
      </c>
      <c r="D91" s="8" t="n">
        <v>16.66</v>
      </c>
      <c r="E91" s="10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10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86</v>
      </c>
      <c r="B92" s="7" t="s"/>
      <c r="C92" s="8" t="n">
        <v>10.53</v>
      </c>
      <c r="D92" s="8" t="n">
        <v>18.7</v>
      </c>
      <c r="E92" s="10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10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87</v>
      </c>
      <c r="B93" s="7" t="s"/>
      <c r="C93" s="8" t="n">
        <v>8.16</v>
      </c>
      <c r="D93" s="8" t="n">
        <v>16.61</v>
      </c>
      <c r="E93" s="10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10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88</v>
      </c>
      <c r="B94" s="7" t="s"/>
      <c r="C94" s="8" t="n">
        <v>8</v>
      </c>
      <c r="D94" s="8" t="n">
        <v>15.93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89</v>
      </c>
      <c r="B95" s="7" t="s"/>
      <c r="C95" s="8" t="n">
        <v>8.48</v>
      </c>
      <c r="D95" s="8" t="n">
        <v>16.97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90</v>
      </c>
      <c r="B96" s="7" t="s"/>
      <c r="C96" s="8" t="n">
        <v>9.25</v>
      </c>
      <c r="D96" s="8" t="n">
        <v>17.18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91</v>
      </c>
      <c r="B97" s="7" t="s"/>
      <c r="C97" s="8" t="n">
        <v>9.75</v>
      </c>
      <c r="D97" s="8" t="n">
        <v>18.57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93</v>
      </c>
      <c r="B98" s="7" t="s"/>
      <c r="C98" s="8" t="n">
        <v>7.98</v>
      </c>
      <c r="D98" s="8" t="n">
        <v>16.41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7" spans="1:11">
      <c r="D107" s="5" t="s">
        <v>94</v>
      </c>
      <c r="E107" s="10">
        <f>SUM(friday!E81:friday!E105)</f>
        <v/>
      </c>
      <c r="F107" s="10">
        <f>SUM(friday!F81:friday!F105)</f>
        <v/>
      </c>
    </row>
    <row r="109" spans="1:11">
      <c r="A109" s="4" t="s">
        <v>95</v>
      </c>
    </row>
    <row r="110" spans="1:11">
      <c r="E110" s="5" t="s">
        <v>71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72</v>
      </c>
      <c r="F111" s="5" t="s">
        <v>96</v>
      </c>
    </row>
    <row r="112" spans="1:11">
      <c r="A112" s="6" t="s">
        <v>97</v>
      </c>
      <c r="B112" s="7" t="s"/>
      <c r="C112" s="8" t="n">
        <v>10.78</v>
      </c>
      <c r="D112" s="8" t="n">
        <v>19.71</v>
      </c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11.5 - reference!C5), 0, IF(friday!B112 = "no call", 11.5, IF(friday!C112 = 0, 0, MAX(11.5 - friday!C112, 0))))</f>
        <v/>
      </c>
    </row>
    <row r="113" spans="1:11">
      <c r="A113" s="6" t="s">
        <v>98</v>
      </c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11.5 - reference!C5), 0, IF(friday!B113 = "no call", 11.5, IF(friday!C113 = 0, 0, MAX(11.5 - friday!C113, 0))))</f>
        <v/>
      </c>
    </row>
    <row r="114" spans="1:11">
      <c r="A114" s="6" t="s">
        <v>99</v>
      </c>
      <c r="B114" s="7" t="s"/>
      <c r="C114" s="8" t="n">
        <v>10.5</v>
      </c>
      <c r="D114" s="8" t="n">
        <v>0</v>
      </c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11.5 - reference!C5), 0, IF(friday!B114 = "no call", 11.5, IF(friday!C114 = 0, 0, MAX(11.5 - friday!C114, 0))))</f>
        <v/>
      </c>
    </row>
    <row r="115" spans="1:11">
      <c r="A115" s="6" t="s">
        <v>100</v>
      </c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11.5 - reference!C5), 0, IF(friday!B115 = "no call", 11.5, IF(friday!C115 = 0, 0, MAX(11.5 - friday!C115, 0))))</f>
        <v/>
      </c>
    </row>
    <row r="116" spans="1:11">
      <c r="A116" s="6" t="s">
        <v>101</v>
      </c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102</v>
      </c>
      <c r="B117" s="7" t="s"/>
      <c r="C117" s="8" t="n">
        <v>11.77</v>
      </c>
      <c r="D117" s="8" t="n">
        <v>0</v>
      </c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103</v>
      </c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104</v>
      </c>
      <c r="B119" s="7" t="s"/>
      <c r="C119" s="8" t="n">
        <v>8.02</v>
      </c>
      <c r="D119" s="8" t="n">
        <v>0</v>
      </c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105</v>
      </c>
      <c r="B120" s="7" t="s"/>
      <c r="C120" s="8" t="n">
        <v>10.62</v>
      </c>
      <c r="D120" s="8" t="n">
        <v>0</v>
      </c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8" spans="1:11">
      <c r="D138" s="5" t="s">
        <v>106</v>
      </c>
      <c r="E138" s="10">
        <f>SUM(friday!E112:friday!E136)</f>
        <v/>
      </c>
      <c r="F138" s="10">
        <f>SUM(friday!F112:friday!F136)</f>
        <v/>
      </c>
    </row>
    <row r="140" spans="1:11">
      <c r="D140" s="5" t="s">
        <v>107</v>
      </c>
      <c r="E140" s="10">
        <f>SUM(friday!E107 + friday!E138)</f>
        <v/>
      </c>
      <c r="F140" s="10">
        <f>SUM(friday!F107 + friday!F138)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116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117</v>
      </c>
      <c r="C8" s="2" t="s">
        <v>118</v>
      </c>
      <c r="F8" s="2" t="s">
        <v>117</v>
      </c>
      <c r="G8" s="2" t="s">
        <v>119</v>
      </c>
    </row>
    <row r="9" spans="1:8">
      <c r="B9" s="2" t="s">
        <v>72</v>
      </c>
      <c r="C9" s="2" t="s">
        <v>120</v>
      </c>
      <c r="D9" s="2" t="s">
        <v>121</v>
      </c>
      <c r="F9" s="2" t="s">
        <v>73</v>
      </c>
      <c r="G9" s="2" t="s">
        <v>122</v>
      </c>
      <c r="H9" s="2" t="s">
        <v>121</v>
      </c>
    </row>
    <row r="10" spans="1:8">
      <c r="A10" s="11" t="s">
        <v>123</v>
      </c>
      <c r="B10" s="8">
        <f>saturday!E140</f>
        <v/>
      </c>
      <c r="C10" s="8">
        <f>saturday!I34</f>
        <v/>
      </c>
      <c r="D10" s="10">
        <f>IF(summary!B10&lt;summary!C10,summary!B10,summary!C10)</f>
        <v/>
      </c>
      <c r="F10" s="8">
        <f>saturday!F140</f>
        <v/>
      </c>
      <c r="G10" s="8">
        <f>saturday!K76</f>
        <v/>
      </c>
      <c r="H10" s="10">
        <f>IF(summary!F10&lt;summary!G10,summary!F10,summary!G10)</f>
        <v/>
      </c>
    </row>
    <row r="12" spans="1:8">
      <c r="A12" s="11" t="s">
        <v>124</v>
      </c>
      <c r="B12" s="8">
        <f>sunday!E140</f>
        <v/>
      </c>
      <c r="C12" s="8">
        <f>sunday!I34</f>
        <v/>
      </c>
      <c r="D12" s="10">
        <f>IF(summary!B12&lt;summary!C12,summary!B12,summary!C12)</f>
        <v/>
      </c>
      <c r="F12" s="8">
        <f>sunday!F140</f>
        <v/>
      </c>
      <c r="G12" s="8">
        <f>sunday!K76</f>
        <v/>
      </c>
      <c r="H12" s="10">
        <f>IF(summary!F12&lt;summary!G12,summary!F12,summary!G12)</f>
        <v/>
      </c>
    </row>
    <row r="14" spans="1:8">
      <c r="A14" s="11" t="s">
        <v>125</v>
      </c>
      <c r="B14" s="8">
        <f>monday!E140</f>
        <v/>
      </c>
      <c r="C14" s="8">
        <f>monday!I34</f>
        <v/>
      </c>
      <c r="D14" s="10">
        <f>IF(summary!B14&lt;summary!C14,summary!B14,summary!C14)</f>
        <v/>
      </c>
      <c r="F14" s="8">
        <f>monday!F140</f>
        <v/>
      </c>
      <c r="G14" s="8">
        <f>monday!K76</f>
        <v/>
      </c>
      <c r="H14" s="10">
        <f>IF(summary!F14&lt;summary!G14,summary!F14,summary!G14)</f>
        <v/>
      </c>
    </row>
    <row r="16" spans="1:8">
      <c r="A16" s="11" t="s">
        <v>126</v>
      </c>
      <c r="B16" s="8">
        <f>tuesday!E140</f>
        <v/>
      </c>
      <c r="C16" s="8">
        <f>tuesday!I34</f>
        <v/>
      </c>
      <c r="D16" s="10">
        <f>IF(summary!B16&lt;summary!C16,summary!B16,summary!C16)</f>
        <v/>
      </c>
      <c r="F16" s="8">
        <f>tuesday!F140</f>
        <v/>
      </c>
      <c r="G16" s="8">
        <f>tuesday!K76</f>
        <v/>
      </c>
      <c r="H16" s="10">
        <f>IF(summary!F16&lt;summary!G16,summary!F16,summary!G16)</f>
        <v/>
      </c>
    </row>
    <row r="18" spans="1:8">
      <c r="A18" s="11" t="s">
        <v>127</v>
      </c>
      <c r="B18" s="8">
        <f>wednesday!E140</f>
        <v/>
      </c>
      <c r="C18" s="8">
        <f>wednesday!I34</f>
        <v/>
      </c>
      <c r="D18" s="10">
        <f>IF(summary!B18&lt;summary!C18,summary!B18,summary!C18)</f>
        <v/>
      </c>
      <c r="F18" s="8">
        <f>wednesday!F140</f>
        <v/>
      </c>
      <c r="G18" s="8">
        <f>wednesday!K76</f>
        <v/>
      </c>
      <c r="H18" s="10">
        <f>IF(summary!F18&lt;summary!G18,summary!F18,summary!G18)</f>
        <v/>
      </c>
    </row>
    <row r="20" spans="1:8">
      <c r="A20" s="11" t="s">
        <v>128</v>
      </c>
      <c r="B20" s="8">
        <f>thursday!E140</f>
        <v/>
      </c>
      <c r="C20" s="8">
        <f>thursday!I34</f>
        <v/>
      </c>
      <c r="D20" s="10">
        <f>IF(summary!B20&lt;summary!C20,summary!B20,summary!C20)</f>
        <v/>
      </c>
      <c r="F20" s="8">
        <f>thursday!F140</f>
        <v/>
      </c>
      <c r="G20" s="8">
        <f>thursday!K76</f>
        <v/>
      </c>
      <c r="H20" s="10">
        <f>IF(summary!F20&lt;summary!G20,summary!F20,summary!G20)</f>
        <v/>
      </c>
    </row>
    <row r="22" spans="1:8">
      <c r="A22" s="11" t="s">
        <v>129</v>
      </c>
      <c r="B22" s="8">
        <f>friday!E140</f>
        <v/>
      </c>
      <c r="C22" s="8">
        <f>friday!I34</f>
        <v/>
      </c>
      <c r="D22" s="10">
        <f>IF(summary!B22&lt;summary!C22,summary!B22,summary!C22)</f>
        <v/>
      </c>
      <c r="F22" s="8">
        <f>friday!F140</f>
        <v/>
      </c>
      <c r="G22" s="8">
        <f>friday!K76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130</v>
      </c>
    </row>
    <row r="3" spans="1:5">
      <c r="C3" s="8" t="n">
        <v>0.25</v>
      </c>
      <c r="E3" t="s">
        <v>131</v>
      </c>
    </row>
    <row r="4" spans="1:5">
      <c r="C4" s="8" t="n">
        <v>0.25</v>
      </c>
      <c r="E4" t="s">
        <v>132</v>
      </c>
    </row>
    <row r="5" spans="1:5">
      <c r="C5" s="8" t="n">
        <v>0.25</v>
      </c>
      <c r="E5" t="s">
        <v>133</v>
      </c>
    </row>
    <row r="7" spans="1:5">
      <c r="B7" s="4" t="s">
        <v>134</v>
      </c>
    </row>
    <row r="8" spans="1:5">
      <c r="C8" s="7" t="s">
        <v>113</v>
      </c>
      <c r="E8" t="s">
        <v>135</v>
      </c>
    </row>
    <row r="10" spans="1:5">
      <c r="C10" s="7" t="s">
        <v>136</v>
      </c>
      <c r="E10" t="s">
        <v>137</v>
      </c>
    </row>
    <row r="11" spans="1:5">
      <c r="C11" s="7" t="s">
        <v>138</v>
      </c>
      <c r="E11" t="s">
        <v>139</v>
      </c>
    </row>
    <row r="12" spans="1:5">
      <c r="C12" s="7" t="s">
        <v>140</v>
      </c>
      <c r="E12" t="s">
        <v>141</v>
      </c>
    </row>
    <row r="13" spans="1:5">
      <c r="C13" s="7" t="s">
        <v>92</v>
      </c>
      <c r="E13" t="s">
        <v>142</v>
      </c>
    </row>
    <row r="14" spans="1:5">
      <c r="C14" s="7" t="s">
        <v>78</v>
      </c>
      <c r="E14" t="s">
        <v>143</v>
      </c>
    </row>
    <row r="15" spans="1:5">
      <c r="C15" s="7" t="s">
        <v>144</v>
      </c>
      <c r="E15" t="s">
        <v>145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2019-05-18T07:54:23Z</dcterms:created>
  <dcterms:modified xsi:type="dcterms:W3CDTF">2019-05-18T07:54:23Z</dcterms:modified>
</cp:coreProperties>
</file>