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<sst xmlns="http://schemas.openxmlformats.org/spreadsheetml/2006/main" uniqueCount="143">
  <si>
    <t>Improper Mandate Worksheet</t>
  </si>
  <si>
    <t xml:space="preserve">Date:  </t>
  </si>
  <si>
    <t>Saturday  07/13/19</t>
  </si>
  <si>
    <t xml:space="preserve">Pay Period:  </t>
  </si>
  <si>
    <t>2019-15-2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</si>
  <si>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</si>
  <si>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</si>
  <si>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</si>
  <si>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</si>
  <si>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</si>
  <si>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</si>
  <si>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</si>
  <si>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</si>
  <si>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</si>
  <si>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</si>
  <si>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</si>
  <si>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</si>
  <si>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</si>
  <si>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</si>
  <si>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alhayali, a</t>
  </si>
  <si>
    <t>dejesus vasquez, l</t>
  </si>
  <si>
    <t>elamen, a</t>
  </si>
  <si>
    <t>fisher, c</t>
  </si>
  <si>
    <t>foster, p</t>
  </si>
  <si>
    <t>giscombe jr, j</t>
  </si>
  <si>
    <t>martines, j</t>
  </si>
  <si>
    <t>miena sobekela, r</t>
  </si>
  <si>
    <t>minaker, e</t>
  </si>
  <si>
    <t>mudesir sr, h</t>
  </si>
  <si>
    <t>murray, k</t>
  </si>
  <si>
    <t>robertson, c</t>
  </si>
  <si>
    <t>stevens, a</t>
  </si>
  <si>
    <t>annual</t>
  </si>
  <si>
    <t>trujillo, s</t>
  </si>
  <si>
    <t>williams, l</t>
  </si>
  <si>
    <t>Total NL Overtime</t>
  </si>
  <si>
    <t>Total NL Mandates</t>
  </si>
  <si>
    <t>Work Assignment Carriers</t>
  </si>
  <si>
    <t>an, j</t>
  </si>
  <si>
    <t>*</t>
  </si>
  <si>
    <t>aquino, s</t>
  </si>
  <si>
    <t>babinskiy, m</t>
  </si>
  <si>
    <t>bassa, e</t>
  </si>
  <si>
    <t>bonilla, g</t>
  </si>
  <si>
    <t>brown, a</t>
  </si>
  <si>
    <t>bustos, h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</si>
  <si>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</si>
  <si>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</si>
  <si>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</si>
  <si>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</si>
  <si>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</si>
  <si>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</si>
  <si>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</si>
  <si>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henderson, j</t>
  </si>
  <si>
    <t>l huillier jr, w</t>
  </si>
  <si>
    <t>lopez, d</t>
  </si>
  <si>
    <t>mcdonald, n</t>
  </si>
  <si>
    <t>mcmains, t</t>
  </si>
  <si>
    <t>ns day</t>
  </si>
  <si>
    <t>mcneely, a</t>
  </si>
  <si>
    <t>miller, b</t>
  </si>
  <si>
    <t>moody, k</t>
  </si>
  <si>
    <t>nguyen, d</t>
  </si>
  <si>
    <t>rodriquez, j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</si>
  <si>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</si>
  <si>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</si>
  <si>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</si>
  <si>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</si>
  <si>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</si>
  <si>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</si>
  <si>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</si>
  <si>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walker, c</t>
  </si>
  <si>
    <t>weeks, t</t>
  </si>
  <si>
    <t>weyerman, t</t>
  </si>
  <si>
    <t>widmann, m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</si>
  <si>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</si>
  <si>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</si>
  <si>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</si>
  <si>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</si>
  <si>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</si>
  <si>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</si>
  <si>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</si>
  <si>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</si>
  <si>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</si>
  <si>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</si>
  <si>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</si>
  <si>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gross, j</t>
  </si>
  <si>
    <t>kitchen, d</t>
  </si>
  <si>
    <t>la, s</t>
  </si>
  <si>
    <t>manibusan, p</t>
  </si>
  <si>
    <t>mariami, a</t>
  </si>
  <si>
    <t>mccoumb, s</t>
  </si>
  <si>
    <t>nelson, g</t>
  </si>
  <si>
    <t>osei tutu, m</t>
  </si>
  <si>
    <t>pang, d</t>
  </si>
  <si>
    <t>yates, l</t>
  </si>
  <si>
    <t>yeung, q</t>
  </si>
  <si>
    <t>Total OTDL Availability</t>
  </si>
  <si>
    <t>Auxiliary Assistance</t>
  </si>
  <si>
    <t>to 11.5</t>
  </si>
  <si>
    <t>flaig, b</t>
  </si>
  <si>
    <t>morrison, m</t>
  </si>
  <si>
    <t>nelson, j</t>
  </si>
  <si>
    <t>stubbs, t</t>
  </si>
  <si>
    <t>Total AUX Availability</t>
  </si>
  <si>
    <t>Total Availability</t>
  </si>
  <si>
    <t>Sunday  07/14/19</t>
  </si>
  <si>
    <t>Monday  07/15/19</t>
  </si>
  <si>
    <t>Tuesday  07/16/19</t>
  </si>
  <si>
    <t>Wednesday  07/17/19</t>
  </si>
  <si>
    <t>Thursday  07/18/19</t>
  </si>
  <si>
    <t>Friday  07/19/19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</si>
  <si>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</si>
  <si>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</si>
  <si>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</si>
  <si>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</si>
  <si>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</si>
  <si>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</si>
  <si>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</si>
  <si>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07/13/19 Sat</t>
  </si>
  <si>
    <t>07/14/19 Sun</t>
  </si>
  <si>
    <t>07/15/19 Mon</t>
  </si>
  <si>
    <t>07/16/19 Tue</t>
  </si>
  <si>
    <t>07/17/19 Wed</t>
  </si>
  <si>
    <t>07/18/19 Thu</t>
  </si>
  <si>
    <t>07/19/19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</si>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</sst>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9.279999999999999</v>
      </c>
      <c r="D8" s="8" t="n">
        <v>18.44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9.5</v>
      </c>
      <c r="D9" s="8" t="n">
        <v>18.46</v>
      </c>
      <c r="E9" s="8" t="n">
        <v>11.5</v>
      </c>
      <c r="F9" s="8" t="n">
        <v>13</v>
      </c>
      <c r="G9" s="9" t="n">
        <v>1019</v>
      </c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8.31</v>
      </c>
      <c r="D10" s="8" t="n">
        <v>17.09</v>
      </c>
      <c r="E10" s="8" t="s"/>
      <c r="F10" s="8" t="s"/>
      <c r="G10" s="9" t="s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10.05</v>
      </c>
      <c r="D11" s="8" t="n">
        <v>18.96</v>
      </c>
      <c r="E11" s="8" t="s"/>
      <c r="F11" s="8" t="s"/>
      <c r="G11" s="9" t="s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7" t="s"/>
      <c r="C12" s="8" t="n">
        <v>9.42</v>
      </c>
      <c r="D12" s="8" t="n">
        <v>17.92</v>
      </c>
      <c r="E12" s="8" t="s"/>
      <c r="F12" s="8" t="s"/>
      <c r="G12" s="9" t="s"/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s"/>
      <c r="C13" s="8" t="n">
        <v>9.220000000000001</v>
      </c>
      <c r="D13" s="8" t="n">
        <v>18.13</v>
      </c>
      <c r="E13" s="8" t="s"/>
      <c r="F13" s="8" t="s"/>
      <c r="G13" s="9" t="s"/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8</v>
      </c>
      <c r="D14" s="8" t="n">
        <v>16.49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s"/>
      <c r="C15" s="8" t="n">
        <v>8.57</v>
      </c>
      <c r="D15" s="8" t="n">
        <v>17.09</v>
      </c>
      <c r="E15" s="8" t="s"/>
      <c r="F15" s="8" t="s"/>
      <c r="G15" s="9" t="s"/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7" t="s"/>
      <c r="C16" s="8" t="n">
        <v>8.640000000000001</v>
      </c>
      <c r="D16" s="8" t="n">
        <v>17.5</v>
      </c>
      <c r="E16" s="8" t="s"/>
      <c r="F16" s="8" t="s"/>
      <c r="G16" s="9" t="s"/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SUM(saturday!F18 - saturday!E18)</f>
        <v/>
      </c>
      <c r="I18" s="10">
        <f>IF(saturday!B18 ="ns day", saturday!C18,IF(saturday!C18 &lt;= 8 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9.49</v>
      </c>
      <c r="D19" s="8" t="n">
        <v>17.94</v>
      </c>
      <c r="E19" s="8" t="n">
        <v>15.5</v>
      </c>
      <c r="F19" s="8" t="n">
        <v>17.94</v>
      </c>
      <c r="G19" s="9" t="n">
        <v>1053</v>
      </c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7" t="s">
        <v>32</v>
      </c>
      <c r="C20" s="8" t="s"/>
      <c r="D20" s="8" t="n">
        <v>0</v>
      </c>
      <c r="E20" s="8" t="s"/>
      <c r="F20" s="8" t="s"/>
      <c r="G20" s="9" t="s"/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33</v>
      </c>
      <c r="B21" s="7" t="s"/>
      <c r="C21" s="8" t="n">
        <v>8</v>
      </c>
      <c r="D21" s="8" t="n">
        <v>16.91</v>
      </c>
      <c r="E21" s="8" t="s"/>
      <c r="F21" s="8" t="s"/>
      <c r="G21" s="9" t="s"/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34</v>
      </c>
      <c r="B22" s="7" t="s"/>
      <c r="C22" s="8" t="n">
        <v>2</v>
      </c>
      <c r="D22" s="8" t="n">
        <v>0</v>
      </c>
      <c r="E22" s="8" t="n">
        <v>11</v>
      </c>
      <c r="F22" s="8" t="n">
        <v>13</v>
      </c>
      <c r="G22" s="9" t="n">
        <v>0</v>
      </c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35</v>
      </c>
      <c r="I34" s="10">
        <f>SUM(saturday!I8:saturday!I32)</f>
        <v/>
      </c>
    </row>
    <row r="36" spans="1:11">
      <c r="J36" s="5" t="s">
        <v>36</v>
      </c>
      <c r="K36" s="10">
        <f>SUM(saturday!K8:saturday!K32)</f>
        <v/>
      </c>
    </row>
    <row r="38" spans="1:11">
      <c r="A38" s="4" t="s">
        <v>37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38</v>
      </c>
      <c r="B40" s="7" t="s"/>
      <c r="C40" s="8" t="n">
        <v>9.890000000000001</v>
      </c>
      <c r="D40" s="8" t="n">
        <v>18.76</v>
      </c>
      <c r="E40" s="7" t="s">
        <v>39</v>
      </c>
      <c r="F40" s="7" t="s">
        <v>39</v>
      </c>
      <c r="G40" s="7" t="s">
        <v>39</v>
      </c>
      <c r="H40" s="8">
        <f>SUM(saturday!H42:saturday!H41)</f>
        <v/>
      </c>
      <c r="I40" s="10">
        <f>IF(saturday!B40 ="ns day", saturday!C40, MAX(saturday!C40 - 8, 0))</f>
        <v/>
      </c>
      <c r="J40" s="10">
        <f>saturday!H40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E41" s="8" t="n">
        <v>8.550000000000001</v>
      </c>
      <c r="F41" s="8" t="n">
        <v>9.210000000000001</v>
      </c>
      <c r="G41" s="9" t="n">
        <v>1072</v>
      </c>
      <c r="H41" s="8">
        <f>SUM(saturday!F41 - saturday!E41)</f>
        <v/>
      </c>
    </row>
    <row r="42" spans="1:11">
      <c r="E42" s="8" t="n">
        <v>10.33</v>
      </c>
      <c r="F42" s="8" t="n">
        <v>11.33</v>
      </c>
      <c r="G42" s="9" t="n">
        <v>1072</v>
      </c>
      <c r="H42" s="8">
        <f>SUM(saturday!F42 - saturday!E42)</f>
        <v/>
      </c>
    </row>
    <row r="43" spans="1:11">
      <c r="A43" s="6" t="s">
        <v>40</v>
      </c>
      <c r="B43" s="7" t="s"/>
      <c r="C43" s="8" t="n">
        <v>8.640000000000001</v>
      </c>
      <c r="D43" s="8" t="n">
        <v>17.55</v>
      </c>
      <c r="E43" s="8" t="s"/>
      <c r="F43" s="8" t="s"/>
      <c r="G43" s="9" t="s"/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41</v>
      </c>
      <c r="B44" s="7" t="s"/>
      <c r="C44" s="8" t="n">
        <v>9</v>
      </c>
      <c r="D44" s="8" t="n">
        <v>17.94</v>
      </c>
      <c r="E44" s="8" t="n">
        <v>17</v>
      </c>
      <c r="F44" s="8" t="n">
        <v>17.94</v>
      </c>
      <c r="G44" s="9" t="n">
        <v>1025</v>
      </c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42</v>
      </c>
      <c r="B45" s="8" t="n"/>
      <c r="C45" s="8" t="n"/>
      <c r="D45" s="8" t="n"/>
      <c r="E45" s="8" t="n"/>
      <c r="F45" s="8" t="n"/>
      <c r="G45" s="9" t="n"/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43</v>
      </c>
      <c r="B46" s="7" t="s"/>
      <c r="C46" s="8" t="n">
        <v>9.210000000000001</v>
      </c>
      <c r="D46" s="8" t="n">
        <v>18.49</v>
      </c>
      <c r="E46" s="8" t="n">
        <v>16.92</v>
      </c>
      <c r="F46" s="8" t="n">
        <v>18.49</v>
      </c>
      <c r="G46" s="9" t="n">
        <v>1019</v>
      </c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44</v>
      </c>
      <c r="B47" s="7" t="s"/>
      <c r="C47" s="8" t="n">
        <v>9.25</v>
      </c>
      <c r="D47" s="8" t="n">
        <v>8.6</v>
      </c>
      <c r="E47" s="8" t="n">
        <v>8.6</v>
      </c>
      <c r="F47" s="8" t="n">
        <v>9.75</v>
      </c>
      <c r="G47" s="9" t="n">
        <v>930</v>
      </c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46</v>
      </c>
      <c r="B49" s="7" t="s"/>
      <c r="C49" s="8" t="n">
        <v>8</v>
      </c>
      <c r="D49" s="8" t="n">
        <v>16.67</v>
      </c>
      <c r="E49" s="8" t="s"/>
      <c r="F49" s="8" t="s"/>
      <c r="G49" s="9" t="s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48</v>
      </c>
      <c r="B51" s="7" t="s"/>
      <c r="C51" s="8" t="n">
        <v>8.460000000000001</v>
      </c>
      <c r="D51" s="8" t="n">
        <v>16.97</v>
      </c>
      <c r="E51" s="8" t="s"/>
      <c r="F51" s="8" t="s"/>
      <c r="G51" s="9" t="s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49</v>
      </c>
      <c r="B52" s="7" t="s"/>
      <c r="C52" s="8" t="n">
        <v>8</v>
      </c>
      <c r="D52" s="8" t="n">
        <v>16.84</v>
      </c>
      <c r="E52" s="8" t="s"/>
      <c r="F52" s="8" t="s"/>
      <c r="G52" s="9" t="s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50</v>
      </c>
      <c r="B53" s="7" t="s"/>
      <c r="C53" s="8" t="n">
        <v>9.31</v>
      </c>
      <c r="D53" s="8" t="n">
        <v>18.26</v>
      </c>
      <c r="E53" s="8" t="n">
        <v>16.25</v>
      </c>
      <c r="F53" s="8" t="n">
        <v>17.5</v>
      </c>
      <c r="G53" s="9" t="n">
        <v>1019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51</v>
      </c>
      <c r="B54" s="7" t="s"/>
      <c r="C54" s="8" t="n">
        <v>8</v>
      </c>
      <c r="D54" s="8" t="n">
        <v>16</v>
      </c>
      <c r="E54" s="8" t="s"/>
      <c r="F54" s="8" t="s"/>
      <c r="G54" s="9" t="s"/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52</v>
      </c>
      <c r="B55" s="8" t="n"/>
      <c r="C55" s="8" t="n"/>
      <c r="D55" s="8" t="n"/>
      <c r="E55" s="8" t="n"/>
      <c r="F55" s="8" t="n"/>
      <c r="G55" s="9" t="n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53</v>
      </c>
      <c r="B56" s="7" t="s"/>
      <c r="C56" s="8" t="n">
        <v>8.99</v>
      </c>
      <c r="D56" s="8" t="n">
        <v>0</v>
      </c>
      <c r="E56" s="8" t="s"/>
      <c r="F56" s="8" t="s"/>
      <c r="G56" s="9" t="s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55</v>
      </c>
      <c r="B58" s="7" t="s"/>
      <c r="C58" s="8" t="n">
        <v>8</v>
      </c>
      <c r="D58" s="8" t="n">
        <v>17.04</v>
      </c>
      <c r="E58" s="8" t="s"/>
      <c r="F58" s="8" t="s"/>
      <c r="G58" s="9" t="s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56</v>
      </c>
      <c r="B59" s="8" t="n"/>
      <c r="C59" s="8" t="n"/>
      <c r="D59" s="8" t="n"/>
      <c r="E59" s="8" t="n"/>
      <c r="F59" s="8" t="n"/>
      <c r="G59" s="9" t="n"/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57</v>
      </c>
      <c r="B60" s="7" t="s">
        <v>58</v>
      </c>
      <c r="C60" s="8" t="n">
        <v>8.779999999999999</v>
      </c>
      <c r="D60" s="8" t="n">
        <v>17.73</v>
      </c>
      <c r="E60" s="8" t="n">
        <v>8.75</v>
      </c>
      <c r="F60" s="8" t="n">
        <v>9.619999999999999</v>
      </c>
      <c r="G60" s="9" t="n">
        <v>950</v>
      </c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59</v>
      </c>
      <c r="B61" s="7" t="s"/>
      <c r="C61" s="8" t="n">
        <v>8.99</v>
      </c>
      <c r="D61" s="8" t="n">
        <v>0</v>
      </c>
      <c r="E61" s="8" t="n">
        <v>17</v>
      </c>
      <c r="F61" s="8" t="n">
        <v>18</v>
      </c>
      <c r="G61" s="9" t="n">
        <v>918</v>
      </c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60</v>
      </c>
      <c r="B62" s="7" t="s"/>
      <c r="C62" s="8" t="n">
        <v>8</v>
      </c>
      <c r="D62" s="8" t="n">
        <v>16.93</v>
      </c>
      <c r="E62" s="8" t="n">
        <v>10.25</v>
      </c>
      <c r="F62" s="8" t="n">
        <v>10.83</v>
      </c>
      <c r="G62" s="9" t="n">
        <v>918</v>
      </c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61</v>
      </c>
      <c r="B63" s="7" t="s"/>
      <c r="C63" s="8" t="n">
        <v>9.119999999999999</v>
      </c>
      <c r="D63" s="8" t="n">
        <v>18.12</v>
      </c>
      <c r="E63" s="8" t="n">
        <v>10.25</v>
      </c>
      <c r="F63" s="8" t="n">
        <v>12.5</v>
      </c>
      <c r="G63" s="9" t="n">
        <v>950</v>
      </c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62</v>
      </c>
      <c r="B64" s="7" t="s"/>
      <c r="C64" s="8" t="n">
        <v>8</v>
      </c>
      <c r="D64" s="8" t="n">
        <v>16.93</v>
      </c>
      <c r="E64" s="8" t="s"/>
      <c r="F64" s="8" t="s"/>
      <c r="G64" s="9" t="s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63</v>
      </c>
      <c r="B65" s="7" t="s"/>
      <c r="C65" s="8" t="n">
        <v>6.91</v>
      </c>
      <c r="D65" s="8" t="n">
        <v>15.42</v>
      </c>
      <c r="E65" s="8" t="s"/>
      <c r="F65" s="8" t="s"/>
      <c r="G65" s="9" t="s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64</v>
      </c>
      <c r="B66" s="7" t="s"/>
      <c r="C66" s="8" t="n">
        <v>9.880000000000001</v>
      </c>
      <c r="D66" s="8" t="n">
        <v>18.77</v>
      </c>
      <c r="E66" s="8" t="n">
        <v>17.08</v>
      </c>
      <c r="F66" s="8" t="n">
        <v>18.77</v>
      </c>
      <c r="G66" s="9" t="n">
        <v>930</v>
      </c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65</v>
      </c>
      <c r="B67" s="7" t="s"/>
      <c r="C67" s="8" t="n">
        <v>8</v>
      </c>
      <c r="D67" s="8" t="n">
        <v>16.96</v>
      </c>
      <c r="E67" s="8" t="s"/>
      <c r="F67" s="8" t="s"/>
      <c r="G67" s="9" t="s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66</v>
      </c>
      <c r="B68" s="8" t="n"/>
      <c r="C68" s="8" t="n"/>
      <c r="D68" s="8" t="n"/>
      <c r="E68" s="8" t="n"/>
      <c r="F68" s="8" t="n"/>
      <c r="G68" s="9" t="n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67</v>
      </c>
      <c r="B69" s="7" t="s"/>
      <c r="C69" s="8" t="n">
        <v>8</v>
      </c>
      <c r="D69" s="8" t="n">
        <v>16.46</v>
      </c>
      <c r="E69" s="8" t="s"/>
      <c r="F69" s="8" t="s"/>
      <c r="G69" s="9" t="s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68</v>
      </c>
      <c r="B70" s="7" t="s"/>
      <c r="C70" s="8" t="n">
        <v>8</v>
      </c>
      <c r="D70" s="8" t="n">
        <v>16.93</v>
      </c>
      <c r="E70" s="8" t="s"/>
      <c r="F70" s="8" t="s"/>
      <c r="G70" s="9" t="s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69</v>
      </c>
      <c r="B71" s="7" t="s"/>
      <c r="C71" s="8" t="n">
        <v>9.68</v>
      </c>
      <c r="D71" s="8" t="n">
        <v>18.64</v>
      </c>
      <c r="E71" s="8" t="n">
        <v>13.5</v>
      </c>
      <c r="F71" s="8" t="n">
        <v>15</v>
      </c>
      <c r="G71" s="9" t="n">
        <v>930</v>
      </c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70</v>
      </c>
      <c r="B72" s="8" t="n"/>
      <c r="C72" s="8" t="n"/>
      <c r="D72" s="8" t="n"/>
      <c r="E72" s="8" t="n"/>
      <c r="F72" s="8" t="n"/>
      <c r="G72" s="9" t="n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71</v>
      </c>
      <c r="B73" s="7" t="s"/>
      <c r="C73" s="8" t="n">
        <v>8.539999999999999</v>
      </c>
      <c r="D73" s="8" t="n">
        <v>17.74</v>
      </c>
      <c r="E73" s="8" t="s"/>
      <c r="F73" s="8" t="s"/>
      <c r="G73" s="9" t="s"/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72</v>
      </c>
      <c r="B74" s="7" t="s"/>
      <c r="C74" s="8" t="n">
        <v>8.109999999999999</v>
      </c>
      <c r="D74" s="8" t="n">
        <v>17.14</v>
      </c>
      <c r="E74" s="8" t="s"/>
      <c r="F74" s="8" t="s"/>
      <c r="G74" s="9" t="s"/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73</v>
      </c>
      <c r="B75" s="7" t="s"/>
      <c r="C75" s="8" t="n">
        <v>9.58</v>
      </c>
      <c r="D75" s="8" t="n">
        <v>0</v>
      </c>
      <c r="E75" s="8" t="n">
        <v>17</v>
      </c>
      <c r="F75" s="8" t="n">
        <v>18.59</v>
      </c>
      <c r="G75" s="9" t="n">
        <v>930</v>
      </c>
      <c r="H75" s="8">
        <f>SUM(saturday!F75 - saturday!E75)</f>
        <v/>
      </c>
      <c r="I75" s="10">
        <f>IF(saturday!B75 ="ns day", saturday!C75, MAX(saturday!C75 - 8, 0))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74</v>
      </c>
      <c r="B76" s="7" t="s"/>
      <c r="C76" s="8" t="n">
        <v>9.43</v>
      </c>
      <c r="D76" s="8" t="n">
        <v>18.39</v>
      </c>
      <c r="E76" s="8" t="n">
        <v>10.25</v>
      </c>
      <c r="F76" s="8" t="n">
        <v>11.66</v>
      </c>
      <c r="G76" s="9" t="n">
        <v>930</v>
      </c>
      <c r="H76" s="8">
        <f>SUM(saturday!F76 - saturday!E76)</f>
        <v/>
      </c>
      <c r="I76" s="10">
        <f>IF(saturday!B76 ="ns day", saturday!C76, MAX(saturday!C76 - 8, 0))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75</v>
      </c>
      <c r="B77" s="7" t="s"/>
      <c r="C77" s="8" t="n">
        <v>10.48</v>
      </c>
      <c r="D77" s="8" t="n">
        <v>19.45</v>
      </c>
      <c r="E77" s="8" t="n">
        <v>10.88</v>
      </c>
      <c r="F77" s="8" t="n">
        <v>12.33</v>
      </c>
      <c r="G77" s="9" t="n">
        <v>950</v>
      </c>
      <c r="H77" s="8">
        <f>SUM(saturday!F77 - saturday!E77)</f>
        <v/>
      </c>
      <c r="I77" s="10">
        <f>IF(saturday!B77 ="ns day", saturday!C77, MAX(saturday!C77 - 8, 0))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76</v>
      </c>
      <c r="B78" s="7" t="s"/>
      <c r="C78" s="8" t="n">
        <v>8</v>
      </c>
      <c r="D78" s="8" t="n">
        <v>16.85</v>
      </c>
      <c r="E78" s="8" t="s"/>
      <c r="F78" s="8" t="s"/>
      <c r="G78" s="9" t="s"/>
      <c r="H78" s="8">
        <f>SUM(saturday!F78 - saturday!E78)</f>
        <v/>
      </c>
      <c r="I78" s="10">
        <f>IF(saturday!B78 ="ns day", saturday!C78, MAX(saturday!C78 - 8, 0))</f>
        <v/>
      </c>
      <c r="J78" s="10">
        <f>SUM(saturday!F78 - saturday!E78)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80" spans="1:11">
      <c r="J80" s="5" t="s">
        <v>77</v>
      </c>
      <c r="K80" s="10">
        <f>SUM(saturday!K40:saturday!K78)</f>
        <v/>
      </c>
    </row>
    <row r="82" spans="1:11">
      <c r="J82" s="5" t="s">
        <v>78</v>
      </c>
      <c r="K82" s="10">
        <f>SUM(saturday!K80 + saturday!K36)</f>
        <v/>
      </c>
    </row>
    <row r="84" spans="1:11">
      <c r="A84" s="4" t="s">
        <v>79</v>
      </c>
    </row>
    <row r="85" spans="1:11">
      <c r="E85" s="5" t="s">
        <v>80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81</v>
      </c>
      <c r="F86" s="5" t="s">
        <v>82</v>
      </c>
    </row>
    <row r="87" spans="1:11">
      <c r="A87" s="6" t="s">
        <v>83</v>
      </c>
      <c r="B87" s="7" t="s">
        <v>32</v>
      </c>
      <c r="C87" s="8" t="s"/>
      <c r="D87" s="8" t="n">
        <v>0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84</v>
      </c>
      <c r="B88" s="7" t="s"/>
      <c r="C88" s="8" t="n">
        <v>10.79</v>
      </c>
      <c r="D88" s="8" t="n">
        <v>18.81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85</v>
      </c>
      <c r="B89" s="7" t="s"/>
      <c r="C89" s="8" t="n">
        <v>11.3</v>
      </c>
      <c r="D89" s="8" t="n">
        <v>19.28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86</v>
      </c>
      <c r="B90" s="7" t="s"/>
      <c r="C90" s="8" t="n">
        <v>9.59</v>
      </c>
      <c r="D90" s="8" t="n">
        <v>17.87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87</v>
      </c>
      <c r="B91" s="7" t="s">
        <v>32</v>
      </c>
      <c r="C91" s="8" t="s"/>
      <c r="D91" s="8" t="n">
        <v>0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88</v>
      </c>
      <c r="B92" s="7" t="s"/>
      <c r="C92" s="8" t="n">
        <v>10.63</v>
      </c>
      <c r="D92" s="8" t="n">
        <v>19.08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89</v>
      </c>
      <c r="B93" s="7" t="s"/>
      <c r="C93" s="8" t="n">
        <v>8</v>
      </c>
      <c r="D93" s="8" t="n">
        <v>15.99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90</v>
      </c>
      <c r="B94" s="7" t="s"/>
      <c r="C94" s="8" t="n">
        <v>10.62</v>
      </c>
      <c r="D94" s="8" t="n">
        <v>19.11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91</v>
      </c>
      <c r="B95" s="7" t="s"/>
      <c r="C95" s="8" t="n">
        <v>10.45</v>
      </c>
      <c r="D95" s="8" t="n">
        <v>19.25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92</v>
      </c>
      <c r="B96" s="7" t="s"/>
      <c r="C96" s="8" t="n">
        <v>10.5</v>
      </c>
      <c r="D96" s="8" t="n">
        <v>18.44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93</v>
      </c>
      <c r="B97" s="7" t="s"/>
      <c r="C97" s="8" t="n">
        <v>10.03</v>
      </c>
      <c r="D97" s="8" t="n">
        <v>18.43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94</v>
      </c>
      <c r="B98" s="8" t="n"/>
      <c r="C98" s="8" t="n"/>
      <c r="D98" s="8" t="n"/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95</v>
      </c>
      <c r="B99" s="7" t="s"/>
      <c r="C99" s="8" t="n">
        <v>11.03</v>
      </c>
      <c r="D99" s="8" t="n">
        <v>19.03</v>
      </c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>
        <v>96</v>
      </c>
      <c r="B100" s="7" t="s"/>
      <c r="C100" s="8" t="n">
        <v>11.09</v>
      </c>
      <c r="D100" s="8" t="n">
        <v>19.47</v>
      </c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3" spans="1:11">
      <c r="D113" s="5" t="s">
        <v>97</v>
      </c>
      <c r="E113" s="10">
        <f>SUM(saturday!E87:saturday!E111)</f>
        <v/>
      </c>
      <c r="F113" s="10">
        <f>SUM(saturday!F87:saturday!F111)</f>
        <v/>
      </c>
    </row>
    <row r="115" spans="1:11">
      <c r="A115" s="4" t="s">
        <v>98</v>
      </c>
    </row>
    <row r="116" spans="1:11">
      <c r="E116" s="5" t="s">
        <v>80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81</v>
      </c>
      <c r="F117" s="5" t="s">
        <v>99</v>
      </c>
    </row>
    <row r="118" spans="1:11">
      <c r="A118" s="6" t="s">
        <v>100</v>
      </c>
      <c r="B118" s="7" t="s"/>
      <c r="C118" s="8" t="n">
        <v>7.81</v>
      </c>
      <c r="D118" s="8" t="n">
        <v>17.83</v>
      </c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11.5 - reference!C5), 0, IF(saturday!B118 = "no call", 11.5, IF(saturday!C118 = 0, 0, MAX(11.5 - saturday!C118, 0))))</f>
        <v/>
      </c>
    </row>
    <row r="119" spans="1:11">
      <c r="A119" s="6" t="s">
        <v>101</v>
      </c>
      <c r="B119" s="7" t="s"/>
      <c r="C119" s="8" t="n">
        <v>9.539999999999999</v>
      </c>
      <c r="D119" s="8" t="n">
        <v>0</v>
      </c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>
        <v>102</v>
      </c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>
        <v>103</v>
      </c>
      <c r="B121" s="7" t="s"/>
      <c r="C121" s="8" t="n">
        <v>9.52</v>
      </c>
      <c r="D121" s="8" t="n">
        <v>0</v>
      </c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4" spans="1:11">
      <c r="D144" s="5" t="s">
        <v>104</v>
      </c>
      <c r="E144" s="10">
        <f>SUM(saturday!E118:saturday!E142)</f>
        <v/>
      </c>
      <c r="F144" s="10">
        <f>SUM(saturday!F118:saturday!F142)</f>
        <v/>
      </c>
    </row>
    <row r="146" spans="1:11">
      <c r="D146" s="5" t="s">
        <v>105</v>
      </c>
      <c r="E146" s="10">
        <f>SUM(saturday!E113 + saturday!E144)</f>
        <v/>
      </c>
      <c r="F146" s="10">
        <f>SUM(saturday!F113 + saturday!F144)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3" man="1" max="16383" min="0"/>
    <brk id="114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35</v>
      </c>
      <c r="I34" s="10">
        <f>SUM(sunday!I8:sunday!I32)</f>
        <v/>
      </c>
    </row>
    <row r="36" spans="1:11">
      <c r="J36" s="5" t="s">
        <v>36</v>
      </c>
      <c r="K36" s="10">
        <f>SUM(sunday!K8:sunday!K32)</f>
        <v/>
      </c>
    </row>
    <row r="38" spans="1:11">
      <c r="A38" s="4" t="s">
        <v>37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38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40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41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42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43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44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45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46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47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48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49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50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51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52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53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54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55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56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57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59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60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61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62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63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64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65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66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67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68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69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70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71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72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73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74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 spans="1:11">
      <c r="A75" s="6" t="s">
        <v>75</v>
      </c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 MAX(sunday!C75 - 8, 0))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6" spans="1:11">
      <c r="A76" s="6" t="s">
        <v>76</v>
      </c>
      <c r="B76" s="8" t="n"/>
      <c r="C76" s="8" t="n"/>
      <c r="D76" s="8" t="n"/>
      <c r="E76" s="8" t="n"/>
      <c r="F76" s="8" t="n"/>
      <c r="G76" s="9" t="n"/>
      <c r="H76" s="8">
        <f>SUM(sunday!F76 - sunday!E76)</f>
        <v/>
      </c>
      <c r="I76" s="10">
        <f>IF(sunday!B76 ="ns day", sunday!C76, MAX(sunday!C76 - 8, 0))</f>
        <v/>
      </c>
      <c r="J76" s="10">
        <f>SUM(sunday!F76 - sunday!E76)</f>
        <v/>
      </c>
      <c r="K76" s="10">
        <f>IF(sunday!B76="ns day",sunday!C76, IF(sunday!C76 &lt;= 8 + reference!C4, 0, MIN(MAX(sunday!C76 - 8, 0),IF(sunday!J76 &lt;= reference!C4,0, sunday!J76))))</f>
        <v/>
      </c>
    </row>
    <row r="78" spans="1:11">
      <c r="J78" s="5" t="s">
        <v>77</v>
      </c>
      <c r="K78" s="10">
        <f>SUM(sunday!K40:sunday!K76)</f>
        <v/>
      </c>
    </row>
    <row r="80" spans="1:11">
      <c r="J80" s="5" t="s">
        <v>78</v>
      </c>
      <c r="K80" s="10">
        <f>SUM(sunday!K78 + sunday!K36)</f>
        <v/>
      </c>
    </row>
    <row r="82" spans="1:11">
      <c r="A82" s="4" t="s">
        <v>79</v>
      </c>
    </row>
    <row r="83" spans="1:11">
      <c r="E83" s="5" t="s">
        <v>80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81</v>
      </c>
      <c r="F84" s="5" t="s">
        <v>82</v>
      </c>
    </row>
    <row r="85" spans="1:11">
      <c r="A85" s="6" t="s">
        <v>83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84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85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86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87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88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89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90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91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92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93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94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95</v>
      </c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96</v>
      </c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1" spans="1:11">
      <c r="D111" s="5" t="s">
        <v>97</v>
      </c>
      <c r="E111" s="10">
        <f>SUM(sunday!E85:sunday!E109)</f>
        <v/>
      </c>
      <c r="F111" s="10">
        <f>SUM(sunday!F85:sunday!F109)</f>
        <v/>
      </c>
    </row>
    <row r="113" spans="1:11">
      <c r="A113" s="4" t="s">
        <v>98</v>
      </c>
    </row>
    <row r="114" spans="1:11">
      <c r="E114" s="5" t="s">
        <v>80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81</v>
      </c>
      <c r="F115" s="5" t="s">
        <v>99</v>
      </c>
    </row>
    <row r="116" spans="1:11">
      <c r="A116" s="6" t="s">
        <v>100</v>
      </c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101</v>
      </c>
      <c r="B117" s="7" t="s"/>
      <c r="C117" s="8" t="n">
        <v>4.53</v>
      </c>
      <c r="D117" s="8" t="n">
        <v>0</v>
      </c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>
        <v>103</v>
      </c>
      <c r="B119" s="7" t="s"/>
      <c r="C119" s="8" t="n">
        <v>4.2</v>
      </c>
      <c r="D119" s="8" t="n">
        <v>0</v>
      </c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2" spans="1:11">
      <c r="D142" s="5" t="s">
        <v>104</v>
      </c>
      <c r="E142" s="10">
        <f>SUM(sunday!E116:sunday!E140)</f>
        <v/>
      </c>
      <c r="F142" s="10">
        <f>SUM(sunday!F116:sunday!F140)</f>
        <v/>
      </c>
    </row>
    <row r="144" spans="1:11">
      <c r="D144" s="5" t="s">
        <v>105</v>
      </c>
      <c r="E144" s="10">
        <f>SUM(sunday!E111 + sunday!E142)</f>
        <v/>
      </c>
      <c r="F144" s="10">
        <f>SUM(sunday!F111 + sunday!F142)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11.2</v>
      </c>
      <c r="D8" s="8" t="n">
        <v>20.31</v>
      </c>
      <c r="E8" s="8" t="n">
        <v>18</v>
      </c>
      <c r="F8" s="8" t="n">
        <v>20.31</v>
      </c>
      <c r="G8" s="9" t="n">
        <v>1013</v>
      </c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10.6</v>
      </c>
      <c r="D9" s="8" t="n">
        <v>19.43</v>
      </c>
      <c r="E9" s="8" t="n">
        <v>10.5</v>
      </c>
      <c r="F9" s="8" t="n">
        <v>13</v>
      </c>
      <c r="G9" s="9" t="n">
        <v>1022</v>
      </c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SUM(monday!F10 - monday!E10)</f>
        <v/>
      </c>
      <c r="I10" s="10">
        <f>IF(monday!B10 ="ns day", monday!C10,IF(monday!C10 &lt;= 8 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10</v>
      </c>
      <c r="D11" s="8" t="n">
        <v>18.93</v>
      </c>
      <c r="E11" s="8" t="s"/>
      <c r="F11" s="8" t="s"/>
      <c r="G11" s="9" t="s"/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s"/>
      <c r="C12" s="8" t="n">
        <v>11.44</v>
      </c>
      <c r="D12" s="8" t="n">
        <v>19.92</v>
      </c>
      <c r="E12" s="8" t="n">
        <v>18.75</v>
      </c>
      <c r="F12" s="8" t="n">
        <v>19.92</v>
      </c>
      <c r="G12" s="9" t="n">
        <v>932</v>
      </c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/>
      <c r="C13" s="8" t="n">
        <v>12.04</v>
      </c>
      <c r="D13" s="8" t="n">
        <v>20.93</v>
      </c>
      <c r="E13" s="8" t="n">
        <v>17.63</v>
      </c>
      <c r="F13" s="8" t="n">
        <v>20.93</v>
      </c>
      <c r="G13" s="9" t="n">
        <v>1022</v>
      </c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SUM(monday!F14 - monday!E14)</f>
        <v/>
      </c>
      <c r="I14" s="10">
        <f>IF(monday!B14 ="ns day", monday!C14,IF(monday!C14 &lt;= 8 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s"/>
      <c r="C15" s="8" t="n">
        <v>11.68</v>
      </c>
      <c r="D15" s="8" t="n">
        <v>20.25</v>
      </c>
      <c r="E15" s="8" t="n">
        <v>18</v>
      </c>
      <c r="F15" s="8" t="n">
        <v>20.25</v>
      </c>
      <c r="G15" s="9" t="n">
        <v>932</v>
      </c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7" t="s"/>
      <c r="C16" s="8" t="n">
        <v>10.56</v>
      </c>
      <c r="D16" s="8" t="n">
        <v>19.43</v>
      </c>
      <c r="E16" s="8" t="s"/>
      <c r="F16" s="8" t="s"/>
      <c r="G16" s="9" t="s"/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7" t="s"/>
      <c r="C18" s="8" t="n">
        <v>10.51</v>
      </c>
      <c r="D18" s="8" t="n">
        <v>19.41</v>
      </c>
      <c r="E18" s="8" t="n">
        <v>17</v>
      </c>
      <c r="F18" s="8" t="n">
        <v>19.41</v>
      </c>
      <c r="G18" s="9" t="n">
        <v>1019</v>
      </c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7" t="s"/>
      <c r="C19" s="8" t="n">
        <v>9.02</v>
      </c>
      <c r="D19" s="8" t="n">
        <v>17.02</v>
      </c>
      <c r="E19" s="8" t="n">
        <v>15.5</v>
      </c>
      <c r="F19" s="8" t="n">
        <v>16.9</v>
      </c>
      <c r="G19" s="9" t="n">
        <v>1022</v>
      </c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7" t="s"/>
      <c r="C20" s="8" t="n">
        <v>11.44</v>
      </c>
      <c r="D20" s="8" t="n">
        <v>19.94</v>
      </c>
      <c r="E20" s="7" t="s">
        <v>39</v>
      </c>
      <c r="F20" s="7" t="s">
        <v>39</v>
      </c>
      <c r="G20" s="7" t="s">
        <v>39</v>
      </c>
      <c r="H20" s="8">
        <f>SUM(monday!H22:monday!H21)</f>
        <v/>
      </c>
      <c r="I20" s="10">
        <f>IF(monday!B20 ="ns day", monday!C20,IF(monday!C20 &lt;= 8 + reference!C3, 0, MAX(monday!C20 - 8, 0)))</f>
        <v/>
      </c>
      <c r="J20" s="10">
        <f>monday!H20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E21" s="8" t="n">
        <v>8.5</v>
      </c>
      <c r="F21" s="8" t="n">
        <v>10.37</v>
      </c>
      <c r="G21" s="9" t="n">
        <v>938</v>
      </c>
      <c r="H21" s="8">
        <f>SUM(monday!F21 - monday!E21)</f>
        <v/>
      </c>
    </row>
    <row r="22" spans="1:11">
      <c r="E22" s="8" t="n">
        <v>18.15</v>
      </c>
      <c r="F22" s="8" t="n">
        <v>19.94</v>
      </c>
      <c r="G22" s="9" t="n">
        <v>918</v>
      </c>
      <c r="H22" s="8">
        <f>SUM(monday!F22 - monday!E22)</f>
        <v/>
      </c>
    </row>
    <row r="23" spans="1:11">
      <c r="A23" s="6" t="s">
        <v>33</v>
      </c>
      <c r="B23" s="7" t="s"/>
      <c r="C23" s="8" t="n">
        <v>10.5</v>
      </c>
      <c r="D23" s="8" t="n">
        <v>17.26</v>
      </c>
      <c r="E23" s="8" t="n">
        <v>17.26</v>
      </c>
      <c r="F23" s="8" t="n">
        <v>17.26</v>
      </c>
      <c r="G23" s="9" t="n">
        <v>0</v>
      </c>
      <c r="H23" s="8">
        <f>SUM(monday!F23 - monday!E23)</f>
        <v/>
      </c>
      <c r="I23" s="10">
        <f>IF(monday!B23 ="ns day", monday!C23,IF(monday!C23 &lt;= 8+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>
        <v>34</v>
      </c>
      <c r="B24" s="7" t="s"/>
      <c r="C24" s="8" t="n">
        <v>2</v>
      </c>
      <c r="D24" s="8" t="n">
        <v>0</v>
      </c>
      <c r="E24" s="8" t="n">
        <v>11</v>
      </c>
      <c r="F24" s="8" t="n">
        <v>13</v>
      </c>
      <c r="G24" s="9" t="n">
        <v>0</v>
      </c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35</v>
      </c>
      <c r="I34" s="10">
        <f>SUM(monday!I8:monday!I32)</f>
        <v/>
      </c>
    </row>
    <row r="36" spans="1:11">
      <c r="J36" s="5" t="s">
        <v>36</v>
      </c>
      <c r="K36" s="10">
        <f>SUM(monday!K8:monday!K32)</f>
        <v/>
      </c>
    </row>
    <row r="38" spans="1:11">
      <c r="A38" s="4" t="s">
        <v>37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38</v>
      </c>
      <c r="B40" s="7" t="s"/>
      <c r="C40" s="8" t="n">
        <v>10</v>
      </c>
      <c r="D40" s="8" t="n">
        <v>18.98</v>
      </c>
      <c r="E40" s="7" t="s">
        <v>39</v>
      </c>
      <c r="F40" s="7" t="s">
        <v>39</v>
      </c>
      <c r="G40" s="7" t="s">
        <v>39</v>
      </c>
      <c r="H40" s="8">
        <f>SUM(monday!H42:monday!H41)</f>
        <v/>
      </c>
      <c r="I40" s="10">
        <f>IF(monday!B40 ="ns day", monday!C40, MAX(monday!C40 - 8, 0))</f>
        <v/>
      </c>
      <c r="J40" s="10">
        <f>monday!H40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E41" s="8" t="n">
        <v>8.59</v>
      </c>
      <c r="F41" s="8" t="n">
        <v>9.529999999999999</v>
      </c>
      <c r="G41" s="9" t="n">
        <v>1072</v>
      </c>
      <c r="H41" s="8">
        <f>SUM(monday!F41 - monday!E41)</f>
        <v/>
      </c>
    </row>
    <row r="42" spans="1:11">
      <c r="E42" s="8" t="n">
        <v>10.58</v>
      </c>
      <c r="F42" s="8" t="n">
        <v>12</v>
      </c>
      <c r="G42" s="9" t="n">
        <v>1072</v>
      </c>
      <c r="H42" s="8">
        <f>SUM(monday!F42 - monday!E42)</f>
        <v/>
      </c>
    </row>
    <row r="43" spans="1:11">
      <c r="A43" s="6" t="s">
        <v>40</v>
      </c>
      <c r="B43" s="7" t="s"/>
      <c r="C43" s="8" t="n">
        <v>9.4</v>
      </c>
      <c r="D43" s="8" t="n">
        <v>18.4</v>
      </c>
      <c r="E43" s="8" t="n">
        <v>11</v>
      </c>
      <c r="F43" s="8" t="n">
        <v>13.25</v>
      </c>
      <c r="G43" s="9" t="n">
        <v>938</v>
      </c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41</v>
      </c>
      <c r="B44" s="7" t="s"/>
      <c r="C44" s="8" t="n">
        <v>10</v>
      </c>
      <c r="D44" s="8" t="n">
        <v>18.95</v>
      </c>
      <c r="E44" s="8" t="n">
        <v>17</v>
      </c>
      <c r="F44" s="8" t="n">
        <v>18.95</v>
      </c>
      <c r="G44" s="9" t="n">
        <v>1025</v>
      </c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42</v>
      </c>
      <c r="B45" s="7" t="s"/>
      <c r="C45" s="8" t="n">
        <v>10.97</v>
      </c>
      <c r="D45" s="8" t="n">
        <v>19.9</v>
      </c>
      <c r="E45" s="8" t="n">
        <v>17.5</v>
      </c>
      <c r="F45" s="8" t="n">
        <v>19.83</v>
      </c>
      <c r="G45" s="9" t="n">
        <v>938</v>
      </c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9" t="n"/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44</v>
      </c>
      <c r="B47" s="7" t="s"/>
      <c r="C47" s="8" t="n">
        <v>9.5</v>
      </c>
      <c r="D47" s="8" t="n">
        <v>9.119999999999999</v>
      </c>
      <c r="E47" s="8" t="n">
        <v>9.119999999999999</v>
      </c>
      <c r="F47" s="8" t="n">
        <v>9.890000000000001</v>
      </c>
      <c r="G47" s="9" t="n">
        <v>950</v>
      </c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46</v>
      </c>
      <c r="B49" s="7" t="s"/>
      <c r="C49" s="8" t="n">
        <v>9.51</v>
      </c>
      <c r="D49" s="8" t="n">
        <v>18.44</v>
      </c>
      <c r="E49" s="8" t="n">
        <v>16.64</v>
      </c>
      <c r="F49" s="8" t="n">
        <v>18.44</v>
      </c>
      <c r="G49" s="9" t="n">
        <v>918</v>
      </c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47</v>
      </c>
      <c r="B50" s="7" t="s"/>
      <c r="C50" s="8" t="n">
        <v>11.35</v>
      </c>
      <c r="D50" s="8" t="n">
        <v>20.26</v>
      </c>
      <c r="E50" s="8" t="n">
        <v>17.67</v>
      </c>
      <c r="F50" s="8" t="n">
        <v>20.26</v>
      </c>
      <c r="G50" s="9" t="n">
        <v>916</v>
      </c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48</v>
      </c>
      <c r="B51" s="7" t="s"/>
      <c r="C51" s="8" t="n">
        <v>8.69</v>
      </c>
      <c r="D51" s="8" t="n">
        <v>17.76</v>
      </c>
      <c r="E51" s="8" t="s"/>
      <c r="F51" s="8" t="s"/>
      <c r="G51" s="9" t="s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49</v>
      </c>
      <c r="B52" s="7" t="s"/>
      <c r="C52" s="8" t="n">
        <v>8</v>
      </c>
      <c r="D52" s="8" t="n">
        <v>16.83</v>
      </c>
      <c r="E52" s="8" t="s"/>
      <c r="F52" s="8" t="s"/>
      <c r="G52" s="9" t="s"/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50</v>
      </c>
      <c r="B53" s="7" t="s"/>
      <c r="C53" s="8" t="n">
        <v>10.2</v>
      </c>
      <c r="D53" s="8" t="n">
        <v>19.2</v>
      </c>
      <c r="E53" s="8" t="n">
        <v>16.25</v>
      </c>
      <c r="F53" s="8" t="n">
        <v>18.5</v>
      </c>
      <c r="G53" s="9" t="n">
        <v>1003</v>
      </c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51</v>
      </c>
      <c r="B54" s="7" t="s"/>
      <c r="C54" s="8" t="n">
        <v>10.52</v>
      </c>
      <c r="D54" s="8" t="n">
        <v>19.5</v>
      </c>
      <c r="E54" s="8" t="n">
        <v>17.1</v>
      </c>
      <c r="F54" s="8" t="n">
        <v>19</v>
      </c>
      <c r="G54" s="9" t="n">
        <v>950</v>
      </c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52</v>
      </c>
      <c r="B55" s="7" t="s"/>
      <c r="C55" s="8" t="n">
        <v>10.5</v>
      </c>
      <c r="D55" s="8" t="n">
        <v>18.82</v>
      </c>
      <c r="E55" s="8" t="n">
        <v>16.7</v>
      </c>
      <c r="F55" s="8" t="n">
        <v>18.82</v>
      </c>
      <c r="G55" s="9" t="n">
        <v>950</v>
      </c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53</v>
      </c>
      <c r="B56" s="8" t="n"/>
      <c r="C56" s="8" t="n"/>
      <c r="D56" s="8" t="n"/>
      <c r="E56" s="8" t="n"/>
      <c r="F56" s="8" t="n"/>
      <c r="G56" s="9" t="n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55</v>
      </c>
      <c r="B58" s="8" t="n"/>
      <c r="C58" s="8" t="n"/>
      <c r="D58" s="8" t="n"/>
      <c r="E58" s="8" t="n"/>
      <c r="F58" s="8" t="n"/>
      <c r="G58" s="9" t="n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56</v>
      </c>
      <c r="B59" s="7" t="s"/>
      <c r="C59" s="8" t="n">
        <v>11</v>
      </c>
      <c r="D59" s="8" t="n">
        <v>20</v>
      </c>
      <c r="E59" s="8" t="n">
        <v>14.97</v>
      </c>
      <c r="F59" s="8" t="n">
        <v>17.03</v>
      </c>
      <c r="G59" s="9" t="n">
        <v>916</v>
      </c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57</v>
      </c>
      <c r="B60" s="7" t="s"/>
      <c r="C60" s="8" t="n">
        <v>9.42</v>
      </c>
      <c r="D60" s="8" t="n">
        <v>18.37</v>
      </c>
      <c r="E60" s="8" t="n">
        <v>8.710000000000001</v>
      </c>
      <c r="F60" s="8" t="n">
        <v>10.02</v>
      </c>
      <c r="G60" s="9" t="n">
        <v>932</v>
      </c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59</v>
      </c>
      <c r="B61" s="7" t="s"/>
      <c r="C61" s="8" t="n">
        <v>10.34</v>
      </c>
      <c r="D61" s="8" t="n">
        <v>10.18</v>
      </c>
      <c r="E61" s="8" t="n">
        <v>10.18</v>
      </c>
      <c r="F61" s="8" t="n">
        <v>11</v>
      </c>
      <c r="G61" s="9" t="n">
        <v>1025</v>
      </c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9" t="n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61</v>
      </c>
      <c r="B63" s="8" t="n"/>
      <c r="C63" s="8" t="n"/>
      <c r="D63" s="8" t="n"/>
      <c r="E63" s="8" t="n"/>
      <c r="F63" s="8" t="n"/>
      <c r="G63" s="9" t="n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62</v>
      </c>
      <c r="B64" s="7" t="s"/>
      <c r="C64" s="8" t="n">
        <v>10</v>
      </c>
      <c r="D64" s="8" t="n">
        <v>18.95</v>
      </c>
      <c r="E64" s="8" t="n">
        <v>13</v>
      </c>
      <c r="F64" s="8" t="n">
        <v>15</v>
      </c>
      <c r="G64" s="9" t="n">
        <v>928</v>
      </c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63</v>
      </c>
      <c r="B65" s="7" t="s"/>
      <c r="C65" s="8" t="n">
        <v>9.69</v>
      </c>
      <c r="D65" s="8" t="n">
        <v>17.99</v>
      </c>
      <c r="E65" s="8" t="s"/>
      <c r="F65" s="8" t="s"/>
      <c r="G65" s="9" t="s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64</v>
      </c>
      <c r="B66" s="7" t="s"/>
      <c r="C66" s="8" t="n">
        <v>11.46</v>
      </c>
      <c r="D66" s="8" t="n">
        <v>20.41</v>
      </c>
      <c r="E66" s="8" t="n">
        <v>18.9</v>
      </c>
      <c r="F66" s="8" t="n">
        <v>20.41</v>
      </c>
      <c r="G66" s="9" t="n">
        <v>928</v>
      </c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65</v>
      </c>
      <c r="B67" s="7" t="s"/>
      <c r="C67" s="8" t="n">
        <v>10.62</v>
      </c>
      <c r="D67" s="8" t="n">
        <v>19.61</v>
      </c>
      <c r="E67" s="8" t="n">
        <v>15.25</v>
      </c>
      <c r="F67" s="8" t="n">
        <v>19.61</v>
      </c>
      <c r="G67" s="9" t="n">
        <v>1023</v>
      </c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66</v>
      </c>
      <c r="B68" s="8" t="n"/>
      <c r="C68" s="8" t="n"/>
      <c r="D68" s="8" t="n"/>
      <c r="E68" s="8" t="n"/>
      <c r="F68" s="8" t="n"/>
      <c r="G68" s="9" t="n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67</v>
      </c>
      <c r="B69" s="7" t="s"/>
      <c r="C69" s="8" t="n">
        <v>8.26</v>
      </c>
      <c r="D69" s="8" t="n">
        <v>16.72</v>
      </c>
      <c r="E69" s="8" t="s"/>
      <c r="F69" s="8" t="s"/>
      <c r="G69" s="9" t="s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68</v>
      </c>
      <c r="B70" s="7" t="s"/>
      <c r="C70" s="8" t="n">
        <v>10.41</v>
      </c>
      <c r="D70" s="8" t="n">
        <v>18.87</v>
      </c>
      <c r="E70" s="8" t="s"/>
      <c r="F70" s="8" t="s"/>
      <c r="G70" s="9" t="s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69</v>
      </c>
      <c r="B71" s="7" t="s"/>
      <c r="C71" s="8" t="n">
        <v>10.64</v>
      </c>
      <c r="D71" s="8" t="n">
        <v>19.61</v>
      </c>
      <c r="E71" s="8" t="n">
        <v>16.72</v>
      </c>
      <c r="F71" s="8" t="n">
        <v>19.61</v>
      </c>
      <c r="G71" s="9" t="n">
        <v>928</v>
      </c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70</v>
      </c>
      <c r="B72" s="8" t="n"/>
      <c r="C72" s="8" t="n"/>
      <c r="D72" s="8" t="n"/>
      <c r="E72" s="8" t="n"/>
      <c r="F72" s="8" t="n"/>
      <c r="G72" s="9" t="n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71</v>
      </c>
      <c r="B73" s="7" t="s"/>
      <c r="C73" s="8" t="n">
        <v>12.12</v>
      </c>
      <c r="D73" s="8" t="n">
        <v>20.95</v>
      </c>
      <c r="E73" s="8" t="n">
        <v>17.83</v>
      </c>
      <c r="F73" s="8" t="n">
        <v>19.23</v>
      </c>
      <c r="G73" s="9" t="n">
        <v>1025</v>
      </c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s">
        <v>72</v>
      </c>
      <c r="B74" s="7" t="s"/>
      <c r="C74" s="8" t="n">
        <v>10.41</v>
      </c>
      <c r="D74" s="8" t="n">
        <v>19.35</v>
      </c>
      <c r="E74" s="8" t="n">
        <v>11</v>
      </c>
      <c r="F74" s="8" t="n">
        <v>13.33</v>
      </c>
      <c r="G74" s="9" t="n">
        <v>1025</v>
      </c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73</v>
      </c>
      <c r="B75" s="7" t="s"/>
      <c r="C75" s="8" t="n">
        <v>10.7</v>
      </c>
      <c r="D75" s="8" t="n">
        <v>19.59</v>
      </c>
      <c r="E75" s="8" t="n">
        <v>17.2</v>
      </c>
      <c r="F75" s="8" t="n">
        <v>19.59</v>
      </c>
      <c r="G75" s="9" t="n">
        <v>938</v>
      </c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74</v>
      </c>
      <c r="B76" s="8" t="n"/>
      <c r="C76" s="8" t="n"/>
      <c r="D76" s="8" t="n"/>
      <c r="E76" s="8" t="n"/>
      <c r="F76" s="8" t="n"/>
      <c r="G76" s="9" t="n"/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 spans="1:11">
      <c r="A77" s="6" t="s">
        <v>75</v>
      </c>
      <c r="B77" s="8" t="n"/>
      <c r="C77" s="8" t="n"/>
      <c r="D77" s="8" t="n"/>
      <c r="E77" s="8" t="n"/>
      <c r="F77" s="8" t="n"/>
      <c r="G77" s="9" t="n"/>
      <c r="H77" s="8">
        <f>SUM(monday!F77 - monday!E77)</f>
        <v/>
      </c>
      <c r="I77" s="10">
        <f>IF(monday!B77 ="ns day", monday!C77, MAX(monday!C77 - 8, 0))</f>
        <v/>
      </c>
      <c r="J77" s="10">
        <f>SUM(monday!F77 - monday!E77)</f>
        <v/>
      </c>
      <c r="K77" s="10">
        <f>IF(monday!B77="ns day",monday!C77, IF(monday!C77 &lt;= 8 + reference!C4, 0, MIN(MAX(monday!C77 - 8, 0),IF(monday!J77 &lt;= reference!C4,0, monday!J77))))</f>
        <v/>
      </c>
    </row>
    <row r="78" spans="1:11">
      <c r="A78" s="6" t="s">
        <v>76</v>
      </c>
      <c r="B78" s="7" t="s"/>
      <c r="C78" s="8" t="n">
        <v>8</v>
      </c>
      <c r="D78" s="8" t="n">
        <v>16.96</v>
      </c>
      <c r="E78" s="8" t="s"/>
      <c r="F78" s="8" t="s"/>
      <c r="G78" s="9" t="s"/>
      <c r="H78" s="8">
        <f>SUM(monday!F78 - monday!E78)</f>
        <v/>
      </c>
      <c r="I78" s="10">
        <f>IF(monday!B78 ="ns day", monday!C78, MAX(monday!C78 - 8, 0))</f>
        <v/>
      </c>
      <c r="J78" s="10">
        <f>SUM(monday!F78 - monday!E78)</f>
        <v/>
      </c>
      <c r="K78" s="10">
        <f>IF(monday!B78="ns day",monday!C78, IF(monday!C78 &lt;= 8 + reference!C4, 0, MIN(MAX(monday!C78 - 8, 0),IF(monday!J78 &lt;= reference!C4,0, monday!J78))))</f>
        <v/>
      </c>
    </row>
    <row r="80" spans="1:11">
      <c r="J80" s="5" t="s">
        <v>77</v>
      </c>
      <c r="K80" s="10">
        <f>SUM(monday!K40:monday!K78)</f>
        <v/>
      </c>
    </row>
    <row r="82" spans="1:11">
      <c r="J82" s="5" t="s">
        <v>78</v>
      </c>
      <c r="K82" s="10">
        <f>SUM(monday!K80 + monday!K36)</f>
        <v/>
      </c>
    </row>
    <row r="84" spans="1:11">
      <c r="A84" s="4" t="s">
        <v>79</v>
      </c>
    </row>
    <row r="85" spans="1:11">
      <c r="E85" s="5" t="s">
        <v>80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81</v>
      </c>
      <c r="F86" s="5" t="s">
        <v>82</v>
      </c>
    </row>
    <row r="87" spans="1:11">
      <c r="A87" s="6" t="s">
        <v>83</v>
      </c>
      <c r="B87" s="7" t="s">
        <v>32</v>
      </c>
      <c r="C87" s="8" t="s"/>
      <c r="D87" s="8" t="s"/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84</v>
      </c>
      <c r="B88" s="7" t="s">
        <v>32</v>
      </c>
      <c r="C88" s="8" t="s"/>
      <c r="D88" s="8" t="n">
        <v>0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85</v>
      </c>
      <c r="B89" s="8" t="n"/>
      <c r="C89" s="8" t="n"/>
      <c r="D89" s="8" t="n"/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86</v>
      </c>
      <c r="B90" s="7" t="s"/>
      <c r="C90" s="8" t="n">
        <v>12.28</v>
      </c>
      <c r="D90" s="8" t="n">
        <v>20.63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87</v>
      </c>
      <c r="B91" s="7" t="s">
        <v>32</v>
      </c>
      <c r="C91" s="8" t="s"/>
      <c r="D91" s="8" t="n">
        <v>0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88</v>
      </c>
      <c r="B92" s="7" t="s"/>
      <c r="C92" s="8" t="n">
        <v>11.53</v>
      </c>
      <c r="D92" s="8" t="n">
        <v>19.97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89</v>
      </c>
      <c r="B93" s="7" t="s">
        <v>32</v>
      </c>
      <c r="C93" s="8" t="s"/>
      <c r="D93" s="8" t="n">
        <v>0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90</v>
      </c>
      <c r="B94" s="7" t="s"/>
      <c r="C94" s="8" t="n">
        <v>11.68</v>
      </c>
      <c r="D94" s="8" t="n">
        <v>20.17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91</v>
      </c>
      <c r="B95" s="8" t="n"/>
      <c r="C95" s="8" t="n"/>
      <c r="D95" s="8" t="n"/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92</v>
      </c>
      <c r="B96" s="7" t="s"/>
      <c r="C96" s="8" t="n">
        <v>12</v>
      </c>
      <c r="D96" s="8" t="n">
        <v>19.99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93</v>
      </c>
      <c r="B97" s="7" t="s"/>
      <c r="C97" s="8" t="n">
        <v>12.08</v>
      </c>
      <c r="D97" s="8" t="n">
        <v>20.58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94</v>
      </c>
      <c r="B98" s="8" t="n"/>
      <c r="C98" s="8" t="n"/>
      <c r="D98" s="8" t="n"/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95</v>
      </c>
      <c r="B99" s="7" t="s"/>
      <c r="C99" s="8" t="n">
        <v>12</v>
      </c>
      <c r="D99" s="8" t="n">
        <v>20.33</v>
      </c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>
        <v>96</v>
      </c>
      <c r="B100" s="7" t="s"/>
      <c r="C100" s="8" t="n">
        <v>12.2</v>
      </c>
      <c r="D100" s="8" t="n">
        <v>20.44</v>
      </c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3" spans="1:11">
      <c r="D113" s="5" t="s">
        <v>97</v>
      </c>
      <c r="E113" s="10">
        <f>SUM(monday!E87:monday!E111)</f>
        <v/>
      </c>
      <c r="F113" s="10">
        <f>SUM(monday!F87:monday!F111)</f>
        <v/>
      </c>
    </row>
    <row r="115" spans="1:11">
      <c r="A115" s="4" t="s">
        <v>98</v>
      </c>
    </row>
    <row r="116" spans="1:11">
      <c r="E116" s="5" t="s">
        <v>80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81</v>
      </c>
      <c r="F117" s="5" t="s">
        <v>99</v>
      </c>
    </row>
    <row r="118" spans="1:11">
      <c r="A118" s="6" t="s">
        <v>100</v>
      </c>
      <c r="B118" s="7" t="s"/>
      <c r="C118" s="8" t="n">
        <v>11.57</v>
      </c>
      <c r="D118" s="8" t="n">
        <v>20.89</v>
      </c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11.5 - reference!C5), 0, IF(monday!B118 = "no call", 11.5, IF(monday!C118 = 0, 0, MAX(11.5 - monday!C118, 0))))</f>
        <v/>
      </c>
    </row>
    <row r="119" spans="1:11">
      <c r="A119" s="6" t="s">
        <v>101</v>
      </c>
      <c r="B119" s="7" t="s"/>
      <c r="C119" s="8" t="n">
        <v>12.7</v>
      </c>
      <c r="D119" s="8" t="n">
        <v>0</v>
      </c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102</v>
      </c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>
        <v>103</v>
      </c>
      <c r="B121" s="7" t="s"/>
      <c r="C121" s="8" t="n">
        <v>11.87</v>
      </c>
      <c r="D121" s="8" t="n">
        <v>0</v>
      </c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4" spans="1:11">
      <c r="D144" s="5" t="s">
        <v>104</v>
      </c>
      <c r="E144" s="10">
        <f>SUM(monday!E118:monday!E142)</f>
        <v/>
      </c>
      <c r="F144" s="10">
        <f>SUM(monday!F118:monday!F142)</f>
        <v/>
      </c>
    </row>
    <row r="146" spans="1:11">
      <c r="D146" s="5" t="s">
        <v>105</v>
      </c>
      <c r="E146" s="10">
        <f>SUM(monday!E113 + monday!E144)</f>
        <v/>
      </c>
      <c r="F146" s="10">
        <f>SUM(monday!F113 + monday!F144)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3" man="1" max="16383" min="0"/>
    <brk id="114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8.42</v>
      </c>
      <c r="D8" s="8" t="n">
        <v>17.48</v>
      </c>
      <c r="E8" s="8" t="n">
        <v>14.5</v>
      </c>
      <c r="F8" s="8" t="n">
        <v>17.48</v>
      </c>
      <c r="G8" s="9" t="n">
        <v>1019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s"/>
      <c r="C9" s="8" t="n">
        <v>9.890000000000001</v>
      </c>
      <c r="D9" s="8" t="n">
        <v>18.94</v>
      </c>
      <c r="E9" s="8" t="n">
        <v>8.630000000000001</v>
      </c>
      <c r="F9" s="8" t="n">
        <v>9.93</v>
      </c>
      <c r="G9" s="9" t="n">
        <v>1019</v>
      </c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10.96</v>
      </c>
      <c r="D10" s="8" t="n">
        <v>19.81</v>
      </c>
      <c r="E10" s="8" t="n">
        <v>18.25</v>
      </c>
      <c r="F10" s="8" t="n">
        <v>19.81</v>
      </c>
      <c r="G10" s="9" t="n">
        <v>1025</v>
      </c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9.890000000000001</v>
      </c>
      <c r="D11" s="8" t="n">
        <v>18.83</v>
      </c>
      <c r="E11" s="8" t="s"/>
      <c r="F11" s="8" t="s"/>
      <c r="G11" s="9" t="s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SUM(tuesday!F12 - tuesday!E12)</f>
        <v/>
      </c>
      <c r="I12" s="10">
        <f>IF(tuesday!B12 ="ns day", tuesday!C12,IF(tuesday!C12 &lt;= 8 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SUM(tuesday!F13 - tuesday!E13)</f>
        <v/>
      </c>
      <c r="I13" s="10">
        <f>IF(tuesday!B13 ="ns day", tuesday!C13,IF(tuesday!C13 &lt;= 8 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7" t="s"/>
      <c r="C14" s="8" t="n">
        <v>10.23</v>
      </c>
      <c r="D14" s="8" t="n">
        <v>18.82</v>
      </c>
      <c r="E14" s="8" t="n">
        <v>17</v>
      </c>
      <c r="F14" s="8" t="n">
        <v>18.82</v>
      </c>
      <c r="G14" s="9" t="n">
        <v>905</v>
      </c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7" t="s"/>
      <c r="C15" s="8" t="n">
        <v>10.9</v>
      </c>
      <c r="D15" s="8" t="n">
        <v>19.35</v>
      </c>
      <c r="E15" s="8" t="n">
        <v>17</v>
      </c>
      <c r="F15" s="8" t="n">
        <v>19.35</v>
      </c>
      <c r="G15" s="9" t="n">
        <v>905</v>
      </c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7" t="s"/>
      <c r="C16" s="8" t="n">
        <v>10.54</v>
      </c>
      <c r="D16" s="8" t="n">
        <v>19.53</v>
      </c>
      <c r="E16" s="8" t="s"/>
      <c r="F16" s="8" t="s"/>
      <c r="G16" s="9" t="s"/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7" t="s"/>
      <c r="C18" s="8" t="n">
        <v>10.21</v>
      </c>
      <c r="D18" s="8" t="n">
        <v>19.12</v>
      </c>
      <c r="E18" s="8" t="n">
        <v>17</v>
      </c>
      <c r="F18" s="8" t="n">
        <v>19.12</v>
      </c>
      <c r="G18" s="9" t="n">
        <v>1013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7" t="s">
        <v>32</v>
      </c>
      <c r="C19" s="8" t="n">
        <v>6.49</v>
      </c>
      <c r="D19" s="8" t="n">
        <v>14.96</v>
      </c>
      <c r="E19" s="8" t="s"/>
      <c r="F19" s="8" t="s"/>
      <c r="G19" s="9" t="s"/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31</v>
      </c>
      <c r="B20" s="7" t="s"/>
      <c r="C20" s="8" t="n">
        <v>9.19</v>
      </c>
      <c r="D20" s="8" t="n">
        <v>17.66</v>
      </c>
      <c r="E20" s="8" t="n">
        <v>8.57</v>
      </c>
      <c r="F20" s="8" t="n">
        <v>9.67</v>
      </c>
      <c r="G20" s="9" t="n">
        <v>905</v>
      </c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SUM(tuesday!F21 - tuesday!E21)</f>
        <v/>
      </c>
      <c r="I21" s="10">
        <f>IF(tuesday!B21 ="ns day", tuesday!C21,IF(tuesday!C21 &lt;= 8 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34</v>
      </c>
      <c r="B22" s="7" t="s"/>
      <c r="C22" s="8" t="n">
        <v>2</v>
      </c>
      <c r="D22" s="8" t="n">
        <v>0</v>
      </c>
      <c r="E22" s="8" t="n">
        <v>11</v>
      </c>
      <c r="F22" s="8" t="n">
        <v>13</v>
      </c>
      <c r="G22" s="9" t="n">
        <v>0</v>
      </c>
      <c r="H22" s="8">
        <f>SUM(tuesday!F22 - tuesday!E22)</f>
        <v/>
      </c>
      <c r="I22" s="10">
        <f>IF(tuesday!B22 ="ns day", tuesday!C22,IF(tuesday!C22 &lt;= 8+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SUM(tuesday!F24 - tuesday!E24)</f>
        <v/>
      </c>
      <c r="I24" s="10">
        <f>IF(tuesday!B24 ="ns day", tuesday!C24,IF(tuesday!C24 &lt;= 8 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35</v>
      </c>
      <c r="I34" s="10">
        <f>SUM(tuesday!I8:tuesday!I32)</f>
        <v/>
      </c>
    </row>
    <row r="36" spans="1:11">
      <c r="J36" s="5" t="s">
        <v>36</v>
      </c>
      <c r="K36" s="10">
        <f>SUM(tuesday!K8:tuesday!K32)</f>
        <v/>
      </c>
    </row>
    <row r="38" spans="1:11">
      <c r="A38" s="4" t="s">
        <v>37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38</v>
      </c>
      <c r="B40" s="7" t="s">
        <v>58</v>
      </c>
      <c r="C40" s="8" t="n">
        <v>8</v>
      </c>
      <c r="D40" s="8" t="n">
        <v>16.42</v>
      </c>
      <c r="E40" s="8" t="n">
        <v>8</v>
      </c>
      <c r="F40" s="8" t="n">
        <v>16.5</v>
      </c>
      <c r="G40" s="9" t="n">
        <v>918</v>
      </c>
      <c r="H40" s="8">
        <f>SUM(tuesday!F40 - tuesday!E40)</f>
        <v/>
      </c>
      <c r="I40" s="10">
        <f>IF(tuesday!B40 ="ns day", tuesday!C40, MAX(tuesday!C40 - 8, 0))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40</v>
      </c>
      <c r="B41" s="7" t="s"/>
      <c r="C41" s="8" t="n">
        <v>9.18</v>
      </c>
      <c r="D41" s="8" t="n">
        <v>18.15</v>
      </c>
      <c r="E41" s="8" t="n">
        <v>15.9</v>
      </c>
      <c r="F41" s="8" t="n">
        <v>18.15</v>
      </c>
      <c r="G41" s="9" t="n">
        <v>1019</v>
      </c>
      <c r="H41" s="8">
        <f>SUM(tuesday!F41 - tuesday!E41)</f>
        <v/>
      </c>
      <c r="I41" s="10">
        <f>IF(tuesday!B41 ="ns day", tuesday!C41, MAX(tuesday!C41 - 8, 0))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41</v>
      </c>
      <c r="B42" s="7" t="s"/>
      <c r="C42" s="8" t="n">
        <v>10</v>
      </c>
      <c r="D42" s="8" t="n">
        <v>18.88</v>
      </c>
      <c r="E42" s="8" t="n">
        <v>17</v>
      </c>
      <c r="F42" s="8" t="n">
        <v>18.86</v>
      </c>
      <c r="G42" s="9" t="n">
        <v>1058</v>
      </c>
      <c r="H42" s="8">
        <f>SUM(tuesday!F42 - tuesday!E42)</f>
        <v/>
      </c>
      <c r="I42" s="10">
        <f>IF(tuesday!B42 ="ns day", tuesday!C42, MAX(tuesday!C42 - 8, 0))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42</v>
      </c>
      <c r="B43" s="7" t="s"/>
      <c r="C43" s="8" t="n">
        <v>10.56</v>
      </c>
      <c r="D43" s="8" t="n">
        <v>19.4</v>
      </c>
      <c r="E43" s="8" t="n">
        <v>17.5</v>
      </c>
      <c r="F43" s="8" t="n">
        <v>19.39</v>
      </c>
      <c r="G43" s="9" t="n">
        <v>905</v>
      </c>
      <c r="H43" s="8">
        <f>SUM(tuesday!F43 - tuesday!E43)</f>
        <v/>
      </c>
      <c r="I43" s="10">
        <f>IF(tuesday!B43 ="ns day", tuesday!C43, MAX(tuesday!C43 - 8, 0))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43</v>
      </c>
      <c r="B44" s="8" t="n"/>
      <c r="C44" s="8" t="n"/>
      <c r="D44" s="8" t="n"/>
      <c r="E44" s="8" t="n"/>
      <c r="F44" s="8" t="n"/>
      <c r="G44" s="9" t="n"/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44</v>
      </c>
      <c r="B45" s="7" t="s"/>
      <c r="C45" s="8" t="n">
        <v>9.25</v>
      </c>
      <c r="D45" s="8" t="n">
        <v>0</v>
      </c>
      <c r="E45" s="8" t="n">
        <v>16.25</v>
      </c>
      <c r="F45" s="8" t="n">
        <v>18.25</v>
      </c>
      <c r="G45" s="9" t="n">
        <v>1044</v>
      </c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45</v>
      </c>
      <c r="B46" s="8" t="n"/>
      <c r="C46" s="8" t="n"/>
      <c r="D46" s="8" t="n"/>
      <c r="E46" s="8" t="n"/>
      <c r="F46" s="8" t="n"/>
      <c r="G46" s="9" t="n"/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46</v>
      </c>
      <c r="B47" s="7" t="s"/>
      <c r="C47" s="8" t="n">
        <v>10</v>
      </c>
      <c r="D47" s="8" t="n">
        <v>18.87</v>
      </c>
      <c r="E47" s="8" t="n">
        <v>16.73</v>
      </c>
      <c r="F47" s="8" t="n">
        <v>18.87</v>
      </c>
      <c r="G47" s="9" t="n">
        <v>1044</v>
      </c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47</v>
      </c>
      <c r="B48" s="7" t="s"/>
      <c r="C48" s="8" t="n">
        <v>10.05</v>
      </c>
      <c r="D48" s="8" t="n">
        <v>19.01</v>
      </c>
      <c r="E48" s="8" t="n">
        <v>16.83</v>
      </c>
      <c r="F48" s="8" t="n">
        <v>19.01</v>
      </c>
      <c r="G48" s="9" t="n">
        <v>1022</v>
      </c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48</v>
      </c>
      <c r="B49" s="7" t="s"/>
      <c r="C49" s="8" t="n">
        <v>7.88</v>
      </c>
      <c r="D49" s="8" t="n">
        <v>16.99</v>
      </c>
      <c r="E49" s="8" t="s"/>
      <c r="F49" s="8" t="s"/>
      <c r="G49" s="9" t="s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49</v>
      </c>
      <c r="B50" s="8" t="n"/>
      <c r="C50" s="8" t="n"/>
      <c r="D50" s="8" t="n"/>
      <c r="E50" s="8" t="n"/>
      <c r="F50" s="8" t="n"/>
      <c r="G50" s="9" t="n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50</v>
      </c>
      <c r="B51" s="7" t="s"/>
      <c r="C51" s="8" t="n">
        <v>10.04</v>
      </c>
      <c r="D51" s="8" t="n">
        <v>19.04</v>
      </c>
      <c r="E51" s="8" t="n">
        <v>16.25</v>
      </c>
      <c r="F51" s="8" t="n">
        <v>18.25</v>
      </c>
      <c r="G51" s="9" t="n">
        <v>1022</v>
      </c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51</v>
      </c>
      <c r="B52" s="7" t="s"/>
      <c r="C52" s="8" t="n">
        <v>10.5</v>
      </c>
      <c r="D52" s="8" t="n">
        <v>18.9</v>
      </c>
      <c r="E52" s="8" t="n">
        <v>16.5</v>
      </c>
      <c r="F52" s="8" t="n">
        <v>18.9</v>
      </c>
      <c r="G52" s="9" t="n">
        <v>950</v>
      </c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52</v>
      </c>
      <c r="B53" s="8" t="n"/>
      <c r="C53" s="8" t="n"/>
      <c r="D53" s="8" t="n"/>
      <c r="E53" s="8" t="n"/>
      <c r="F53" s="8" t="n"/>
      <c r="G53" s="9" t="n"/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53</v>
      </c>
      <c r="B54" s="7" t="s"/>
      <c r="C54" s="8" t="n">
        <v>8.65</v>
      </c>
      <c r="D54" s="8" t="n">
        <v>0</v>
      </c>
      <c r="E54" s="8" t="s"/>
      <c r="F54" s="8" t="s"/>
      <c r="G54" s="9" t="s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54</v>
      </c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55</v>
      </c>
      <c r="B56" s="7" t="s"/>
      <c r="C56" s="8" t="n">
        <v>9.619999999999999</v>
      </c>
      <c r="D56" s="8" t="n">
        <v>18.62</v>
      </c>
      <c r="E56" s="8" t="n">
        <v>16.93</v>
      </c>
      <c r="F56" s="8" t="n">
        <v>18.62</v>
      </c>
      <c r="G56" s="9" t="n">
        <v>1003</v>
      </c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56</v>
      </c>
      <c r="B57" s="7" t="s"/>
      <c r="C57" s="8" t="n">
        <v>10</v>
      </c>
      <c r="D57" s="8" t="n">
        <v>18.92</v>
      </c>
      <c r="E57" s="8" t="n">
        <v>16.67</v>
      </c>
      <c r="F57" s="8" t="n">
        <v>18.92</v>
      </c>
      <c r="G57" s="9" t="n">
        <v>1044</v>
      </c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57</v>
      </c>
      <c r="B58" s="7" t="s"/>
      <c r="C58" s="8" t="n">
        <v>9.51</v>
      </c>
      <c r="D58" s="8" t="n">
        <v>18.45</v>
      </c>
      <c r="E58" s="8" t="n">
        <v>8.51</v>
      </c>
      <c r="F58" s="8" t="n">
        <v>9.44</v>
      </c>
      <c r="G58" s="9" t="n">
        <v>950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59</v>
      </c>
      <c r="B59" s="7" t="s"/>
      <c r="C59" s="8" t="n">
        <v>8.609999999999999</v>
      </c>
      <c r="D59" s="8" t="n">
        <v>0</v>
      </c>
      <c r="E59" s="8" t="s"/>
      <c r="F59" s="8" t="s"/>
      <c r="G59" s="9" t="s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60</v>
      </c>
      <c r="B60" s="8" t="n"/>
      <c r="C60" s="8" t="n"/>
      <c r="D60" s="8" t="n"/>
      <c r="E60" s="8" t="n"/>
      <c r="F60" s="8" t="n"/>
      <c r="G60" s="9" t="n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61</v>
      </c>
      <c r="B61" s="7" t="s"/>
      <c r="C61" s="8" t="n">
        <v>9.83</v>
      </c>
      <c r="D61" s="8" t="n">
        <v>18.82</v>
      </c>
      <c r="E61" s="8" t="n">
        <v>11</v>
      </c>
      <c r="F61" s="8" t="n">
        <v>13.5</v>
      </c>
      <c r="G61" s="9" t="n">
        <v>950</v>
      </c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62</v>
      </c>
      <c r="B62" s="7" t="s"/>
      <c r="C62" s="8" t="n">
        <v>10</v>
      </c>
      <c r="D62" s="8" t="n">
        <v>18.95</v>
      </c>
      <c r="E62" s="8" t="n">
        <v>10.5</v>
      </c>
      <c r="F62" s="8" t="n">
        <v>12.5</v>
      </c>
      <c r="G62" s="9" t="n">
        <v>1053</v>
      </c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63</v>
      </c>
      <c r="B63" s="7" t="s"/>
      <c r="C63" s="8" t="n">
        <v>7.84</v>
      </c>
      <c r="D63" s="8" t="n">
        <v>16.82</v>
      </c>
      <c r="E63" s="8" t="s"/>
      <c r="F63" s="8" t="s"/>
      <c r="G63" s="9" t="s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64</v>
      </c>
      <c r="B64" s="7" t="s"/>
      <c r="C64" s="8" t="n">
        <v>10.02</v>
      </c>
      <c r="D64" s="8" t="n">
        <v>19.08</v>
      </c>
      <c r="E64" s="8" t="n">
        <v>17.18</v>
      </c>
      <c r="F64" s="8" t="n">
        <v>19.08</v>
      </c>
      <c r="G64" s="9" t="n">
        <v>930</v>
      </c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65</v>
      </c>
      <c r="B65" s="7" t="s"/>
      <c r="C65" s="8" t="n">
        <v>8.24</v>
      </c>
      <c r="D65" s="8" t="n">
        <v>17.12</v>
      </c>
      <c r="E65" s="8" t="s"/>
      <c r="F65" s="8" t="s"/>
      <c r="G65" s="9" t="s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66</v>
      </c>
      <c r="B66" s="8" t="n"/>
      <c r="C66" s="8" t="n"/>
      <c r="D66" s="8" t="n"/>
      <c r="E66" s="8" t="n"/>
      <c r="F66" s="8" t="n"/>
      <c r="G66" s="9" t="n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67</v>
      </c>
      <c r="B67" s="7" t="s">
        <v>58</v>
      </c>
      <c r="C67" s="8" t="n">
        <v>8</v>
      </c>
      <c r="D67" s="8" t="n">
        <v>16.45</v>
      </c>
      <c r="E67" s="8" t="s"/>
      <c r="F67" s="8" t="s"/>
      <c r="G67" s="9" t="s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68</v>
      </c>
      <c r="B68" s="7" t="s"/>
      <c r="C68" s="8" t="n">
        <v>9.48</v>
      </c>
      <c r="D68" s="8" t="n">
        <v>17.91</v>
      </c>
      <c r="E68" s="8" t="s"/>
      <c r="F68" s="8" t="s"/>
      <c r="G68" s="9" t="s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69</v>
      </c>
      <c r="B69" s="7" t="s"/>
      <c r="C69" s="8" t="n">
        <v>10.21</v>
      </c>
      <c r="D69" s="8" t="n">
        <v>19.16</v>
      </c>
      <c r="E69" s="8" t="n">
        <v>16.67</v>
      </c>
      <c r="F69" s="8" t="n">
        <v>19.16</v>
      </c>
      <c r="G69" s="9" t="n">
        <v>930</v>
      </c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70</v>
      </c>
      <c r="B70" s="7" t="s"/>
      <c r="C70" s="8" t="n">
        <v>8</v>
      </c>
      <c r="D70" s="8" t="n">
        <v>16.5</v>
      </c>
      <c r="E70" s="8" t="s"/>
      <c r="F70" s="8" t="s"/>
      <c r="G70" s="9" t="s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71</v>
      </c>
      <c r="B71" s="8" t="n"/>
      <c r="C71" s="8" t="n"/>
      <c r="D71" s="8" t="n"/>
      <c r="E71" s="8" t="n"/>
      <c r="F71" s="8" t="n"/>
      <c r="G71" s="9" t="n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72</v>
      </c>
      <c r="B72" s="7" t="s"/>
      <c r="C72" s="8" t="n">
        <v>10.67</v>
      </c>
      <c r="D72" s="8" t="n">
        <v>19.59</v>
      </c>
      <c r="E72" s="8" t="n">
        <v>16.72</v>
      </c>
      <c r="F72" s="8" t="n">
        <v>19.52</v>
      </c>
      <c r="G72" s="9" t="n">
        <v>1019</v>
      </c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73</v>
      </c>
      <c r="B73" s="7" t="s"/>
      <c r="C73" s="8" t="n">
        <v>8</v>
      </c>
      <c r="D73" s="8" t="n">
        <v>16.8</v>
      </c>
      <c r="E73" s="8" t="n">
        <v>9.720000000000001</v>
      </c>
      <c r="F73" s="8" t="n">
        <v>10.25</v>
      </c>
      <c r="G73" s="9" t="n">
        <v>938</v>
      </c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74</v>
      </c>
      <c r="B74" s="7" t="s"/>
      <c r="C74" s="8" t="n">
        <v>10.07</v>
      </c>
      <c r="D74" s="8" t="n">
        <v>19.04</v>
      </c>
      <c r="E74" s="8" t="n">
        <v>16.81</v>
      </c>
      <c r="F74" s="8" t="n">
        <v>19.04</v>
      </c>
      <c r="G74" s="9" t="n">
        <v>938</v>
      </c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75</v>
      </c>
      <c r="B75" s="7" t="s"/>
      <c r="C75" s="8" t="n">
        <v>10.35</v>
      </c>
      <c r="D75" s="8" t="n">
        <v>19.33</v>
      </c>
      <c r="E75" s="8" t="n">
        <v>10.28</v>
      </c>
      <c r="F75" s="8" t="n">
        <v>12.65</v>
      </c>
      <c r="G75" s="9" t="n">
        <v>1044</v>
      </c>
      <c r="H75" s="8">
        <f>SUM(tuesday!F75 - tuesday!E75)</f>
        <v/>
      </c>
      <c r="I75" s="10">
        <f>IF(tuesday!B75 ="ns day", tuesday!C75, MAX(tuesday!C75 - 8, 0))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76</v>
      </c>
      <c r="B76" s="7" t="s"/>
      <c r="C76" s="8" t="n">
        <v>8</v>
      </c>
      <c r="D76" s="8" t="n">
        <v>16.92</v>
      </c>
      <c r="E76" s="8" t="s"/>
      <c r="F76" s="8" t="s"/>
      <c r="G76" s="9" t="s"/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8" spans="1:11">
      <c r="J78" s="5" t="s">
        <v>77</v>
      </c>
      <c r="K78" s="10">
        <f>SUM(tuesday!K40:tuesday!K76)</f>
        <v/>
      </c>
    </row>
    <row r="80" spans="1:11">
      <c r="J80" s="5" t="s">
        <v>78</v>
      </c>
      <c r="K80" s="10">
        <f>SUM(tuesday!K78 + tuesday!K36)</f>
        <v/>
      </c>
    </row>
    <row r="82" spans="1:11">
      <c r="A82" s="4" t="s">
        <v>79</v>
      </c>
    </row>
    <row r="83" spans="1:11">
      <c r="E83" s="5" t="s">
        <v>80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81</v>
      </c>
      <c r="F84" s="5" t="s">
        <v>82</v>
      </c>
    </row>
    <row r="85" spans="1:11">
      <c r="A85" s="6" t="s">
        <v>83</v>
      </c>
      <c r="B85" s="7" t="s"/>
      <c r="C85" s="8" t="n">
        <v>11.95</v>
      </c>
      <c r="D85" s="8" t="n">
        <v>20.37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84</v>
      </c>
      <c r="B86" s="7" t="s">
        <v>32</v>
      </c>
      <c r="C86" s="8" t="s"/>
      <c r="D86" s="8" t="n">
        <v>0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85</v>
      </c>
      <c r="B87" s="7" t="s"/>
      <c r="C87" s="8" t="n">
        <v>12.16</v>
      </c>
      <c r="D87" s="8" t="n">
        <v>20.13</v>
      </c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86</v>
      </c>
      <c r="B88" s="7" t="s"/>
      <c r="C88" s="8" t="n">
        <v>11.54</v>
      </c>
      <c r="D88" s="8" t="n">
        <v>19.9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87</v>
      </c>
      <c r="B89" s="8" t="n"/>
      <c r="C89" s="8" t="n"/>
      <c r="D89" s="8" t="n"/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88</v>
      </c>
      <c r="B90" s="7" t="s"/>
      <c r="C90" s="8" t="n">
        <v>11.65</v>
      </c>
      <c r="D90" s="8" t="n">
        <v>20.1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89</v>
      </c>
      <c r="B91" s="7" t="s">
        <v>32</v>
      </c>
      <c r="C91" s="8" t="s"/>
      <c r="D91" s="8" t="n">
        <v>0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90</v>
      </c>
      <c r="B92" s="7" t="s"/>
      <c r="C92" s="8" t="n">
        <v>11.48</v>
      </c>
      <c r="D92" s="8" t="n">
        <v>19.97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91</v>
      </c>
      <c r="B93" s="7" t="s"/>
      <c r="C93" s="8" t="n">
        <v>11.43</v>
      </c>
      <c r="D93" s="8" t="n">
        <v>19.74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92</v>
      </c>
      <c r="B94" s="7" t="s"/>
      <c r="C94" s="8" t="n">
        <v>11.61</v>
      </c>
      <c r="D94" s="8" t="n">
        <v>19.5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93</v>
      </c>
      <c r="B95" s="7" t="s"/>
      <c r="C95" s="8" t="n">
        <v>11.24</v>
      </c>
      <c r="D95" s="8" t="n">
        <v>19.68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94</v>
      </c>
      <c r="B96" s="8" t="n"/>
      <c r="C96" s="8" t="n"/>
      <c r="D96" s="8" t="n"/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95</v>
      </c>
      <c r="B97" s="7" t="s"/>
      <c r="C97" s="8" t="n">
        <v>9.73</v>
      </c>
      <c r="D97" s="8" t="n">
        <v>17.94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96</v>
      </c>
      <c r="B98" s="7" t="s"/>
      <c r="C98" s="8" t="n">
        <v>11.87</v>
      </c>
      <c r="D98" s="8" t="n">
        <v>20.29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1" spans="1:11">
      <c r="D111" s="5" t="s">
        <v>97</v>
      </c>
      <c r="E111" s="10">
        <f>SUM(tuesday!E85:tuesday!E109)</f>
        <v/>
      </c>
      <c r="F111" s="10">
        <f>SUM(tuesday!F85:tuesday!F109)</f>
        <v/>
      </c>
    </row>
    <row r="113" spans="1:11">
      <c r="A113" s="4" t="s">
        <v>98</v>
      </c>
    </row>
    <row r="114" spans="1:11">
      <c r="E114" s="5" t="s">
        <v>80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81</v>
      </c>
      <c r="F115" s="5" t="s">
        <v>99</v>
      </c>
    </row>
    <row r="116" spans="1:11">
      <c r="A116" s="6" t="s">
        <v>100</v>
      </c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11.5 - reference!C5), 0, IF(tuesday!B116 = "no call", 11.5, IF(tuesday!C116 = 0, 0, MAX(11.5 - tuesday!C116, 0))))</f>
        <v/>
      </c>
    </row>
    <row r="117" spans="1:11">
      <c r="A117" s="6" t="s">
        <v>101</v>
      </c>
      <c r="B117" s="7" t="s"/>
      <c r="C117" s="8" t="n">
        <v>9.35</v>
      </c>
      <c r="D117" s="8" t="n">
        <v>0</v>
      </c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11.5 - reference!C5), 0, IF(tuesday!B117 = "no call", 11.5, IF(tuesday!C117 = 0, 0, MAX(11.5 - tuesday!C117, 0))))</f>
        <v/>
      </c>
    </row>
    <row r="118" spans="1:11">
      <c r="A118" s="6" t="s">
        <v>102</v>
      </c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>
        <v>103</v>
      </c>
      <c r="B119" s="7" t="s"/>
      <c r="C119" s="8" t="n">
        <v>9.460000000000001</v>
      </c>
      <c r="D119" s="8" t="n">
        <v>0</v>
      </c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2" spans="1:11">
      <c r="D142" s="5" t="s">
        <v>104</v>
      </c>
      <c r="E142" s="10">
        <f>SUM(tuesday!E116:tuesday!E140)</f>
        <v/>
      </c>
      <c r="F142" s="10">
        <f>SUM(tuesday!F116:tuesday!F140)</f>
        <v/>
      </c>
    </row>
    <row r="144" spans="1:11">
      <c r="D144" s="5" t="s">
        <v>105</v>
      </c>
      <c r="E144" s="10">
        <f>SUM(tuesday!E111 + tuesday!E142)</f>
        <v/>
      </c>
      <c r="F144" s="10">
        <f>SUM(tuesday!F111 + tuesday!F142)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>
        <v>58</v>
      </c>
      <c r="C8" s="8" t="n">
        <v>1.52</v>
      </c>
      <c r="D8" s="8" t="n">
        <v>0</v>
      </c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10</v>
      </c>
      <c r="D9" s="8" t="n">
        <v>18.85</v>
      </c>
      <c r="E9" s="7" t="s">
        <v>39</v>
      </c>
      <c r="F9" s="7" t="s">
        <v>39</v>
      </c>
      <c r="G9" s="7" t="s">
        <v>39</v>
      </c>
      <c r="H9" s="8">
        <f>SUM(wednesday!H11:wednesday!H10)</f>
        <v/>
      </c>
      <c r="I9" s="10">
        <f>IF(wednesday!B9 ="ns day", wednesday!C9,IF(wednesday!C9 &lt;= 8 + reference!C3, 0, MAX(wednesday!C9 - 8, 0)))</f>
        <v/>
      </c>
      <c r="J9" s="10">
        <f>wednesday!H9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E10" s="8" t="n">
        <v>8.65</v>
      </c>
      <c r="F10" s="8" t="n">
        <v>10.04</v>
      </c>
      <c r="G10" s="9" t="n">
        <v>1019</v>
      </c>
      <c r="H10" s="8">
        <f>SUM(wednesday!F10 - wednesday!E10)</f>
        <v/>
      </c>
    </row>
    <row r="11" spans="1:11">
      <c r="E11" s="8" t="n">
        <v>11</v>
      </c>
      <c r="F11" s="8" t="n">
        <v>11.5</v>
      </c>
      <c r="G11" s="9" t="n">
        <v>1019</v>
      </c>
      <c r="H11" s="8">
        <f>SUM(wednesday!F11 - wednesday!E11)</f>
        <v/>
      </c>
    </row>
    <row r="12" spans="1:11">
      <c r="A12" s="6" t="s">
        <v>21</v>
      </c>
      <c r="B12" s="7" t="s"/>
      <c r="C12" s="8" t="n">
        <v>11.38</v>
      </c>
      <c r="D12" s="8" t="n">
        <v>20.42</v>
      </c>
      <c r="E12" s="8" t="n">
        <v>15</v>
      </c>
      <c r="F12" s="8" t="n">
        <v>20.42</v>
      </c>
      <c r="G12" s="9" t="n">
        <v>1044</v>
      </c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22</v>
      </c>
      <c r="B13" s="7" t="s"/>
      <c r="C13" s="8" t="n">
        <v>11.29</v>
      </c>
      <c r="D13" s="8" t="n">
        <v>20.13</v>
      </c>
      <c r="E13" s="8" t="s"/>
      <c r="F13" s="8" t="s"/>
      <c r="G13" s="9" t="s"/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23</v>
      </c>
      <c r="B14" s="7" t="s"/>
      <c r="C14" s="8" t="n">
        <v>8.15</v>
      </c>
      <c r="D14" s="8" t="n">
        <v>17.17</v>
      </c>
      <c r="E14" s="8" t="s"/>
      <c r="F14" s="8" t="s"/>
      <c r="G14" s="9" t="s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24</v>
      </c>
      <c r="B15" s="7" t="s"/>
      <c r="C15" s="8" t="n">
        <v>11.34</v>
      </c>
      <c r="D15" s="8" t="n">
        <v>20.22</v>
      </c>
      <c r="E15" s="8" t="n">
        <v>17.92</v>
      </c>
      <c r="F15" s="8" t="n">
        <v>20.22</v>
      </c>
      <c r="G15" s="9" t="n">
        <v>1025</v>
      </c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25</v>
      </c>
      <c r="B16" s="7" t="s"/>
      <c r="C16" s="8" t="n">
        <v>9.81</v>
      </c>
      <c r="D16" s="8" t="n">
        <v>18.39</v>
      </c>
      <c r="E16" s="8" t="n">
        <v>17</v>
      </c>
      <c r="F16" s="8" t="n">
        <v>18.39</v>
      </c>
      <c r="G16" s="9" t="n">
        <v>905</v>
      </c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26</v>
      </c>
      <c r="B17" s="7" t="s"/>
      <c r="C17" s="8" t="n">
        <v>10.49</v>
      </c>
      <c r="D17" s="8" t="n">
        <v>9.02</v>
      </c>
      <c r="E17" s="8" t="s"/>
      <c r="F17" s="8" t="s"/>
      <c r="G17" s="9" t="s"/>
      <c r="H17" s="8">
        <f>SUM(wednesday!F17 - wednesday!E17)</f>
        <v/>
      </c>
      <c r="I17" s="10">
        <f>IF(wednesday!B17 ="ns day", wednesday!C17,IF(wednesday!C17 &lt;= 8+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27</v>
      </c>
      <c r="B18" s="7" t="s"/>
      <c r="C18" s="8" t="n">
        <v>9.31</v>
      </c>
      <c r="D18" s="8" t="n">
        <v>17.7</v>
      </c>
      <c r="E18" s="8" t="s"/>
      <c r="F18" s="8" t="s"/>
      <c r="G18" s="9" t="s"/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28</v>
      </c>
      <c r="B19" s="8" t="n"/>
      <c r="C19" s="8" t="n"/>
      <c r="D19" s="8" t="n"/>
      <c r="E19" s="8" t="n"/>
      <c r="F19" s="8" t="n"/>
      <c r="G19" s="9" t="n"/>
      <c r="H19" s="8">
        <f>SUM(wednesday!F19 - wednesday!E19)</f>
        <v/>
      </c>
      <c r="I19" s="10">
        <f>IF(wednesday!B19 ="ns day", wednesday!C19,IF(wednesday!C19 &lt;= 8 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29</v>
      </c>
      <c r="B20" s="7" t="s"/>
      <c r="C20" s="8" t="n">
        <v>10.75</v>
      </c>
      <c r="D20" s="8" t="n">
        <v>19.5</v>
      </c>
      <c r="E20" s="7" t="s">
        <v>39</v>
      </c>
      <c r="F20" s="7" t="s">
        <v>39</v>
      </c>
      <c r="G20" s="7" t="s">
        <v>39</v>
      </c>
      <c r="H20" s="8">
        <f>SUM(wednesday!H22:wednesday!H21)</f>
        <v/>
      </c>
      <c r="I20" s="10">
        <f>IF(wednesday!B20 ="ns day", wednesday!C20,IF(wednesday!C20 &lt;= 8 + reference!C3, 0, MAX(wednesday!C20 - 8, 0)))</f>
        <v/>
      </c>
      <c r="J20" s="10">
        <f>wednesday!H20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E21" s="8" t="n">
        <v>8.66</v>
      </c>
      <c r="F21" s="8" t="n">
        <v>10.25</v>
      </c>
      <c r="G21" s="9" t="n">
        <v>1025</v>
      </c>
      <c r="H21" s="8">
        <f>SUM(wednesday!F21 - wednesday!E21)</f>
        <v/>
      </c>
    </row>
    <row r="22" spans="1:11">
      <c r="E22" s="8" t="n">
        <v>18.5</v>
      </c>
      <c r="F22" s="8" t="n">
        <v>19.5</v>
      </c>
      <c r="G22" s="9" t="n">
        <v>1025</v>
      </c>
      <c r="H22" s="8">
        <f>SUM(wednesday!F22 - wednesday!E22)</f>
        <v/>
      </c>
    </row>
    <row r="23" spans="1:11">
      <c r="A23" s="6" t="s">
        <v>30</v>
      </c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31</v>
      </c>
      <c r="B24" s="7" t="s"/>
      <c r="C24" s="8" t="n">
        <v>9.59</v>
      </c>
      <c r="D24" s="8" t="n">
        <v>18.58</v>
      </c>
      <c r="E24" s="7" t="s">
        <v>39</v>
      </c>
      <c r="F24" s="7" t="s">
        <v>39</v>
      </c>
      <c r="G24" s="7" t="s">
        <v>39</v>
      </c>
      <c r="H24" s="8">
        <f>SUM(wednesday!H26:wednesday!H25)</f>
        <v/>
      </c>
      <c r="I24" s="10">
        <f>IF(wednesday!B24 ="ns day", wednesday!C24,IF(wednesday!C24 &lt;= 8 + reference!C3, 0, MAX(wednesday!C24 - 8, 0)))</f>
        <v/>
      </c>
      <c r="J24" s="10">
        <f>wednesday!H24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E25" s="8" t="n">
        <v>8.5</v>
      </c>
      <c r="F25" s="8" t="n">
        <v>9.81</v>
      </c>
      <c r="G25" s="9" t="n">
        <v>905</v>
      </c>
      <c r="H25" s="8">
        <f>SUM(wednesday!F25 - wednesday!E25)</f>
        <v/>
      </c>
    </row>
    <row r="26" spans="1:11">
      <c r="E26" s="8" t="n">
        <v>16.5</v>
      </c>
      <c r="F26" s="8" t="n">
        <v>18.58</v>
      </c>
      <c r="G26" s="9" t="n">
        <v>905</v>
      </c>
      <c r="H26" s="8">
        <f>SUM(wednesday!F26 - wednesday!E26)</f>
        <v/>
      </c>
    </row>
    <row r="27" spans="1:11">
      <c r="A27" s="6" t="s">
        <v>33</v>
      </c>
      <c r="B27" s="7" t="s"/>
      <c r="C27" s="8" t="n">
        <v>8</v>
      </c>
      <c r="D27" s="8" t="n">
        <v>0</v>
      </c>
      <c r="E27" s="8" t="s"/>
      <c r="F27" s="8" t="s"/>
      <c r="G27" s="9" t="s"/>
      <c r="H27" s="8">
        <f>SUM(wednesday!F27 - wednesday!E27)</f>
        <v/>
      </c>
      <c r="I27" s="10">
        <f>IF(wednesday!B27 ="ns day", wednesday!C27,IF(wednesday!C27 &lt;= 8+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34</v>
      </c>
      <c r="B28" s="7" t="s"/>
      <c r="C28" s="8" t="n">
        <v>2</v>
      </c>
      <c r="D28" s="8" t="n">
        <v>0</v>
      </c>
      <c r="E28" s="8" t="n">
        <v>11</v>
      </c>
      <c r="F28" s="8" t="n">
        <v>13</v>
      </c>
      <c r="G28" s="9" t="n">
        <v>0</v>
      </c>
      <c r="H28" s="8">
        <f>SUM(wednesday!F28 - wednesday!E28)</f>
        <v/>
      </c>
      <c r="I28" s="10">
        <f>IF(wednesday!B28 ="ns day", wednesday!C28,IF(wednesday!C28 &lt;= 8+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35</v>
      </c>
      <c r="I34" s="10">
        <f>SUM(wednesday!I8:wednesday!I32)</f>
        <v/>
      </c>
    </row>
    <row r="36" spans="1:11">
      <c r="J36" s="5" t="s">
        <v>36</v>
      </c>
      <c r="K36" s="10">
        <f>SUM(wednesday!K8:wednesday!K32)</f>
        <v/>
      </c>
    </row>
    <row r="38" spans="1:11">
      <c r="A38" s="4" t="s">
        <v>37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38</v>
      </c>
      <c r="B40" s="7" t="s"/>
      <c r="C40" s="8" t="n">
        <v>9.199999999999999</v>
      </c>
      <c r="D40" s="8" t="n">
        <v>18.18</v>
      </c>
      <c r="E40" s="7" t="s">
        <v>39</v>
      </c>
      <c r="F40" s="7" t="s">
        <v>39</v>
      </c>
      <c r="G40" s="7" t="s">
        <v>39</v>
      </c>
      <c r="H40" s="8">
        <f>SUM(wednesday!H42:wednesday!H41)</f>
        <v/>
      </c>
      <c r="I40" s="10">
        <f>IF(wednesday!B40 ="ns day", wednesday!C40, MAX(wednesday!C40 - 8, 0))</f>
        <v/>
      </c>
      <c r="J40" s="10">
        <f>wednesday!H40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E41" s="8" t="n">
        <v>8.609999999999999</v>
      </c>
      <c r="F41" s="8" t="n">
        <v>8.789999999999999</v>
      </c>
      <c r="G41" s="9" t="n">
        <v>1072</v>
      </c>
      <c r="H41" s="8">
        <f>SUM(wednesday!F41 - wednesday!E41)</f>
        <v/>
      </c>
    </row>
    <row r="42" spans="1:11">
      <c r="E42" s="8" t="n">
        <v>10</v>
      </c>
      <c r="F42" s="8" t="n">
        <v>11.33</v>
      </c>
      <c r="G42" s="9" t="n">
        <v>1072</v>
      </c>
      <c r="H42" s="8">
        <f>SUM(wednesday!F42 - wednesday!E42)</f>
        <v/>
      </c>
    </row>
    <row r="43" spans="1:11">
      <c r="A43" s="6" t="s">
        <v>40</v>
      </c>
      <c r="B43" s="7" t="s"/>
      <c r="C43" s="8" t="n">
        <v>10.11</v>
      </c>
      <c r="D43" s="8" t="n">
        <v>19</v>
      </c>
      <c r="E43" s="8" t="n">
        <v>16.5</v>
      </c>
      <c r="F43" s="8" t="n">
        <v>19</v>
      </c>
      <c r="G43" s="9" t="n">
        <v>1019</v>
      </c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41</v>
      </c>
      <c r="B44" s="7" t="s"/>
      <c r="C44" s="8" t="n">
        <v>10.87</v>
      </c>
      <c r="D44" s="8" t="n">
        <v>19.82</v>
      </c>
      <c r="E44" s="8" t="n">
        <v>17</v>
      </c>
      <c r="F44" s="8" t="n">
        <v>19.82</v>
      </c>
      <c r="G44" s="9" t="n">
        <v>1025</v>
      </c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42</v>
      </c>
      <c r="B45" s="7" t="s"/>
      <c r="C45" s="8" t="n">
        <v>10.5</v>
      </c>
      <c r="D45" s="8" t="n">
        <v>19.49</v>
      </c>
      <c r="E45" s="8" t="n">
        <v>17.49</v>
      </c>
      <c r="F45" s="8" t="n">
        <v>19.45</v>
      </c>
      <c r="G45" s="9" t="n">
        <v>925</v>
      </c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9" t="n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44</v>
      </c>
      <c r="B47" s="7" t="s"/>
      <c r="C47" s="8" t="n">
        <v>10.5</v>
      </c>
      <c r="D47" s="8" t="n">
        <v>0</v>
      </c>
      <c r="E47" s="8" t="n">
        <v>17.22</v>
      </c>
      <c r="F47" s="8" t="n">
        <v>19</v>
      </c>
      <c r="G47" s="9" t="n">
        <v>1013</v>
      </c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46</v>
      </c>
      <c r="B49" s="7" t="s"/>
      <c r="C49" s="8" t="n">
        <v>9.640000000000001</v>
      </c>
      <c r="D49" s="8" t="n">
        <v>18.62</v>
      </c>
      <c r="E49" s="8" t="n">
        <v>15.91</v>
      </c>
      <c r="F49" s="8" t="n">
        <v>18.62</v>
      </c>
      <c r="G49" s="9" t="n">
        <v>905</v>
      </c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48</v>
      </c>
      <c r="B51" s="7" t="s"/>
      <c r="C51" s="8" t="n">
        <v>8.42</v>
      </c>
      <c r="D51" s="8" t="n">
        <v>17.5</v>
      </c>
      <c r="E51" s="8" t="n">
        <v>9.08</v>
      </c>
      <c r="F51" s="8" t="n">
        <v>9.33</v>
      </c>
      <c r="G51" s="9" t="n">
        <v>0</v>
      </c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49</v>
      </c>
      <c r="B52" s="7" t="s"/>
      <c r="C52" s="8" t="n">
        <v>8</v>
      </c>
      <c r="D52" s="8" t="n">
        <v>16.89</v>
      </c>
      <c r="E52" s="8" t="s"/>
      <c r="F52" s="8" t="s"/>
      <c r="G52" s="9" t="s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50</v>
      </c>
      <c r="B53" s="7" t="s"/>
      <c r="C53" s="8" t="n">
        <v>10.01</v>
      </c>
      <c r="D53" s="8" t="n">
        <v>18.95</v>
      </c>
      <c r="E53" s="8" t="n">
        <v>16.25</v>
      </c>
      <c r="F53" s="8" t="n">
        <v>18.25</v>
      </c>
      <c r="G53" s="9" t="n">
        <v>1019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51</v>
      </c>
      <c r="B54" s="7" t="s"/>
      <c r="C54" s="8" t="n">
        <v>10.21</v>
      </c>
      <c r="D54" s="8" t="n">
        <v>18.6</v>
      </c>
      <c r="E54" s="8" t="n">
        <v>16.8</v>
      </c>
      <c r="F54" s="8" t="n">
        <v>18.6</v>
      </c>
      <c r="G54" s="9" t="n">
        <v>950</v>
      </c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52</v>
      </c>
      <c r="B55" s="7" t="s"/>
      <c r="C55" s="8" t="n">
        <v>10</v>
      </c>
      <c r="D55" s="8" t="n">
        <v>18.25</v>
      </c>
      <c r="E55" s="8" t="n">
        <v>16.15</v>
      </c>
      <c r="F55" s="8" t="n">
        <v>18.25</v>
      </c>
      <c r="G55" s="9" t="n">
        <v>950</v>
      </c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53</v>
      </c>
      <c r="B56" s="7" t="s"/>
      <c r="C56" s="8" t="n">
        <v>9.15</v>
      </c>
      <c r="D56" s="8" t="n">
        <v>0</v>
      </c>
      <c r="E56" s="8" t="s"/>
      <c r="F56" s="8" t="s"/>
      <c r="G56" s="9" t="s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55</v>
      </c>
      <c r="B58" s="7" t="s"/>
      <c r="C58" s="8" t="n">
        <v>9.92</v>
      </c>
      <c r="D58" s="8" t="n">
        <v>18.87</v>
      </c>
      <c r="E58" s="8" t="n">
        <v>17.29</v>
      </c>
      <c r="F58" s="8" t="n">
        <v>18.87</v>
      </c>
      <c r="G58" s="9" t="n">
        <v>1003</v>
      </c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56</v>
      </c>
      <c r="B59" s="7" t="s"/>
      <c r="C59" s="8" t="n">
        <v>10.02</v>
      </c>
      <c r="D59" s="8" t="n">
        <v>18.97</v>
      </c>
      <c r="E59" s="8" t="n">
        <v>16.73</v>
      </c>
      <c r="F59" s="8" t="n">
        <v>18.97</v>
      </c>
      <c r="G59" s="9" t="n">
        <v>1044</v>
      </c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57</v>
      </c>
      <c r="B60" s="7" t="s"/>
      <c r="C60" s="8" t="n">
        <v>8.970000000000001</v>
      </c>
      <c r="D60" s="8" t="n">
        <v>18.05</v>
      </c>
      <c r="E60" s="8" t="n">
        <v>8.630000000000001</v>
      </c>
      <c r="F60" s="8" t="n">
        <v>9.609999999999999</v>
      </c>
      <c r="G60" s="9" t="n">
        <v>950</v>
      </c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59</v>
      </c>
      <c r="B61" s="7" t="s"/>
      <c r="C61" s="8" t="n">
        <v>9.16</v>
      </c>
      <c r="D61" s="8" t="n">
        <v>0</v>
      </c>
      <c r="E61" s="8" t="s"/>
      <c r="F61" s="8" t="s"/>
      <c r="G61" s="9" t="s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9" t="n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61</v>
      </c>
      <c r="B63" s="8" t="n"/>
      <c r="C63" s="8" t="n"/>
      <c r="D63" s="8" t="n"/>
      <c r="E63" s="8" t="n"/>
      <c r="F63" s="8" t="n"/>
      <c r="G63" s="9" t="n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62</v>
      </c>
      <c r="B64" s="7" t="s"/>
      <c r="C64" s="8" t="n">
        <v>8.15</v>
      </c>
      <c r="D64" s="8" t="n">
        <v>17.15</v>
      </c>
      <c r="E64" s="8" t="s"/>
      <c r="F64" s="8" t="s"/>
      <c r="G64" s="9" t="s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63</v>
      </c>
      <c r="B65" s="8" t="n"/>
      <c r="C65" s="8" t="n"/>
      <c r="D65" s="8" t="n"/>
      <c r="E65" s="8" t="n"/>
      <c r="F65" s="8" t="n"/>
      <c r="G65" s="9" t="n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64</v>
      </c>
      <c r="B66" s="7" t="s"/>
      <c r="C66" s="8" t="n">
        <v>10.83</v>
      </c>
      <c r="D66" s="8" t="n">
        <v>20.09</v>
      </c>
      <c r="E66" s="8" t="n">
        <v>18</v>
      </c>
      <c r="F66" s="8" t="n">
        <v>20.09</v>
      </c>
      <c r="G66" s="9" t="n">
        <v>918</v>
      </c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65</v>
      </c>
      <c r="B67" s="7" t="s">
        <v>58</v>
      </c>
      <c r="C67" s="8" t="n">
        <v>8</v>
      </c>
      <c r="D67" s="8" t="n">
        <v>16.89</v>
      </c>
      <c r="E67" s="8" t="s"/>
      <c r="F67" s="8" t="s"/>
      <c r="G67" s="9" t="s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66</v>
      </c>
      <c r="B68" s="8" t="n"/>
      <c r="C68" s="8" t="n"/>
      <c r="D68" s="8" t="n"/>
      <c r="E68" s="8" t="n"/>
      <c r="F68" s="8" t="n"/>
      <c r="G68" s="9" t="n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67</v>
      </c>
      <c r="B69" s="7" t="s"/>
      <c r="C69" s="8" t="n">
        <v>8</v>
      </c>
      <c r="D69" s="8" t="n">
        <v>16.53</v>
      </c>
      <c r="E69" s="8" t="s"/>
      <c r="F69" s="8" t="s"/>
      <c r="G69" s="9" t="s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68</v>
      </c>
      <c r="B70" s="7" t="s"/>
      <c r="C70" s="8" t="n">
        <v>10.42</v>
      </c>
      <c r="D70" s="8" t="n">
        <v>18.86</v>
      </c>
      <c r="E70" s="8" t="s"/>
      <c r="F70" s="8" t="s"/>
      <c r="G70" s="9" t="s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69</v>
      </c>
      <c r="B71" s="7" t="s"/>
      <c r="C71" s="8" t="n">
        <v>11.38</v>
      </c>
      <c r="D71" s="8" t="n">
        <v>20.17</v>
      </c>
      <c r="E71" s="8" t="s"/>
      <c r="F71" s="8" t="s"/>
      <c r="G71" s="9" t="s"/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70</v>
      </c>
      <c r="B72" s="7" t="s"/>
      <c r="C72" s="8" t="n">
        <v>8</v>
      </c>
      <c r="D72" s="8" t="n">
        <v>16.48</v>
      </c>
      <c r="E72" s="8" t="s"/>
      <c r="F72" s="8" t="s"/>
      <c r="G72" s="9" t="s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71</v>
      </c>
      <c r="B73" s="7" t="s"/>
      <c r="C73" s="8" t="n">
        <v>11.59</v>
      </c>
      <c r="D73" s="8" t="n">
        <v>20.76</v>
      </c>
      <c r="E73" s="8" t="n">
        <v>16.67</v>
      </c>
      <c r="F73" s="8" t="n">
        <v>18.58</v>
      </c>
      <c r="G73" s="9" t="n">
        <v>1022</v>
      </c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72</v>
      </c>
      <c r="B74" s="7" t="s"/>
      <c r="C74" s="8" t="n">
        <v>9.960000000000001</v>
      </c>
      <c r="D74" s="8" t="n">
        <v>18.25</v>
      </c>
      <c r="E74" s="8" t="n">
        <v>11</v>
      </c>
      <c r="F74" s="8" t="n">
        <v>12</v>
      </c>
      <c r="G74" s="9" t="n">
        <v>1025</v>
      </c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73</v>
      </c>
      <c r="B75" s="7" t="s"/>
      <c r="C75" s="8" t="n">
        <v>10.37</v>
      </c>
      <c r="D75" s="8" t="n">
        <v>19.25</v>
      </c>
      <c r="E75" s="7" t="s">
        <v>39</v>
      </c>
      <c r="F75" s="7" t="s">
        <v>39</v>
      </c>
      <c r="G75" s="7" t="s">
        <v>39</v>
      </c>
      <c r="H75" s="8">
        <f>SUM(wednesday!H77:wednesday!H76)</f>
        <v/>
      </c>
      <c r="I75" s="10">
        <f>IF(wednesday!B75 ="ns day", wednesday!C75, MAX(wednesday!C75 - 8, 0))</f>
        <v/>
      </c>
      <c r="J75" s="10">
        <f>wednesday!H75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E76" s="8" t="n">
        <v>10</v>
      </c>
      <c r="F76" s="8" t="n">
        <v>10.74</v>
      </c>
      <c r="G76" s="9" t="n">
        <v>938</v>
      </c>
      <c r="H76" s="8">
        <f>SUM(wednesday!F76 - wednesday!E76)</f>
        <v/>
      </c>
    </row>
    <row r="77" spans="1:11">
      <c r="E77" s="8" t="n">
        <v>17.25</v>
      </c>
      <c r="F77" s="8" t="n">
        <v>19.25</v>
      </c>
      <c r="G77" s="9" t="n">
        <v>938</v>
      </c>
      <c r="H77" s="8">
        <f>SUM(wednesday!F77 - wednesday!E77)</f>
        <v/>
      </c>
    </row>
    <row r="78" spans="1:11">
      <c r="A78" s="6" t="s">
        <v>74</v>
      </c>
      <c r="B78" s="7" t="s"/>
      <c r="C78" s="8" t="n">
        <v>9.56</v>
      </c>
      <c r="D78" s="8" t="n">
        <v>18.54</v>
      </c>
      <c r="E78" s="8" t="n">
        <v>10.16</v>
      </c>
      <c r="F78" s="8" t="n">
        <v>12.08</v>
      </c>
      <c r="G78" s="9" t="n">
        <v>938</v>
      </c>
      <c r="H78" s="8">
        <f>SUM(wednesday!F78 - wednesday!E78)</f>
        <v/>
      </c>
      <c r="I78" s="10">
        <f>IF(wednesday!B78 ="ns day", wednesday!C78, MAX(wednesday!C78 - 8, 0))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75</v>
      </c>
      <c r="B79" s="7" t="s"/>
      <c r="C79" s="8" t="n">
        <v>10.89</v>
      </c>
      <c r="D79" s="8" t="n">
        <v>19.86</v>
      </c>
      <c r="E79" s="8" t="n">
        <v>11.15</v>
      </c>
      <c r="F79" s="8" t="n">
        <v>13.27</v>
      </c>
      <c r="G79" s="9" t="n">
        <v>950</v>
      </c>
      <c r="H79" s="8">
        <f>SUM(wednesday!F79 - wednesday!E79)</f>
        <v/>
      </c>
      <c r="I79" s="10">
        <f>IF(wednesday!B79 ="ns day", wednesday!C79, MAX(wednesday!C79 - 8, 0))</f>
        <v/>
      </c>
      <c r="J79" s="10">
        <f>SUM(wednesday!F79 - wednesday!E79)</f>
        <v/>
      </c>
      <c r="K79" s="10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s">
        <v>76</v>
      </c>
      <c r="B80" s="7" t="s"/>
      <c r="C80" s="8" t="n">
        <v>8</v>
      </c>
      <c r="D80" s="8" t="n">
        <v>16.96</v>
      </c>
      <c r="E80" s="8" t="s"/>
      <c r="F80" s="8" t="s"/>
      <c r="G80" s="9" t="s"/>
      <c r="H80" s="8">
        <f>SUM(wednesday!F80 - wednesday!E80)</f>
        <v/>
      </c>
      <c r="I80" s="10">
        <f>IF(wednesday!B80 ="ns day", wednesday!C80, MAX(wednesday!C80 - 8, 0))</f>
        <v/>
      </c>
      <c r="J80" s="10">
        <f>SUM(wednesday!F80 - wednesday!E80)</f>
        <v/>
      </c>
      <c r="K80" s="10">
        <f>IF(wednesday!B80="ns day",wednesday!C80, IF(wednesday!C80 &lt;= 8 + reference!C4, 0, MIN(MAX(wednesday!C80 - 8, 0),IF(wednesday!J80 &lt;= reference!C4,0, wednesday!J80))))</f>
        <v/>
      </c>
    </row>
    <row r="82" spans="1:11">
      <c r="J82" s="5" t="s">
        <v>77</v>
      </c>
      <c r="K82" s="10">
        <f>SUM(wednesday!K40:wednesday!K80)</f>
        <v/>
      </c>
    </row>
    <row r="84" spans="1:11">
      <c r="J84" s="5" t="s">
        <v>78</v>
      </c>
      <c r="K84" s="10">
        <f>SUM(wednesday!K82 + wednesday!K36)</f>
        <v/>
      </c>
    </row>
    <row r="86" spans="1:11">
      <c r="A86" s="4" t="s">
        <v>79</v>
      </c>
    </row>
    <row r="87" spans="1:11">
      <c r="E87" s="5" t="s">
        <v>80</v>
      </c>
    </row>
    <row r="88" spans="1:11">
      <c r="A88" s="5" t="s">
        <v>8</v>
      </c>
      <c r="B88" s="5" t="s">
        <v>9</v>
      </c>
      <c r="C88" s="5" t="s">
        <v>10</v>
      </c>
      <c r="D88" s="5" t="s">
        <v>11</v>
      </c>
      <c r="E88" s="5" t="s">
        <v>81</v>
      </c>
      <c r="F88" s="5" t="s">
        <v>82</v>
      </c>
    </row>
    <row r="89" spans="1:11">
      <c r="A89" s="6" t="s">
        <v>83</v>
      </c>
      <c r="B89" s="7" t="s"/>
      <c r="C89" s="8" t="n">
        <v>11.75</v>
      </c>
      <c r="D89" s="8" t="n">
        <v>20.11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84</v>
      </c>
      <c r="B90" s="7" t="s">
        <v>32</v>
      </c>
      <c r="C90" s="8" t="s"/>
      <c r="D90" s="8" t="n">
        <v>0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85</v>
      </c>
      <c r="B91" s="7" t="s"/>
      <c r="C91" s="8" t="n">
        <v>12.09</v>
      </c>
      <c r="D91" s="8" t="n">
        <v>20.04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86</v>
      </c>
      <c r="B92" s="7" t="s"/>
      <c r="C92" s="8" t="n">
        <v>12</v>
      </c>
      <c r="D92" s="8" t="n">
        <v>20.39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87</v>
      </c>
      <c r="B93" s="7" t="s">
        <v>32</v>
      </c>
      <c r="C93" s="8" t="s"/>
      <c r="D93" s="8" t="n">
        <v>0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88</v>
      </c>
      <c r="B94" s="7" t="s"/>
      <c r="C94" s="8" t="n">
        <v>11.6</v>
      </c>
      <c r="D94" s="8" t="n">
        <v>20.01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89</v>
      </c>
      <c r="B95" s="7" t="s">
        <v>32</v>
      </c>
      <c r="C95" s="8" t="s"/>
      <c r="D95" s="8" t="n">
        <v>0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90</v>
      </c>
      <c r="B96" s="7" t="s"/>
      <c r="C96" s="8" t="n">
        <v>11.51</v>
      </c>
      <c r="D96" s="8" t="n">
        <v>20</v>
      </c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91</v>
      </c>
      <c r="B97" s="7" t="s"/>
      <c r="C97" s="8" t="n">
        <v>11.16</v>
      </c>
      <c r="D97" s="8" t="n">
        <v>19.85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92</v>
      </c>
      <c r="B98" s="7" t="s"/>
      <c r="C98" s="8" t="n">
        <v>11.71</v>
      </c>
      <c r="D98" s="8" t="n">
        <v>19.69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93</v>
      </c>
      <c r="B99" s="7" t="s"/>
      <c r="C99" s="8" t="n">
        <v>11.58</v>
      </c>
      <c r="D99" s="8" t="n">
        <v>9.380000000000001</v>
      </c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>
        <v>94</v>
      </c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>
        <v>95</v>
      </c>
      <c r="B101" s="7" t="s"/>
      <c r="C101" s="8" t="n">
        <v>9.83</v>
      </c>
      <c r="D101" s="8" t="n">
        <v>18.07</v>
      </c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>
        <v>96</v>
      </c>
      <c r="B102" s="7" t="s"/>
      <c r="C102" s="8" t="n">
        <v>11.62</v>
      </c>
      <c r="D102" s="8" t="n">
        <v>20</v>
      </c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5" spans="1:11">
      <c r="D115" s="5" t="s">
        <v>97</v>
      </c>
      <c r="E115" s="10">
        <f>SUM(wednesday!E89:wednesday!E113)</f>
        <v/>
      </c>
      <c r="F115" s="10">
        <f>SUM(wednesday!F89:wednesday!F113)</f>
        <v/>
      </c>
    </row>
    <row r="117" spans="1:11">
      <c r="A117" s="4" t="s">
        <v>98</v>
      </c>
    </row>
    <row r="118" spans="1:11">
      <c r="E118" s="5" t="s">
        <v>80</v>
      </c>
    </row>
    <row r="119" spans="1:11">
      <c r="A119" s="5" t="s">
        <v>8</v>
      </c>
      <c r="B119" s="5" t="s">
        <v>9</v>
      </c>
      <c r="C119" s="5" t="s">
        <v>10</v>
      </c>
      <c r="D119" s="5" t="s">
        <v>11</v>
      </c>
      <c r="E119" s="5" t="s">
        <v>81</v>
      </c>
      <c r="F119" s="5" t="s">
        <v>99</v>
      </c>
    </row>
    <row r="120" spans="1:11">
      <c r="A120" s="6" t="s">
        <v>100</v>
      </c>
      <c r="B120" s="7" t="s"/>
      <c r="C120" s="8" t="n">
        <v>11.98</v>
      </c>
      <c r="D120" s="8" t="n">
        <v>0</v>
      </c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>
        <v>101</v>
      </c>
      <c r="B121" s="7" t="s"/>
      <c r="C121" s="8" t="n">
        <v>11.22</v>
      </c>
      <c r="D121" s="8" t="n">
        <v>0</v>
      </c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/>
      </c>
    </row>
    <row r="122" spans="1:11">
      <c r="A122" s="6" t="s">
        <v>102</v>
      </c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/>
      </c>
    </row>
    <row r="123" spans="1:11">
      <c r="A123" s="6" t="s">
        <v>103</v>
      </c>
      <c r="B123" s="7" t="s"/>
      <c r="C123" s="8" t="n">
        <v>11.77</v>
      </c>
      <c r="D123" s="8" t="n">
        <v>0</v>
      </c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6" spans="1:11">
      <c r="D146" s="5" t="s">
        <v>104</v>
      </c>
      <c r="E146" s="10">
        <f>SUM(wednesday!E120:wednesday!E144)</f>
        <v/>
      </c>
      <c r="F146" s="10">
        <f>SUM(wednesday!F120:wednesday!F144)</f>
        <v/>
      </c>
    </row>
    <row r="148" spans="1:11">
      <c r="D148" s="5" t="s">
        <v>105</v>
      </c>
      <c r="E148" s="10">
        <f>SUM(wednesday!E115 + wednesday!E146)</f>
        <v/>
      </c>
      <c r="F148" s="10">
        <f>SUM(wednesday!F115 + wednesday!F146)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5" man="1" max="16383" min="0"/>
    <brk id="116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9.720000000000001</v>
      </c>
      <c r="D8" s="8" t="n">
        <v>18.74</v>
      </c>
      <c r="E8" s="8" t="s"/>
      <c r="F8" s="8" t="s"/>
      <c r="G8" s="9" t="s"/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/>
      <c r="C9" s="8" t="n">
        <v>10</v>
      </c>
      <c r="D9" s="8" t="n">
        <v>18.96</v>
      </c>
      <c r="E9" s="8" t="n">
        <v>12</v>
      </c>
      <c r="F9" s="8" t="n">
        <v>14</v>
      </c>
      <c r="G9" s="9" t="n">
        <v>913</v>
      </c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s"/>
      <c r="C10" s="8" t="n">
        <v>9.9</v>
      </c>
      <c r="D10" s="8" t="n">
        <v>18.6</v>
      </c>
      <c r="E10" s="8" t="s"/>
      <c r="F10" s="8" t="s"/>
      <c r="G10" s="9" t="s"/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SUM(thursday!F11 - thursday!E11)</f>
        <v/>
      </c>
      <c r="I11" s="10">
        <f>IF(thursday!B11 ="ns day", thursday!C11,IF(thursday!C11 &lt;= 8 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8</v>
      </c>
      <c r="D12" s="8" t="n">
        <v>17.75</v>
      </c>
      <c r="E12" s="8" t="s"/>
      <c r="F12" s="8" t="s"/>
      <c r="G12" s="9" t="s"/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s"/>
      <c r="C13" s="8" t="n">
        <v>13.84</v>
      </c>
      <c r="D13" s="8" t="n">
        <v>22.84</v>
      </c>
      <c r="E13" s="8" t="n">
        <v>20.58</v>
      </c>
      <c r="F13" s="8" t="n">
        <v>22.84</v>
      </c>
      <c r="G13" s="9" t="n">
        <v>1019</v>
      </c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s"/>
      <c r="C14" s="8" t="n">
        <v>9.869999999999999</v>
      </c>
      <c r="D14" s="8" t="n">
        <v>18.43</v>
      </c>
      <c r="E14" s="8" t="n">
        <v>17</v>
      </c>
      <c r="F14" s="8" t="n">
        <v>18.43</v>
      </c>
      <c r="G14" s="9" t="n">
        <v>905</v>
      </c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7" t="s"/>
      <c r="C15" s="8" t="n">
        <v>10.85</v>
      </c>
      <c r="D15" s="8" t="n">
        <v>19.19</v>
      </c>
      <c r="E15" s="8" t="n">
        <v>17</v>
      </c>
      <c r="F15" s="8" t="n">
        <v>19.19</v>
      </c>
      <c r="G15" s="9" t="n">
        <v>907</v>
      </c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7" t="s">
        <v>58</v>
      </c>
      <c r="C16" s="8" t="n">
        <v>11.55</v>
      </c>
      <c r="D16" s="8" t="n">
        <v>20.5</v>
      </c>
      <c r="E16" s="8" t="n">
        <v>19</v>
      </c>
      <c r="F16" s="8" t="n">
        <v>20.5</v>
      </c>
      <c r="G16" s="9" t="n">
        <v>907</v>
      </c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7" t="s"/>
      <c r="C18" s="8" t="n">
        <v>11.47</v>
      </c>
      <c r="D18" s="8" t="n">
        <v>10.19</v>
      </c>
      <c r="E18" s="8" t="n">
        <v>8.66</v>
      </c>
      <c r="F18" s="8" t="n">
        <v>10.19</v>
      </c>
      <c r="G18" s="9" t="n">
        <v>1013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7" t="s"/>
      <c r="C19" s="8" t="n">
        <v>9.5</v>
      </c>
      <c r="D19" s="8" t="n">
        <v>18.01</v>
      </c>
      <c r="E19" s="8" t="n">
        <v>15.25</v>
      </c>
      <c r="F19" s="8" t="n">
        <v>17.96</v>
      </c>
      <c r="G19" s="9" t="n">
        <v>1019</v>
      </c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31</v>
      </c>
      <c r="B20" s="7" t="s"/>
      <c r="C20" s="8" t="n">
        <v>9.710000000000001</v>
      </c>
      <c r="D20" s="8" t="n">
        <v>9.69</v>
      </c>
      <c r="E20" s="8" t="n">
        <v>16.58</v>
      </c>
      <c r="F20" s="8" t="n">
        <v>18.21</v>
      </c>
      <c r="G20" s="9" t="n">
        <v>905</v>
      </c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33</v>
      </c>
      <c r="B21" s="7" t="s"/>
      <c r="C21" s="8" t="n">
        <v>8</v>
      </c>
      <c r="D21" s="8" t="n">
        <v>0</v>
      </c>
      <c r="E21" s="8" t="s"/>
      <c r="F21" s="8" t="s"/>
      <c r="G21" s="9" t="s"/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SUM(thursday!F22 - thursday!E22)</f>
        <v/>
      </c>
      <c r="I22" s="10">
        <f>IF(thursday!B22 ="ns day", thursday!C22,IF(thursday!C22 &lt;= 8 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35</v>
      </c>
      <c r="I34" s="10">
        <f>SUM(thursday!I8:thursday!I32)</f>
        <v/>
      </c>
    </row>
    <row r="36" spans="1:11">
      <c r="J36" s="5" t="s">
        <v>36</v>
      </c>
      <c r="K36" s="10">
        <f>SUM(thursday!K8:thursday!K32)</f>
        <v/>
      </c>
    </row>
    <row r="38" spans="1:11">
      <c r="A38" s="4" t="s">
        <v>37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38</v>
      </c>
      <c r="B40" s="7" t="s"/>
      <c r="C40" s="8" t="n">
        <v>10</v>
      </c>
      <c r="D40" s="8" t="n">
        <v>18.81</v>
      </c>
      <c r="E40" s="7" t="s">
        <v>39</v>
      </c>
      <c r="F40" s="7" t="s">
        <v>39</v>
      </c>
      <c r="G40" s="7" t="s">
        <v>39</v>
      </c>
      <c r="H40" s="8">
        <f>SUM(thursday!H42:thursday!H41)</f>
        <v/>
      </c>
      <c r="I40" s="10">
        <f>IF(thursday!B40 ="ns day", thursday!C40, MAX(thursday!C40 - 8, 0))</f>
        <v/>
      </c>
      <c r="J40" s="10">
        <f>thursday!H40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E41" s="8" t="n">
        <v>8.58</v>
      </c>
      <c r="F41" s="8" t="n">
        <v>9.31</v>
      </c>
      <c r="G41" s="9" t="n">
        <v>1072</v>
      </c>
      <c r="H41" s="8">
        <f>SUM(thursday!F41 - thursday!E41)</f>
        <v/>
      </c>
    </row>
    <row r="42" spans="1:11">
      <c r="E42" s="8" t="n">
        <v>10.39</v>
      </c>
      <c r="F42" s="8" t="n">
        <v>12</v>
      </c>
      <c r="G42" s="9" t="n">
        <v>1072</v>
      </c>
      <c r="H42" s="8">
        <f>SUM(thursday!F42 - thursday!E42)</f>
        <v/>
      </c>
    </row>
    <row r="43" spans="1:11">
      <c r="A43" s="6" t="s">
        <v>40</v>
      </c>
      <c r="B43" s="8" t="n"/>
      <c r="C43" s="8" t="n"/>
      <c r="D43" s="8" t="n"/>
      <c r="E43" s="8" t="n"/>
      <c r="F43" s="8" t="n"/>
      <c r="G43" s="9" t="n"/>
      <c r="H43" s="8">
        <f>SUM(thursday!F43 - thursday!E43)</f>
        <v/>
      </c>
      <c r="I43" s="10">
        <f>IF(thursday!B43 ="ns day", thursday!C43, MAX(thursday!C43 - 8, 0))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41</v>
      </c>
      <c r="B44" s="7" t="s">
        <v>58</v>
      </c>
      <c r="C44" s="8" t="n">
        <v>9.01</v>
      </c>
      <c r="D44" s="8" t="n">
        <v>18.02</v>
      </c>
      <c r="E44" s="8" t="n">
        <v>17</v>
      </c>
      <c r="F44" s="8" t="n">
        <v>18.02</v>
      </c>
      <c r="G44" s="9" t="n">
        <v>1025</v>
      </c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42</v>
      </c>
      <c r="B45" s="7" t="s"/>
      <c r="C45" s="8" t="n">
        <v>12.28</v>
      </c>
      <c r="D45" s="8" t="n">
        <v>21.26</v>
      </c>
      <c r="E45" s="8" t="n">
        <v>17.49</v>
      </c>
      <c r="F45" s="8" t="n">
        <v>20.35</v>
      </c>
      <c r="G45" s="9" t="n">
        <v>927</v>
      </c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9" t="n"/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44</v>
      </c>
      <c r="B47" s="7" t="s"/>
      <c r="C47" s="8" t="n">
        <v>10</v>
      </c>
      <c r="D47" s="8" t="n">
        <v>0</v>
      </c>
      <c r="E47" s="8" t="n">
        <v>16.13</v>
      </c>
      <c r="F47" s="8" t="n">
        <v>18.5</v>
      </c>
      <c r="G47" s="9" t="n">
        <v>927</v>
      </c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46</v>
      </c>
      <c r="B49" s="8" t="n"/>
      <c r="C49" s="8" t="n"/>
      <c r="D49" s="8" t="n"/>
      <c r="E49" s="8" t="n"/>
      <c r="F49" s="8" t="n"/>
      <c r="G49" s="9" t="n"/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47</v>
      </c>
      <c r="B50" s="7" t="s"/>
      <c r="C50" s="8" t="n">
        <v>11.43</v>
      </c>
      <c r="D50" s="8" t="n">
        <v>20.36</v>
      </c>
      <c r="E50" s="8" t="n">
        <v>17.15</v>
      </c>
      <c r="F50" s="8" t="n">
        <v>20.36</v>
      </c>
      <c r="G50" s="9" t="n">
        <v>1045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48</v>
      </c>
      <c r="B51" s="7" t="s"/>
      <c r="C51" s="8" t="n">
        <v>8</v>
      </c>
      <c r="D51" s="8" t="n">
        <v>16.54</v>
      </c>
      <c r="E51" s="8" t="s"/>
      <c r="F51" s="8" t="s"/>
      <c r="G51" s="9" t="s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49</v>
      </c>
      <c r="B52" s="7" t="s"/>
      <c r="C52" s="8" t="n">
        <v>8.720000000000001</v>
      </c>
      <c r="D52" s="8" t="n">
        <v>17.6</v>
      </c>
      <c r="E52" s="8" t="s"/>
      <c r="F52" s="8" t="s"/>
      <c r="G52" s="9" t="s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50</v>
      </c>
      <c r="B53" s="7" t="s"/>
      <c r="C53" s="8" t="n">
        <v>8</v>
      </c>
      <c r="D53" s="8" t="n">
        <v>16.88</v>
      </c>
      <c r="E53" s="8" t="s"/>
      <c r="F53" s="8" t="s"/>
      <c r="G53" s="9" t="s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51</v>
      </c>
      <c r="B54" s="7" t="s"/>
      <c r="C54" s="8" t="n">
        <v>11.7</v>
      </c>
      <c r="D54" s="8" t="n">
        <v>20</v>
      </c>
      <c r="E54" s="8" t="n">
        <v>16.8</v>
      </c>
      <c r="F54" s="8" t="n">
        <v>20</v>
      </c>
      <c r="G54" s="9" t="n">
        <v>950</v>
      </c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52</v>
      </c>
      <c r="B55" s="7" t="s"/>
      <c r="C55" s="8" t="n">
        <v>9.82</v>
      </c>
      <c r="D55" s="8" t="n">
        <v>18.15</v>
      </c>
      <c r="E55" s="8" t="n">
        <v>16</v>
      </c>
      <c r="F55" s="8" t="n">
        <v>18.15</v>
      </c>
      <c r="G55" s="9" t="n">
        <v>950</v>
      </c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53</v>
      </c>
      <c r="B56" s="7" t="s"/>
      <c r="C56" s="8" t="n">
        <v>8</v>
      </c>
      <c r="D56" s="8" t="n">
        <v>0</v>
      </c>
      <c r="E56" s="8" t="s"/>
      <c r="F56" s="8" t="s"/>
      <c r="G56" s="9" t="s"/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55</v>
      </c>
      <c r="B58" s="7" t="s"/>
      <c r="C58" s="8" t="n">
        <v>10.15</v>
      </c>
      <c r="D58" s="8" t="n">
        <v>18.75</v>
      </c>
      <c r="E58" s="8" t="n">
        <v>17</v>
      </c>
      <c r="F58" s="8" t="n">
        <v>18.75</v>
      </c>
      <c r="G58" s="9" t="n">
        <v>1019</v>
      </c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56</v>
      </c>
      <c r="B59" s="8" t="n"/>
      <c r="C59" s="8" t="n"/>
      <c r="D59" s="8" t="n"/>
      <c r="E59" s="8" t="n"/>
      <c r="F59" s="8" t="n"/>
      <c r="G59" s="9" t="n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57</v>
      </c>
      <c r="B60" s="7" t="s"/>
      <c r="C60" s="8" t="n">
        <v>8.550000000000001</v>
      </c>
      <c r="D60" s="8" t="n">
        <v>17.49</v>
      </c>
      <c r="E60" s="8" t="n">
        <v>8.66</v>
      </c>
      <c r="F60" s="8" t="n">
        <v>9.32</v>
      </c>
      <c r="G60" s="9" t="n">
        <v>950</v>
      </c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59</v>
      </c>
      <c r="B61" s="7" t="s"/>
      <c r="C61" s="8" t="n">
        <v>8</v>
      </c>
      <c r="D61" s="8" t="n">
        <v>17</v>
      </c>
      <c r="E61" s="8" t="s"/>
      <c r="F61" s="8" t="s"/>
      <c r="G61" s="9" t="s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9" t="n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61</v>
      </c>
      <c r="B63" s="7" t="s"/>
      <c r="C63" s="8" t="n">
        <v>9.76</v>
      </c>
      <c r="D63" s="8" t="n">
        <v>18.75</v>
      </c>
      <c r="E63" s="7" t="s">
        <v>39</v>
      </c>
      <c r="F63" s="7" t="s">
        <v>39</v>
      </c>
      <c r="G63" s="7" t="s">
        <v>39</v>
      </c>
      <c r="H63" s="8">
        <f>SUM(thursday!H65:thursday!H64)</f>
        <v/>
      </c>
      <c r="I63" s="10">
        <f>IF(thursday!B63 ="ns day", thursday!C63, MAX(thursday!C63 - 8, 0))</f>
        <v/>
      </c>
      <c r="J63" s="10">
        <f>thursday!H63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E64" s="8" t="n">
        <v>9.17</v>
      </c>
      <c r="F64" s="8" t="n">
        <v>10.45</v>
      </c>
      <c r="G64" s="9" t="n">
        <v>913</v>
      </c>
      <c r="H64" s="8">
        <f>SUM(thursday!F64 - thursday!E64)</f>
        <v/>
      </c>
    </row>
    <row r="65" spans="1:11">
      <c r="E65" s="8" t="n">
        <v>11.45</v>
      </c>
      <c r="F65" s="8" t="n">
        <v>13</v>
      </c>
      <c r="G65" s="9" t="n">
        <v>938</v>
      </c>
      <c r="H65" s="8">
        <f>SUM(thursday!F65 - thursday!E65)</f>
        <v/>
      </c>
    </row>
    <row r="66" spans="1:11">
      <c r="A66" s="6" t="s">
        <v>62</v>
      </c>
      <c r="B66" s="8" t="n"/>
      <c r="C66" s="8" t="n"/>
      <c r="D66" s="8" t="n"/>
      <c r="E66" s="8" t="n"/>
      <c r="F66" s="8" t="n"/>
      <c r="G66" s="9" t="n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63</v>
      </c>
      <c r="B67" s="7" t="s"/>
      <c r="C67" s="8" t="n">
        <v>10.19</v>
      </c>
      <c r="D67" s="8" t="n">
        <v>18.37</v>
      </c>
      <c r="E67" s="7" t="s">
        <v>39</v>
      </c>
      <c r="F67" s="7" t="s">
        <v>39</v>
      </c>
      <c r="G67" s="7" t="s">
        <v>39</v>
      </c>
      <c r="H67" s="8">
        <f>SUM(thursday!H69:thursday!H68)</f>
        <v/>
      </c>
      <c r="I67" s="10">
        <f>IF(thursday!B67 ="ns day", thursday!C67, MAX(thursday!C67 - 8, 0))</f>
        <v/>
      </c>
      <c r="J67" s="10">
        <f>thursday!H67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E68" s="8" t="n">
        <v>9.279999999999999</v>
      </c>
      <c r="F68" s="8" t="n">
        <v>10.38</v>
      </c>
      <c r="G68" s="9" t="n">
        <v>1045</v>
      </c>
      <c r="H68" s="8">
        <f>SUM(thursday!F68 - thursday!E68)</f>
        <v/>
      </c>
    </row>
    <row r="69" spans="1:11">
      <c r="E69" s="8" t="n">
        <v>17.42</v>
      </c>
      <c r="F69" s="8" t="n">
        <v>18.46</v>
      </c>
      <c r="G69" s="9" t="n">
        <v>1045</v>
      </c>
      <c r="H69" s="8">
        <f>SUM(thursday!F69 - thursday!E69)</f>
        <v/>
      </c>
    </row>
    <row r="70" spans="1:11">
      <c r="A70" s="6" t="s">
        <v>64</v>
      </c>
      <c r="B70" s="7" t="s"/>
      <c r="C70" s="8" t="n">
        <v>10.16</v>
      </c>
      <c r="D70" s="8" t="n">
        <v>19.11</v>
      </c>
      <c r="E70" s="8" t="n">
        <v>16.83</v>
      </c>
      <c r="F70" s="8" t="n">
        <v>19.11</v>
      </c>
      <c r="G70" s="9" t="n">
        <v>918</v>
      </c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65</v>
      </c>
      <c r="B71" s="7" t="s"/>
      <c r="C71" s="8" t="n">
        <v>11</v>
      </c>
      <c r="D71" s="8" t="n">
        <v>19.85</v>
      </c>
      <c r="E71" s="8" t="n">
        <v>15.25</v>
      </c>
      <c r="F71" s="8" t="n">
        <v>18.25</v>
      </c>
      <c r="G71" s="9" t="n">
        <v>1045</v>
      </c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66</v>
      </c>
      <c r="B72" s="8" t="n"/>
      <c r="C72" s="8" t="n"/>
      <c r="D72" s="8" t="n"/>
      <c r="E72" s="8" t="n"/>
      <c r="F72" s="8" t="n"/>
      <c r="G72" s="9" t="n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67</v>
      </c>
      <c r="B73" s="7" t="s"/>
      <c r="C73" s="8" t="n">
        <v>8</v>
      </c>
      <c r="D73" s="8" t="n">
        <v>16.44</v>
      </c>
      <c r="E73" s="8" t="s"/>
      <c r="F73" s="8" t="s"/>
      <c r="G73" s="9" t="s"/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68</v>
      </c>
      <c r="B74" s="8" t="n"/>
      <c r="C74" s="8" t="n"/>
      <c r="D74" s="8" t="n"/>
      <c r="E74" s="8" t="n"/>
      <c r="F74" s="8" t="n"/>
      <c r="G74" s="9" t="n"/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69</v>
      </c>
      <c r="B75" s="7" t="s"/>
      <c r="C75" s="8" t="n">
        <v>11</v>
      </c>
      <c r="D75" s="8" t="n">
        <v>19.96</v>
      </c>
      <c r="E75" s="8" t="n">
        <v>16.8</v>
      </c>
      <c r="F75" s="8" t="n">
        <v>19.96</v>
      </c>
      <c r="G75" s="9" t="n">
        <v>938</v>
      </c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70</v>
      </c>
      <c r="B76" s="7" t="s"/>
      <c r="C76" s="8" t="n">
        <v>8.210000000000001</v>
      </c>
      <c r="D76" s="8" t="n">
        <v>16.67</v>
      </c>
      <c r="E76" s="8" t="s"/>
      <c r="F76" s="8" t="s"/>
      <c r="G76" s="9" t="s"/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71</v>
      </c>
      <c r="B77" s="7" t="s"/>
      <c r="C77" s="8" t="n">
        <v>11.99</v>
      </c>
      <c r="D77" s="8" t="n">
        <v>21.17</v>
      </c>
      <c r="E77" s="7" t="s">
        <v>39</v>
      </c>
      <c r="F77" s="7" t="s">
        <v>39</v>
      </c>
      <c r="G77" s="7" t="s">
        <v>39</v>
      </c>
      <c r="H77" s="8">
        <f>SUM(thursday!H79:thursday!H78)</f>
        <v/>
      </c>
      <c r="I77" s="10">
        <f>IF(thursday!B77 ="ns day", thursday!C77, MAX(thursday!C77 - 8, 0))</f>
        <v/>
      </c>
      <c r="J77" s="10">
        <f>thursday!H77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E78" s="8" t="n">
        <v>16</v>
      </c>
      <c r="F78" s="8" t="n">
        <v>18.67</v>
      </c>
      <c r="G78" s="9" t="n">
        <v>913</v>
      </c>
      <c r="H78" s="8">
        <f>SUM(thursday!F78 - thursday!E78)</f>
        <v/>
      </c>
    </row>
    <row r="79" spans="1:11">
      <c r="E79" s="8" t="n">
        <v>20.02</v>
      </c>
      <c r="F79" s="8" t="n">
        <v>21.17</v>
      </c>
      <c r="G79" s="9" t="n">
        <v>1059</v>
      </c>
      <c r="H79" s="8">
        <f>SUM(thursday!F79 - thursday!E79)</f>
        <v/>
      </c>
    </row>
    <row r="80" spans="1:11">
      <c r="A80" s="6" t="s">
        <v>72</v>
      </c>
      <c r="B80" s="7" t="s">
        <v>58</v>
      </c>
      <c r="C80" s="8" t="n">
        <v>11.5</v>
      </c>
      <c r="D80" s="8" t="n">
        <v>20.57</v>
      </c>
      <c r="E80" s="8" t="n">
        <v>8.65</v>
      </c>
      <c r="F80" s="8" t="n">
        <v>20.65</v>
      </c>
      <c r="G80" s="9" t="n">
        <v>1022</v>
      </c>
      <c r="H80" s="8">
        <f>SUM(thursday!F80 - thursday!E80)</f>
        <v/>
      </c>
      <c r="I80" s="10">
        <f>IF(thursday!B80 ="ns day", thursday!C80, MAX(thursday!C80 - 8, 0))</f>
        <v/>
      </c>
      <c r="J80" s="10">
        <f>SUM(thursday!F80 - thursday!E80)</f>
        <v/>
      </c>
      <c r="K80" s="10">
        <f>IF(thursday!B80="ns day",thursday!C80, IF(thursday!C80 &lt;= 8 + reference!C4, 0, MIN(MAX(thursday!C80 - 8, 0),IF(thursday!J80 &lt;= reference!C4,0, thursday!J80))))</f>
        <v/>
      </c>
    </row>
    <row r="81" spans="1:11">
      <c r="A81" s="6" t="s">
        <v>73</v>
      </c>
      <c r="B81" s="8" t="n"/>
      <c r="C81" s="8" t="n"/>
      <c r="D81" s="8" t="n"/>
      <c r="E81" s="8" t="n"/>
      <c r="F81" s="8" t="n"/>
      <c r="G81" s="9" t="n"/>
      <c r="H81" s="8">
        <f>SUM(thursday!F81 - thursday!E81)</f>
        <v/>
      </c>
      <c r="I81" s="10">
        <f>IF(thursday!B81 ="ns day", thursday!C81, MAX(thursday!C81 - 8, 0))</f>
        <v/>
      </c>
      <c r="J81" s="10">
        <f>SUM(thursday!F81 - thursday!E81)</f>
        <v/>
      </c>
      <c r="K81" s="10">
        <f>IF(thursday!B81="ns day",thursday!C81, IF(thursday!C81 &lt;= 8 + reference!C4, 0, MIN(MAX(thursday!C81 - 8, 0),IF(thursday!J81 &lt;= reference!C4,0, thursday!J81))))</f>
        <v/>
      </c>
    </row>
    <row r="82" spans="1:11">
      <c r="A82" s="6" t="s">
        <v>74</v>
      </c>
      <c r="B82" s="7" t="s"/>
      <c r="C82" s="8" t="n">
        <v>10.18</v>
      </c>
      <c r="D82" s="8" t="n">
        <v>19.15</v>
      </c>
      <c r="E82" s="7" t="s">
        <v>39</v>
      </c>
      <c r="F82" s="7" t="s">
        <v>39</v>
      </c>
      <c r="G82" s="7" t="s">
        <v>39</v>
      </c>
      <c r="H82" s="8">
        <f>SUM(thursday!H84:thursday!H83)</f>
        <v/>
      </c>
      <c r="I82" s="10">
        <f>IF(thursday!B82 ="ns day", thursday!C82, MAX(thursday!C82 - 8, 0))</f>
        <v/>
      </c>
      <c r="J82" s="10">
        <f>thursday!H82</f>
        <v/>
      </c>
      <c r="K82" s="10">
        <f>IF(thursday!B82="ns day",thursday!C82, IF(thursday!C82 &lt;= 8 + reference!C4, 0, MIN(MAX(thursday!C82 - 8, 0),IF(thursday!J82 &lt;= reference!C4,0, thursday!J82))))</f>
        <v/>
      </c>
    </row>
    <row r="83" spans="1:11">
      <c r="E83" s="8" t="n">
        <v>9.5</v>
      </c>
      <c r="F83" s="8" t="n">
        <v>10.27</v>
      </c>
      <c r="G83" s="9" t="n">
        <v>938</v>
      </c>
      <c r="H83" s="8">
        <f>SUM(thursday!F83 - thursday!E83)</f>
        <v/>
      </c>
    </row>
    <row r="84" spans="1:11">
      <c r="E84" s="8" t="n">
        <v>10.75</v>
      </c>
      <c r="F84" s="8" t="n">
        <v>13</v>
      </c>
      <c r="G84" s="9" t="n">
        <v>938</v>
      </c>
      <c r="H84" s="8">
        <f>SUM(thursday!F84 - thursday!E84)</f>
        <v/>
      </c>
    </row>
    <row r="85" spans="1:11">
      <c r="A85" s="6" t="s">
        <v>75</v>
      </c>
      <c r="B85" s="7" t="s"/>
      <c r="C85" s="8" t="n">
        <v>10.45</v>
      </c>
      <c r="D85" s="8" t="n">
        <v>19.39</v>
      </c>
      <c r="E85" s="8" t="n">
        <v>11.83</v>
      </c>
      <c r="F85" s="8" t="n">
        <v>14.23</v>
      </c>
      <c r="G85" s="9" t="n">
        <v>913</v>
      </c>
      <c r="H85" s="8">
        <f>SUM(thursday!F85 - thursday!E85)</f>
        <v/>
      </c>
      <c r="I85" s="10">
        <f>IF(thursday!B85 ="ns day", thursday!C85, MAX(thursday!C85 - 8, 0))</f>
        <v/>
      </c>
      <c r="J85" s="10">
        <f>SUM(thursday!F85 - thursday!E85)</f>
        <v/>
      </c>
      <c r="K85" s="10">
        <f>IF(thursday!B85="ns day",thursday!C85, IF(thursday!C85 &lt;= 8 + reference!C4, 0, MIN(MAX(thursday!C85 - 8, 0),IF(thursday!J85 &lt;= reference!C4,0, thursday!J85))))</f>
        <v/>
      </c>
    </row>
    <row r="86" spans="1:11">
      <c r="A86" s="6" t="s">
        <v>76</v>
      </c>
      <c r="B86" s="7" t="s"/>
      <c r="C86" s="8" t="n">
        <v>8</v>
      </c>
      <c r="D86" s="8" t="n">
        <v>16.88</v>
      </c>
      <c r="E86" s="8" t="s"/>
      <c r="F86" s="8" t="s"/>
      <c r="G86" s="9" t="s"/>
      <c r="H86" s="8">
        <f>SUM(thursday!F86 - thursday!E86)</f>
        <v/>
      </c>
      <c r="I86" s="10">
        <f>IF(thursday!B86 ="ns day", thursday!C86, MAX(thursday!C86 - 8, 0))</f>
        <v/>
      </c>
      <c r="J86" s="10">
        <f>SUM(thursday!F86 - thursday!E86)</f>
        <v/>
      </c>
      <c r="K86" s="10">
        <f>IF(thursday!B86="ns day",thursday!C86, IF(thursday!C86 &lt;= 8 + reference!C4, 0, MIN(MAX(thursday!C86 - 8, 0),IF(thursday!J86 &lt;= reference!C4,0, thursday!J86))))</f>
        <v/>
      </c>
    </row>
    <row r="88" spans="1:11">
      <c r="J88" s="5" t="s">
        <v>77</v>
      </c>
      <c r="K88" s="10">
        <f>SUM(thursday!K40:thursday!K86)</f>
        <v/>
      </c>
    </row>
    <row r="90" spans="1:11">
      <c r="J90" s="5" t="s">
        <v>78</v>
      </c>
      <c r="K90" s="10">
        <f>SUM(thursday!K88 + thursday!K36)</f>
        <v/>
      </c>
    </row>
    <row r="92" spans="1:11">
      <c r="A92" s="4" t="s">
        <v>79</v>
      </c>
    </row>
    <row r="93" spans="1:11">
      <c r="E93" s="5" t="s">
        <v>80</v>
      </c>
    </row>
    <row r="94" spans="1:11">
      <c r="A94" s="5" t="s">
        <v>8</v>
      </c>
      <c r="B94" s="5" t="s">
        <v>9</v>
      </c>
      <c r="C94" s="5" t="s">
        <v>10</v>
      </c>
      <c r="D94" s="5" t="s">
        <v>11</v>
      </c>
      <c r="E94" s="5" t="s">
        <v>81</v>
      </c>
      <c r="F94" s="5" t="s">
        <v>82</v>
      </c>
    </row>
    <row r="95" spans="1:11">
      <c r="A95" s="6" t="s">
        <v>83</v>
      </c>
      <c r="B95" s="7" t="s"/>
      <c r="C95" s="8" t="n">
        <v>12.53</v>
      </c>
      <c r="D95" s="8" t="n">
        <v>21.03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84</v>
      </c>
      <c r="B96" s="7" t="s">
        <v>32</v>
      </c>
      <c r="C96" s="8" t="s"/>
      <c r="D96" s="8" t="n">
        <v>0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85</v>
      </c>
      <c r="B97" s="7" t="s"/>
      <c r="C97" s="8" t="n">
        <v>12.79</v>
      </c>
      <c r="D97" s="8" t="n">
        <v>21.28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86</v>
      </c>
      <c r="B98" s="7" t="s"/>
      <c r="C98" s="8" t="n">
        <v>11.12</v>
      </c>
      <c r="D98" s="8" t="n">
        <v>19.54</v>
      </c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87</v>
      </c>
      <c r="B99" s="7" t="s">
        <v>32</v>
      </c>
      <c r="C99" s="8" t="s"/>
      <c r="D99" s="8" t="n">
        <v>0</v>
      </c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>
        <v>88</v>
      </c>
      <c r="B100" s="7" t="s"/>
      <c r="C100" s="8" t="n">
        <v>11.73</v>
      </c>
      <c r="D100" s="8" t="n">
        <v>20.18</v>
      </c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>
        <v>89</v>
      </c>
      <c r="B101" s="7" t="s">
        <v>32</v>
      </c>
      <c r="C101" s="8" t="s"/>
      <c r="D101" s="8" t="n">
        <v>0</v>
      </c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>
        <v>90</v>
      </c>
      <c r="B102" s="7" t="s"/>
      <c r="C102" s="8" t="n">
        <v>12.55</v>
      </c>
      <c r="D102" s="8" t="n">
        <v>21.05</v>
      </c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>
        <v>91</v>
      </c>
      <c r="B103" s="7" t="s"/>
      <c r="C103" s="8" t="n">
        <v>11.89</v>
      </c>
      <c r="D103" s="8" t="n">
        <v>19.93</v>
      </c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>
        <v>92</v>
      </c>
      <c r="B104" s="7" t="s"/>
      <c r="C104" s="8" t="n">
        <v>12</v>
      </c>
      <c r="D104" s="8" t="n">
        <v>19.97</v>
      </c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>
        <v>93</v>
      </c>
      <c r="B105" s="7" t="s">
        <v>32</v>
      </c>
      <c r="C105" s="8" t="s"/>
      <c r="D105" s="8" t="n">
        <v>0</v>
      </c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>
        <v>94</v>
      </c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>
        <v>95</v>
      </c>
      <c r="B107" s="7" t="s"/>
      <c r="C107" s="8" t="n">
        <v>8.800000000000001</v>
      </c>
      <c r="D107" s="8" t="n">
        <v>17.11</v>
      </c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>
        <v>96</v>
      </c>
      <c r="B108" s="7" t="s"/>
      <c r="C108" s="8" t="n">
        <v>11.6</v>
      </c>
      <c r="D108" s="8" t="n">
        <v>19.95</v>
      </c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1" spans="1:11">
      <c r="D121" s="5" t="s">
        <v>97</v>
      </c>
      <c r="E121" s="10">
        <f>SUM(thursday!E95:thursday!E119)</f>
        <v/>
      </c>
      <c r="F121" s="10">
        <f>SUM(thursday!F95:thursday!F119)</f>
        <v/>
      </c>
    </row>
    <row r="123" spans="1:11">
      <c r="A123" s="4" t="s">
        <v>98</v>
      </c>
    </row>
    <row r="124" spans="1:11">
      <c r="E124" s="5" t="s">
        <v>80</v>
      </c>
    </row>
    <row r="125" spans="1:11">
      <c r="A125" s="5" t="s">
        <v>8</v>
      </c>
      <c r="B125" s="5" t="s">
        <v>9</v>
      </c>
      <c r="C125" s="5" t="s">
        <v>10</v>
      </c>
      <c r="D125" s="5" t="s">
        <v>11</v>
      </c>
      <c r="E125" s="5" t="s">
        <v>81</v>
      </c>
      <c r="F125" s="5" t="s">
        <v>99</v>
      </c>
    </row>
    <row r="126" spans="1:11">
      <c r="A126" s="6" t="s">
        <v>100</v>
      </c>
      <c r="B126" s="7" t="s"/>
      <c r="C126" s="8" t="n">
        <v>11.39</v>
      </c>
      <c r="D126" s="8" t="n">
        <v>0</v>
      </c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11.5 - reference!C5), 0, IF(thursday!B126 = "no call", 11.5, IF(thursday!C126 = 0, 0, MAX(11.5 - thursday!C126, 0))))</f>
        <v/>
      </c>
    </row>
    <row r="127" spans="1:11">
      <c r="A127" s="6" t="s">
        <v>101</v>
      </c>
      <c r="B127" s="7" t="s"/>
      <c r="C127" s="8" t="n">
        <v>11.61</v>
      </c>
      <c r="D127" s="8" t="n">
        <v>10.25</v>
      </c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11.5 - reference!C5), 0, IF(thursday!B127 = "no call", 11.5, IF(thursday!C127 = 0, 0, MAX(11.5 - thursday!C127, 0))))</f>
        <v/>
      </c>
    </row>
    <row r="128" spans="1:11">
      <c r="A128" s="6" t="s">
        <v>102</v>
      </c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11.5 - reference!C5), 0, IF(thursday!B128 = "no call", 11.5, IF(thursday!C128 = 0, 0, MAX(11.5 - thursday!C128, 0))))</f>
        <v/>
      </c>
    </row>
    <row r="129" spans="1:11">
      <c r="A129" s="6" t="s">
        <v>103</v>
      </c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11.5 - reference!C5), 0, IF(thursday!B129 = "no call", 11.5, IF(thursday!C129 = 0, 0, MAX(11.5 -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8" t="n"/>
      <c r="C149" s="8" t="n"/>
      <c r="D149" s="8" t="n"/>
      <c r="E149" s="10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10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8" t="n"/>
      <c r="C150" s="8" t="n"/>
      <c r="D150" s="8" t="n"/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2" spans="1:11">
      <c r="D152" s="5" t="s">
        <v>104</v>
      </c>
      <c r="E152" s="10">
        <f>SUM(thursday!E126:thursday!E150)</f>
        <v/>
      </c>
      <c r="F152" s="10">
        <f>SUM(thursday!F126:thursday!F150)</f>
        <v/>
      </c>
    </row>
    <row r="154" spans="1:11">
      <c r="D154" s="5" t="s">
        <v>105</v>
      </c>
      <c r="E154" s="10">
        <f>SUM(thursday!E121 + thursday!E152)</f>
        <v/>
      </c>
      <c r="F154" s="10">
        <f>SUM(thursday!F121 + thursday!F152)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91" man="1" max="16383" min="0"/>
    <brk id="122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9.91</v>
      </c>
      <c r="D8" s="8" t="n">
        <v>18.96</v>
      </c>
      <c r="E8" s="8" t="s"/>
      <c r="F8" s="8" t="s"/>
      <c r="G8" s="9" t="s"/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10.1</v>
      </c>
      <c r="D9" s="8" t="n">
        <v>18.86</v>
      </c>
      <c r="E9" s="8" t="n">
        <v>10</v>
      </c>
      <c r="F9" s="8" t="n">
        <v>12</v>
      </c>
      <c r="G9" s="9" t="n">
        <v>905</v>
      </c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10</v>
      </c>
      <c r="D10" s="8" t="n">
        <v>18.7</v>
      </c>
      <c r="E10" s="8" t="s"/>
      <c r="F10" s="8" t="s"/>
      <c r="G10" s="9" t="s"/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/>
      <c r="C11" s="8" t="n">
        <v>10.93</v>
      </c>
      <c r="D11" s="8" t="n">
        <v>19.8</v>
      </c>
      <c r="E11" s="8" t="s"/>
      <c r="F11" s="8" t="s"/>
      <c r="G11" s="9" t="s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s"/>
      <c r="C12" s="8" t="n">
        <v>9.93</v>
      </c>
      <c r="D12" s="8" t="n">
        <v>18.85</v>
      </c>
      <c r="E12" s="8" t="n">
        <v>13</v>
      </c>
      <c r="F12" s="8" t="n">
        <v>14.5</v>
      </c>
      <c r="G12" s="9" t="n">
        <v>950</v>
      </c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SUM(friday!F13 - friday!E13)</f>
        <v/>
      </c>
      <c r="I13" s="10">
        <f>IF(friday!B13 ="ns day", friday!C13,IF(friday!C13 &lt;= 8 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9.83</v>
      </c>
      <c r="D14" s="8" t="n">
        <v>18.3</v>
      </c>
      <c r="E14" s="8" t="n">
        <v>17</v>
      </c>
      <c r="F14" s="8" t="n">
        <v>18.3</v>
      </c>
      <c r="G14" s="9" t="n">
        <v>907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7" t="s"/>
      <c r="C15" s="8" t="n">
        <v>8</v>
      </c>
      <c r="D15" s="8" t="n">
        <v>17.03</v>
      </c>
      <c r="E15" s="7" t="s">
        <v>39</v>
      </c>
      <c r="F15" s="7" t="s">
        <v>39</v>
      </c>
      <c r="G15" s="7" t="s">
        <v>39</v>
      </c>
      <c r="H15" s="8">
        <f>SUM(friday!H17:friday!H16)</f>
        <v/>
      </c>
      <c r="I15" s="10">
        <f>IF(friday!B15 ="ns day", friday!C15,IF(friday!C15 &lt;= 8 + reference!C3, 0, MAX(friday!C15 - 8, 0)))</f>
        <v/>
      </c>
      <c r="J15" s="10">
        <f>friday!H15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E16" s="8" t="n">
        <v>8.49</v>
      </c>
      <c r="F16" s="8" t="n">
        <v>17.03</v>
      </c>
      <c r="G16" s="9" t="n">
        <v>911</v>
      </c>
      <c r="H16" s="8">
        <f>SUM(friday!F16 - friday!E16)</f>
        <v/>
      </c>
    </row>
    <row r="17" spans="1:11">
      <c r="E17" s="8" t="n">
        <v>17.03</v>
      </c>
      <c r="F17" s="8" t="n">
        <v>17.03</v>
      </c>
      <c r="G17" s="9" t="n">
        <v>911</v>
      </c>
      <c r="H17" s="8">
        <f>SUM(friday!F17 - friday!E17)</f>
        <v/>
      </c>
    </row>
    <row r="18" spans="1:11">
      <c r="A18" s="6" t="s">
        <v>27</v>
      </c>
      <c r="B18" s="7" t="s"/>
      <c r="C18" s="8" t="n">
        <v>10.57</v>
      </c>
      <c r="D18" s="8" t="n">
        <v>19.57</v>
      </c>
      <c r="E18" s="8" t="s"/>
      <c r="F18" s="8" t="s"/>
      <c r="G18" s="9" t="s"/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28</v>
      </c>
      <c r="B19" s="8" t="n"/>
      <c r="C19" s="8" t="n"/>
      <c r="D19" s="8" t="n"/>
      <c r="E19" s="8" t="n"/>
      <c r="F19" s="8" t="n"/>
      <c r="G19" s="9" t="n"/>
      <c r="H19" s="8">
        <f>SUM(friday!F19 - friday!E19)</f>
        <v/>
      </c>
      <c r="I19" s="10">
        <f>IF(friday!B19 ="ns day", friday!C19,IF(friday!C19 &lt;= 8 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29</v>
      </c>
      <c r="B20" s="7" t="s"/>
      <c r="C20" s="8" t="n">
        <v>9.48</v>
      </c>
      <c r="D20" s="8" t="n">
        <v>18.5</v>
      </c>
      <c r="E20" s="8" t="n">
        <v>17</v>
      </c>
      <c r="F20" s="8" t="n">
        <v>18.5</v>
      </c>
      <c r="G20" s="9" t="n">
        <v>1044</v>
      </c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30</v>
      </c>
      <c r="B21" s="7" t="s"/>
      <c r="C21" s="8" t="n">
        <v>9.49</v>
      </c>
      <c r="D21" s="8" t="n">
        <v>17.44</v>
      </c>
      <c r="E21" s="8" t="n">
        <v>14.5</v>
      </c>
      <c r="F21" s="8" t="n">
        <v>17.44</v>
      </c>
      <c r="G21" s="9" t="n">
        <v>1007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31</v>
      </c>
      <c r="B22" s="7" t="s"/>
      <c r="C22" s="8" t="n">
        <v>9.630000000000001</v>
      </c>
      <c r="D22" s="8" t="n">
        <v>18.11</v>
      </c>
      <c r="E22" s="7" t="s">
        <v>39</v>
      </c>
      <c r="F22" s="7" t="s">
        <v>39</v>
      </c>
      <c r="G22" s="7" t="s">
        <v>39</v>
      </c>
      <c r="H22" s="8">
        <f>SUM(friday!H24:friday!H23)</f>
        <v/>
      </c>
      <c r="I22" s="10">
        <f>IF(friday!B22 ="ns day", friday!C22,IF(friday!C22 &lt;= 8 + reference!C3, 0, MAX(friday!C22 - 8, 0)))</f>
        <v/>
      </c>
      <c r="J22" s="10">
        <f>friday!H22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E23" s="8" t="n">
        <v>8.48</v>
      </c>
      <c r="F23" s="8" t="n">
        <v>9.98</v>
      </c>
      <c r="G23" s="9" t="n">
        <v>905</v>
      </c>
      <c r="H23" s="8">
        <f>SUM(friday!F23 - friday!E23)</f>
        <v/>
      </c>
    </row>
    <row r="24" spans="1:11">
      <c r="E24" s="8" t="n">
        <v>15.75</v>
      </c>
      <c r="F24" s="8" t="n">
        <v>18.11</v>
      </c>
      <c r="G24" s="9" t="n">
        <v>905</v>
      </c>
      <c r="H24" s="8">
        <f>SUM(friday!F24 - friday!E24)</f>
        <v/>
      </c>
    </row>
    <row r="25" spans="1:11">
      <c r="A25" s="6" t="s">
        <v>33</v>
      </c>
      <c r="B25" s="7" t="s"/>
      <c r="C25" s="8" t="n">
        <v>8</v>
      </c>
      <c r="D25" s="8" t="n">
        <v>16.91</v>
      </c>
      <c r="E25" s="8" t="s"/>
      <c r="F25" s="8" t="s"/>
      <c r="G25" s="9" t="s"/>
      <c r="H25" s="8">
        <f>SUM(friday!F25 - friday!E25)</f>
        <v/>
      </c>
      <c r="I25" s="10">
        <f>IF(friday!B25 ="ns day", friday!C25,IF(friday!C25 &lt;= 8+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>
        <v>34</v>
      </c>
      <c r="B26" s="7" t="s"/>
      <c r="C26" s="8" t="n">
        <v>2</v>
      </c>
      <c r="D26" s="8" t="n">
        <v>0</v>
      </c>
      <c r="E26" s="8" t="n">
        <v>11</v>
      </c>
      <c r="F26" s="8" t="n">
        <v>13</v>
      </c>
      <c r="G26" s="9" t="n">
        <v>0</v>
      </c>
      <c r="H26" s="8">
        <f>SUM(friday!F26 - friday!E26)</f>
        <v/>
      </c>
      <c r="I26" s="10">
        <f>IF(friday!B26 ="ns day", friday!C26,IF(friday!C26 &lt;= 8+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35</v>
      </c>
      <c r="I34" s="10">
        <f>SUM(friday!I8:friday!I32)</f>
        <v/>
      </c>
    </row>
    <row r="36" spans="1:11">
      <c r="J36" s="5" t="s">
        <v>36</v>
      </c>
      <c r="K36" s="10">
        <f>SUM(friday!K8:friday!K32)</f>
        <v/>
      </c>
    </row>
    <row r="38" spans="1:11">
      <c r="A38" s="4" t="s">
        <v>37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38</v>
      </c>
      <c r="B40" s="7" t="s"/>
      <c r="C40" s="8" t="n">
        <v>9.779999999999999</v>
      </c>
      <c r="D40" s="8" t="n">
        <v>18.76</v>
      </c>
      <c r="E40" s="7" t="s">
        <v>39</v>
      </c>
      <c r="F40" s="7" t="s">
        <v>39</v>
      </c>
      <c r="G40" s="7" t="s">
        <v>39</v>
      </c>
      <c r="H40" s="8">
        <f>SUM(friday!H42:friday!H41)</f>
        <v/>
      </c>
      <c r="I40" s="10">
        <f>IF(friday!B40 ="ns day", friday!C40, MAX(friday!C40 - 8, 0))</f>
        <v/>
      </c>
      <c r="J40" s="10">
        <f>friday!H40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E41" s="8" t="n">
        <v>8.59</v>
      </c>
      <c r="F41" s="8" t="n">
        <v>9.31</v>
      </c>
      <c r="G41" s="9" t="n">
        <v>1072</v>
      </c>
      <c r="H41" s="8">
        <f>SUM(friday!F41 - friday!E41)</f>
        <v/>
      </c>
    </row>
    <row r="42" spans="1:11">
      <c r="E42" s="8" t="n">
        <v>10.33</v>
      </c>
      <c r="F42" s="8" t="n">
        <v>11.83</v>
      </c>
      <c r="G42" s="9" t="n">
        <v>1072</v>
      </c>
      <c r="H42" s="8">
        <f>SUM(friday!F42 - friday!E42)</f>
        <v/>
      </c>
    </row>
    <row r="43" spans="1:11">
      <c r="A43" s="6" t="s">
        <v>40</v>
      </c>
      <c r="B43" s="7" t="s"/>
      <c r="C43" s="8" t="n">
        <v>10.02</v>
      </c>
      <c r="D43" s="8" t="n">
        <v>19</v>
      </c>
      <c r="E43" s="8" t="n">
        <v>16.5</v>
      </c>
      <c r="F43" s="8" t="n">
        <v>19</v>
      </c>
      <c r="G43" s="9" t="n">
        <v>1004</v>
      </c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41</v>
      </c>
      <c r="B44" s="7" t="s"/>
      <c r="C44" s="8" t="n">
        <v>10</v>
      </c>
      <c r="D44" s="8" t="n">
        <v>18.92</v>
      </c>
      <c r="E44" s="8" t="n">
        <v>17</v>
      </c>
      <c r="F44" s="8" t="n">
        <v>18.92</v>
      </c>
      <c r="G44" s="9" t="n">
        <v>144</v>
      </c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42</v>
      </c>
      <c r="B45" s="7" t="s"/>
      <c r="C45" s="8" t="n">
        <v>10.65</v>
      </c>
      <c r="D45" s="8" t="n">
        <v>19.53</v>
      </c>
      <c r="E45" s="8" t="n">
        <v>17.49</v>
      </c>
      <c r="F45" s="8" t="n">
        <v>19.53</v>
      </c>
      <c r="G45" s="9" t="n">
        <v>950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9" t="n"/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44</v>
      </c>
      <c r="B47" s="7" t="s">
        <v>58</v>
      </c>
      <c r="C47" s="8" t="n">
        <v>9.5</v>
      </c>
      <c r="D47" s="8" t="n">
        <v>0</v>
      </c>
      <c r="E47" s="8" t="s"/>
      <c r="F47" s="8" t="s"/>
      <c r="G47" s="9" t="s"/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46</v>
      </c>
      <c r="B49" s="8" t="n"/>
      <c r="C49" s="8" t="n"/>
      <c r="D49" s="8" t="n"/>
      <c r="E49" s="8" t="n"/>
      <c r="F49" s="8" t="n"/>
      <c r="G49" s="9" t="n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47</v>
      </c>
      <c r="B50" s="7" t="s"/>
      <c r="C50" s="8" t="n">
        <v>11.1</v>
      </c>
      <c r="D50" s="8" t="n">
        <v>19.98</v>
      </c>
      <c r="E50" s="8" t="n">
        <v>10.33</v>
      </c>
      <c r="F50" s="8" t="n">
        <v>11.92</v>
      </c>
      <c r="G50" s="9" t="n">
        <v>905</v>
      </c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48</v>
      </c>
      <c r="B51" s="8" t="n"/>
      <c r="C51" s="8" t="n"/>
      <c r="D51" s="8" t="n"/>
      <c r="E51" s="8" t="n"/>
      <c r="F51" s="8" t="n"/>
      <c r="G51" s="9" t="n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49</v>
      </c>
      <c r="B52" s="7" t="s"/>
      <c r="C52" s="8" t="n">
        <v>8</v>
      </c>
      <c r="D52" s="8" t="n">
        <v>16.82</v>
      </c>
      <c r="E52" s="8" t="s"/>
      <c r="F52" s="8" t="s"/>
      <c r="G52" s="9" t="s"/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50</v>
      </c>
      <c r="B53" s="8" t="n"/>
      <c r="C53" s="8" t="n"/>
      <c r="D53" s="8" t="n"/>
      <c r="E53" s="8" t="n"/>
      <c r="F53" s="8" t="n"/>
      <c r="G53" s="9" t="n"/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51</v>
      </c>
      <c r="B54" s="7" t="s">
        <v>58</v>
      </c>
      <c r="C54" s="8" t="n">
        <v>8.039999999999999</v>
      </c>
      <c r="D54" s="8" t="n">
        <v>16</v>
      </c>
      <c r="E54" s="7" t="s">
        <v>39</v>
      </c>
      <c r="F54" s="7" t="s">
        <v>39</v>
      </c>
      <c r="G54" s="7" t="s">
        <v>39</v>
      </c>
      <c r="H54" s="8">
        <f>SUM(friday!H56:friday!H55)</f>
        <v/>
      </c>
      <c r="I54" s="10">
        <f>IF(friday!B54 ="ns day", friday!C54, MAX(friday!C54 - 8, 0))</f>
        <v/>
      </c>
      <c r="J54" s="10">
        <f>friday!H54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E55" s="8" t="n">
        <v>8.01</v>
      </c>
      <c r="F55" s="8" t="n">
        <v>8.01</v>
      </c>
      <c r="G55" s="9" t="n">
        <v>1013</v>
      </c>
      <c r="H55" s="8">
        <f>SUM(friday!F55 - friday!E55)</f>
        <v/>
      </c>
    </row>
    <row r="56" spans="1:11">
      <c r="E56" s="8" t="n">
        <v>9.01</v>
      </c>
      <c r="F56" s="8" t="n">
        <v>16.05</v>
      </c>
      <c r="G56" s="9" t="n">
        <v>1013</v>
      </c>
      <c r="H56" s="8">
        <f>SUM(friday!F56 - friday!E56)</f>
        <v/>
      </c>
    </row>
    <row r="57" spans="1:11">
      <c r="A57" s="6" t="s">
        <v>52</v>
      </c>
      <c r="B57" s="7" t="s"/>
      <c r="C57" s="8" t="n">
        <v>10.21</v>
      </c>
      <c r="D57" s="8" t="n">
        <v>0</v>
      </c>
      <c r="E57" s="8" t="n">
        <v>16</v>
      </c>
      <c r="F57" s="8" t="n">
        <v>18.71</v>
      </c>
      <c r="G57" s="9" t="n">
        <v>950</v>
      </c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53</v>
      </c>
      <c r="B58" s="7" t="s"/>
      <c r="C58" s="8" t="n">
        <v>8.300000000000001</v>
      </c>
      <c r="D58" s="8" t="n">
        <v>0</v>
      </c>
      <c r="E58" s="8" t="s"/>
      <c r="F58" s="8" t="s"/>
      <c r="G58" s="9" t="s"/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54</v>
      </c>
      <c r="B59" s="8" t="n"/>
      <c r="C59" s="8" t="n"/>
      <c r="D59" s="8" t="n"/>
      <c r="E59" s="8" t="n"/>
      <c r="F59" s="8" t="n"/>
      <c r="G59" s="9" t="n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55</v>
      </c>
      <c r="B60" s="7" t="s"/>
      <c r="C60" s="8" t="n">
        <v>8.609999999999999</v>
      </c>
      <c r="D60" s="8" t="n">
        <v>17.51</v>
      </c>
      <c r="E60" s="8" t="s"/>
      <c r="F60" s="8" t="s"/>
      <c r="G60" s="9" t="s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56</v>
      </c>
      <c r="B61" s="7" t="s"/>
      <c r="C61" s="8" t="n">
        <v>8</v>
      </c>
      <c r="D61" s="8" t="n">
        <v>16.99</v>
      </c>
      <c r="E61" s="8" t="s"/>
      <c r="F61" s="8" t="s"/>
      <c r="G61" s="9" t="s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57</v>
      </c>
      <c r="B62" s="7" t="s"/>
      <c r="C62" s="8" t="n">
        <v>9.800000000000001</v>
      </c>
      <c r="D62" s="8" t="n">
        <v>18.72</v>
      </c>
      <c r="E62" s="7" t="s">
        <v>39</v>
      </c>
      <c r="F62" s="7" t="s">
        <v>39</v>
      </c>
      <c r="G62" s="7" t="s">
        <v>39</v>
      </c>
      <c r="H62" s="8">
        <f>SUM(friday!H64:friday!H63)</f>
        <v/>
      </c>
      <c r="I62" s="10">
        <f>IF(friday!B62 ="ns day", friday!C62, MAX(friday!C62 - 8, 0))</f>
        <v/>
      </c>
      <c r="J62" s="10">
        <f>friday!H62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E63" s="8" t="n">
        <v>8.970000000000001</v>
      </c>
      <c r="F63" s="8" t="n">
        <v>9.75</v>
      </c>
      <c r="G63" s="9" t="n">
        <v>950</v>
      </c>
      <c r="H63" s="8">
        <f>SUM(friday!F63 - friday!E63)</f>
        <v/>
      </c>
    </row>
    <row r="64" spans="1:11">
      <c r="E64" s="8" t="n">
        <v>17.5</v>
      </c>
      <c r="F64" s="8" t="n">
        <v>18.5</v>
      </c>
      <c r="G64" s="9" t="n">
        <v>938</v>
      </c>
      <c r="H64" s="8">
        <f>SUM(friday!F64 - friday!E64)</f>
        <v/>
      </c>
    </row>
    <row r="65" spans="1:11">
      <c r="A65" s="6" t="s">
        <v>59</v>
      </c>
      <c r="B65" s="8" t="n"/>
      <c r="C65" s="8" t="n"/>
      <c r="D65" s="8" t="n"/>
      <c r="E65" s="8" t="n"/>
      <c r="F65" s="8" t="n"/>
      <c r="G65" s="9" t="n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60</v>
      </c>
      <c r="B66" s="8" t="n"/>
      <c r="C66" s="8" t="n"/>
      <c r="D66" s="8" t="n"/>
      <c r="E66" s="8" t="n"/>
      <c r="F66" s="8" t="n"/>
      <c r="G66" s="9" t="n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61</v>
      </c>
      <c r="B67" s="7" t="s"/>
      <c r="C67" s="8" t="n">
        <v>10.56</v>
      </c>
      <c r="D67" s="8" t="n">
        <v>19.59</v>
      </c>
      <c r="E67" s="8" t="n">
        <v>10.58</v>
      </c>
      <c r="F67" s="8" t="n">
        <v>13.16</v>
      </c>
      <c r="G67" s="9" t="n">
        <v>938</v>
      </c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62</v>
      </c>
      <c r="B68" s="7" t="s"/>
      <c r="C68" s="8" t="n">
        <v>8</v>
      </c>
      <c r="D68" s="8" t="n">
        <v>16.94</v>
      </c>
      <c r="E68" s="8" t="s"/>
      <c r="F68" s="8" t="s"/>
      <c r="G68" s="9" t="s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63</v>
      </c>
      <c r="B69" s="7" t="s"/>
      <c r="C69" s="8" t="n">
        <v>9.15</v>
      </c>
      <c r="D69" s="8" t="n">
        <v>17.99</v>
      </c>
      <c r="E69" s="8" t="s"/>
      <c r="F69" s="8" t="s"/>
      <c r="G69" s="9" t="s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64</v>
      </c>
      <c r="B70" s="7" t="s">
        <v>58</v>
      </c>
      <c r="C70" s="8" t="n">
        <v>8.06</v>
      </c>
      <c r="D70" s="8" t="n">
        <v>16.99</v>
      </c>
      <c r="E70" s="8" t="s"/>
      <c r="F70" s="8" t="s"/>
      <c r="G70" s="9" t="s"/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65</v>
      </c>
      <c r="B71" s="7" t="s"/>
      <c r="C71" s="8" t="n">
        <v>10.2</v>
      </c>
      <c r="D71" s="8" t="n">
        <v>19.17</v>
      </c>
      <c r="E71" s="8" t="n">
        <v>17</v>
      </c>
      <c r="F71" s="8" t="n">
        <v>18.25</v>
      </c>
      <c r="G71" s="9" t="n">
        <v>1023</v>
      </c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66</v>
      </c>
      <c r="B72" s="8" t="n"/>
      <c r="C72" s="8" t="n"/>
      <c r="D72" s="8" t="n"/>
      <c r="E72" s="8" t="n"/>
      <c r="F72" s="8" t="n"/>
      <c r="G72" s="9" t="n"/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67</v>
      </c>
      <c r="B73" s="7" t="s"/>
      <c r="C73" s="8" t="n">
        <v>8.26</v>
      </c>
      <c r="D73" s="8" t="n">
        <v>16.63</v>
      </c>
      <c r="E73" s="8" t="s"/>
      <c r="F73" s="8" t="s"/>
      <c r="G73" s="9" t="s"/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s">
        <v>68</v>
      </c>
      <c r="B74" s="7" t="s"/>
      <c r="C74" s="8" t="n">
        <v>9.91</v>
      </c>
      <c r="D74" s="8" t="n">
        <v>18.35</v>
      </c>
      <c r="E74" s="8" t="s"/>
      <c r="F74" s="8" t="s"/>
      <c r="G74" s="9" t="s"/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s">
        <v>69</v>
      </c>
      <c r="B75" s="7" t="s">
        <v>58</v>
      </c>
      <c r="C75" s="8" t="n">
        <v>10.26</v>
      </c>
      <c r="D75" s="8" t="n">
        <v>19.11</v>
      </c>
      <c r="E75" s="8" t="n">
        <v>17.17</v>
      </c>
      <c r="F75" s="8" t="n">
        <v>19.11</v>
      </c>
      <c r="G75" s="9" t="n">
        <v>938</v>
      </c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s">
        <v>70</v>
      </c>
      <c r="B76" s="7" t="s"/>
      <c r="C76" s="8" t="n">
        <v>8</v>
      </c>
      <c r="D76" s="8" t="n">
        <v>16.49</v>
      </c>
      <c r="E76" s="8" t="s"/>
      <c r="F76" s="8" t="s"/>
      <c r="G76" s="9" t="s"/>
      <c r="H76" s="8">
        <f>SUM(friday!F76 - friday!E76)</f>
        <v/>
      </c>
      <c r="I76" s="10">
        <f>IF(friday!B76 ="ns day", friday!C76, MAX(friday!C76 - 8, 0))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 spans="1:11">
      <c r="A77" s="6" t="s">
        <v>71</v>
      </c>
      <c r="B77" s="7" t="s"/>
      <c r="C77" s="8" t="n">
        <v>8.51</v>
      </c>
      <c r="D77" s="8" t="n">
        <v>0</v>
      </c>
      <c r="E77" s="8" t="s"/>
      <c r="F77" s="8" t="s"/>
      <c r="G77" s="9" t="s"/>
      <c r="H77" s="8">
        <f>SUM(friday!F77 - friday!E77)</f>
        <v/>
      </c>
      <c r="I77" s="10">
        <f>IF(friday!B77 ="ns day", friday!C77, MAX(friday!C77 - 8, 0))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 spans="1:11">
      <c r="A78" s="6" t="s">
        <v>72</v>
      </c>
      <c r="B78" s="7" t="s"/>
      <c r="C78" s="8" t="n">
        <v>10.34</v>
      </c>
      <c r="D78" s="8" t="n">
        <v>19.37</v>
      </c>
      <c r="E78" s="8" t="n">
        <v>17.52</v>
      </c>
      <c r="F78" s="8" t="n">
        <v>19.37</v>
      </c>
      <c r="G78" s="9" t="n">
        <v>907</v>
      </c>
      <c r="H78" s="8">
        <f>SUM(friday!F78 - friday!E78)</f>
        <v/>
      </c>
      <c r="I78" s="10">
        <f>IF(friday!B78 ="ns day", friday!C78, MAX(friday!C78 - 8, 0))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79" spans="1:11">
      <c r="A79" s="6" t="s">
        <v>73</v>
      </c>
      <c r="B79" s="7" t="s"/>
      <c r="C79" s="8" t="n">
        <v>10.15</v>
      </c>
      <c r="D79" s="8" t="n">
        <v>19.01</v>
      </c>
      <c r="E79" s="8" t="n">
        <v>17</v>
      </c>
      <c r="F79" s="8" t="n">
        <v>19.01</v>
      </c>
      <c r="G79" s="9" t="n">
        <v>938</v>
      </c>
      <c r="H79" s="8">
        <f>SUM(friday!F79 - friday!E79)</f>
        <v/>
      </c>
      <c r="I79" s="10">
        <f>IF(friday!B79 ="ns day", friday!C79, MAX(friday!C79 - 8, 0))</f>
        <v/>
      </c>
      <c r="J79" s="10">
        <f>SUM(friday!F79 - friday!E79)</f>
        <v/>
      </c>
      <c r="K79" s="10">
        <f>IF(friday!B79="ns day",friday!C79, IF(friday!C79 &lt;= 8 + reference!C4, 0, MIN(MAX(friday!C79 - 8, 0),IF(friday!J79 &lt;= reference!C4,0, friday!J79))))</f>
        <v/>
      </c>
    </row>
    <row r="80" spans="1:11">
      <c r="A80" s="6" t="s">
        <v>74</v>
      </c>
      <c r="B80" s="7" t="s"/>
      <c r="C80" s="8" t="n">
        <v>9.380000000000001</v>
      </c>
      <c r="D80" s="8" t="n">
        <v>18.39</v>
      </c>
      <c r="E80" s="8" t="n">
        <v>10.16</v>
      </c>
      <c r="F80" s="8" t="n">
        <v>11.83</v>
      </c>
      <c r="G80" s="9" t="n">
        <v>905</v>
      </c>
      <c r="H80" s="8">
        <f>SUM(friday!F80 - friday!E80)</f>
        <v/>
      </c>
      <c r="I80" s="10">
        <f>IF(friday!B80 ="ns day", friday!C80, MAX(friday!C80 - 8, 0))</f>
        <v/>
      </c>
      <c r="J80" s="10">
        <f>SUM(friday!F80 - friday!E80)</f>
        <v/>
      </c>
      <c r="K80" s="10">
        <f>IF(friday!B80="ns day",friday!C80, IF(friday!C80 &lt;= 8 + reference!C4, 0, MIN(MAX(friday!C80 - 8, 0),IF(friday!J80 &lt;= reference!C4,0, friday!J80))))</f>
        <v/>
      </c>
    </row>
    <row r="81" spans="1:11">
      <c r="A81" s="6" t="s">
        <v>75</v>
      </c>
      <c r="B81" s="7" t="s"/>
      <c r="C81" s="8" t="n">
        <v>10.39</v>
      </c>
      <c r="D81" s="8" t="n">
        <v>19.32</v>
      </c>
      <c r="E81" s="8" t="n">
        <v>17.71</v>
      </c>
      <c r="F81" s="8" t="n">
        <v>19.13</v>
      </c>
      <c r="G81" s="9" t="n">
        <v>907</v>
      </c>
      <c r="H81" s="8">
        <f>SUM(friday!F81 - friday!E81)</f>
        <v/>
      </c>
      <c r="I81" s="10">
        <f>IF(friday!B81 ="ns day", friday!C81, MAX(friday!C81 - 8, 0))</f>
        <v/>
      </c>
      <c r="J81" s="10">
        <f>SUM(friday!F81 - friday!E81)</f>
        <v/>
      </c>
      <c r="K81" s="10">
        <f>IF(friday!B81="ns day",friday!C81, IF(friday!C81 &lt;= 8 + reference!C4, 0, MIN(MAX(friday!C81 - 8, 0),IF(friday!J81 &lt;= reference!C4,0, friday!J81))))</f>
        <v/>
      </c>
    </row>
    <row r="82" spans="1:11">
      <c r="A82" s="6" t="s">
        <v>76</v>
      </c>
      <c r="B82" s="8" t="n"/>
      <c r="C82" s="8" t="n"/>
      <c r="D82" s="8" t="n"/>
      <c r="E82" s="8" t="n"/>
      <c r="F82" s="8" t="n"/>
      <c r="G82" s="9" t="n"/>
      <c r="H82" s="8">
        <f>SUM(friday!F82 - friday!E82)</f>
        <v/>
      </c>
      <c r="I82" s="10">
        <f>IF(friday!B82 ="ns day", friday!C82, MAX(friday!C82 - 8, 0))</f>
        <v/>
      </c>
      <c r="J82" s="10">
        <f>SUM(friday!F82 - friday!E82)</f>
        <v/>
      </c>
      <c r="K82" s="10">
        <f>IF(friday!B82="ns day",friday!C82, IF(friday!C82 &lt;= 8 + reference!C4, 0, MIN(MAX(friday!C82 - 8, 0),IF(friday!J82 &lt;= reference!C4,0, friday!J82))))</f>
        <v/>
      </c>
    </row>
    <row r="84" spans="1:11">
      <c r="J84" s="5" t="s">
        <v>77</v>
      </c>
      <c r="K84" s="10">
        <f>SUM(friday!K40:friday!K82)</f>
        <v/>
      </c>
    </row>
    <row r="86" spans="1:11">
      <c r="J86" s="5" t="s">
        <v>78</v>
      </c>
      <c r="K86" s="10">
        <f>SUM(friday!K84 + friday!K36)</f>
        <v/>
      </c>
    </row>
    <row r="88" spans="1:11">
      <c r="A88" s="4" t="s">
        <v>79</v>
      </c>
    </row>
    <row r="89" spans="1:11">
      <c r="E89" s="5" t="s">
        <v>80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81</v>
      </c>
      <c r="F90" s="5" t="s">
        <v>82</v>
      </c>
    </row>
    <row r="91" spans="1:11">
      <c r="A91" s="6" t="s">
        <v>83</v>
      </c>
      <c r="B91" s="7" t="s"/>
      <c r="C91" s="8" t="n">
        <v>11.55</v>
      </c>
      <c r="D91" s="8" t="n">
        <v>19.98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84</v>
      </c>
      <c r="B92" s="8" t="n"/>
      <c r="C92" s="8" t="n"/>
      <c r="D92" s="8" t="n"/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85</v>
      </c>
      <c r="B93" s="7" t="s"/>
      <c r="C93" s="8" t="n">
        <v>12.01</v>
      </c>
      <c r="D93" s="8" t="n">
        <v>19.92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86</v>
      </c>
      <c r="B94" s="7" t="s"/>
      <c r="C94" s="8" t="n">
        <v>11.1</v>
      </c>
      <c r="D94" s="8" t="n">
        <v>19.5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87</v>
      </c>
      <c r="B95" s="7" t="s">
        <v>32</v>
      </c>
      <c r="C95" s="8" t="s"/>
      <c r="D95" s="8" t="n">
        <v>0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88</v>
      </c>
      <c r="B96" s="7" t="s"/>
      <c r="C96" s="8" t="n">
        <v>11.5</v>
      </c>
      <c r="D96" s="8" t="n">
        <v>19.96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89</v>
      </c>
      <c r="B97" s="7" t="s">
        <v>32</v>
      </c>
      <c r="C97" s="8" t="s"/>
      <c r="D97" s="8" t="n">
        <v>0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90</v>
      </c>
      <c r="B98" s="7" t="s"/>
      <c r="C98" s="8" t="n">
        <v>11.12</v>
      </c>
      <c r="D98" s="8" t="n">
        <v>19.6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91</v>
      </c>
      <c r="B99" s="7" t="s"/>
      <c r="C99" s="8" t="n">
        <v>10.71</v>
      </c>
      <c r="D99" s="8" t="n">
        <v>19.12</v>
      </c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>
        <v>92</v>
      </c>
      <c r="B100" s="7" t="s"/>
      <c r="C100" s="8" t="n">
        <v>11.68</v>
      </c>
      <c r="D100" s="8" t="n">
        <v>19.67</v>
      </c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>
        <v>93</v>
      </c>
      <c r="B101" s="7" t="s"/>
      <c r="C101" s="8" t="n">
        <v>11.51</v>
      </c>
      <c r="D101" s="8" t="n">
        <v>19.99</v>
      </c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>
        <v>94</v>
      </c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>
        <v>95</v>
      </c>
      <c r="B103" s="7" t="s"/>
      <c r="C103" s="8" t="n">
        <v>10.61</v>
      </c>
      <c r="D103" s="8" t="n">
        <v>18.91</v>
      </c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>
        <v>96</v>
      </c>
      <c r="B104" s="7" t="s"/>
      <c r="C104" s="8" t="n">
        <v>11.7</v>
      </c>
      <c r="D104" s="8" t="n">
        <v>19.97</v>
      </c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7" spans="1:11">
      <c r="D117" s="5" t="s">
        <v>97</v>
      </c>
      <c r="E117" s="10">
        <f>SUM(friday!E91:friday!E115)</f>
        <v/>
      </c>
      <c r="F117" s="10">
        <f>SUM(friday!F91:friday!F115)</f>
        <v/>
      </c>
    </row>
    <row r="119" spans="1:11">
      <c r="A119" s="4" t="s">
        <v>98</v>
      </c>
    </row>
    <row r="120" spans="1:11">
      <c r="E120" s="5" t="s">
        <v>80</v>
      </c>
    </row>
    <row r="121" spans="1:11">
      <c r="A121" s="5" t="s">
        <v>8</v>
      </c>
      <c r="B121" s="5" t="s">
        <v>9</v>
      </c>
      <c r="C121" s="5" t="s">
        <v>10</v>
      </c>
      <c r="D121" s="5" t="s">
        <v>11</v>
      </c>
      <c r="E121" s="5" t="s">
        <v>81</v>
      </c>
      <c r="F121" s="5" t="s">
        <v>99</v>
      </c>
    </row>
    <row r="122" spans="1:11">
      <c r="A122" s="6" t="s">
        <v>100</v>
      </c>
      <c r="B122" s="7" t="s"/>
      <c r="C122" s="8" t="n">
        <v>10.58</v>
      </c>
      <c r="D122" s="8" t="n">
        <v>0</v>
      </c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 spans="1:11">
      <c r="A123" s="6" t="s">
        <v>101</v>
      </c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 spans="1:11">
      <c r="A124" s="6" t="s">
        <v>102</v>
      </c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11.5 - reference!C5), 0, IF(friday!B124 = "no call", 11.5, IF(friday!C124 = 0, 0, MAX(11.5 - friday!C124, 0))))</f>
        <v/>
      </c>
    </row>
    <row r="125" spans="1:11">
      <c r="A125" s="6" t="s">
        <v>103</v>
      </c>
      <c r="B125" s="7" t="s"/>
      <c r="C125" s="8" t="n">
        <v>9.699999999999999</v>
      </c>
      <c r="D125" s="8" t="n">
        <v>0</v>
      </c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11.5 - reference!C5), 0, IF(friday!B125 = "no call", 11.5, IF(friday!C125 = 0, 0, MAX(11.5 -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8" spans="1:11">
      <c r="D148" s="5" t="s">
        <v>104</v>
      </c>
      <c r="E148" s="10">
        <f>SUM(friday!E122:friday!E146)</f>
        <v/>
      </c>
      <c r="F148" s="10">
        <f>SUM(friday!F122:friday!F146)</f>
        <v/>
      </c>
    </row>
    <row r="150" spans="1:11">
      <c r="D150" s="5" t="s">
        <v>105</v>
      </c>
      <c r="E150" s="10">
        <f>SUM(friday!E117 + friday!E148)</f>
        <v/>
      </c>
      <c r="F150" s="10">
        <f>SUM(friday!F117 + friday!F148)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7" man="1" max="16383" min="0"/>
    <brk id="118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112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113</v>
      </c>
      <c r="C8" s="2" t="s">
        <v>114</v>
      </c>
      <c r="F8" s="2" t="s">
        <v>113</v>
      </c>
      <c r="G8" s="2" t="s">
        <v>115</v>
      </c>
    </row>
    <row r="9" spans="1:8">
      <c r="B9" s="2" t="s">
        <v>81</v>
      </c>
      <c r="C9" s="2" t="s">
        <v>116</v>
      </c>
      <c r="D9" s="2" t="s">
        <v>117</v>
      </c>
      <c r="F9" s="2" t="s">
        <v>82</v>
      </c>
      <c r="G9" s="2" t="s">
        <v>118</v>
      </c>
      <c r="H9" s="2" t="s">
        <v>117</v>
      </c>
    </row>
    <row r="10" spans="1:8">
      <c r="A10" s="11" t="s">
        <v>119</v>
      </c>
      <c r="B10" s="8">
        <f>saturday!E146</f>
        <v/>
      </c>
      <c r="C10" s="8">
        <f>saturday!I34</f>
        <v/>
      </c>
      <c r="D10" s="10">
        <f>IF(summary!B10&lt;summary!C10,summary!B10,summary!C10)</f>
        <v/>
      </c>
      <c r="F10" s="8">
        <f>saturday!F146</f>
        <v/>
      </c>
      <c r="G10" s="8">
        <f>saturday!K82</f>
        <v/>
      </c>
      <c r="H10" s="10">
        <f>IF(summary!F10&lt;summary!G10,summary!F10,summary!G10)</f>
        <v/>
      </c>
    </row>
    <row r="12" spans="1:8">
      <c r="A12" s="11" t="s">
        <v>120</v>
      </c>
      <c r="B12" s="8">
        <f>sunday!E144</f>
        <v/>
      </c>
      <c r="C12" s="8">
        <f>sunday!I34</f>
        <v/>
      </c>
      <c r="D12" s="10">
        <f>IF(summary!B12&lt;summary!C12,summary!B12,summary!C12)</f>
        <v/>
      </c>
      <c r="F12" s="8">
        <f>sunday!F144</f>
        <v/>
      </c>
      <c r="G12" s="8">
        <f>sunday!K80</f>
        <v/>
      </c>
      <c r="H12" s="10">
        <f>IF(summary!F12&lt;summary!G12,summary!F12,summary!G12)</f>
        <v/>
      </c>
    </row>
    <row r="14" spans="1:8">
      <c r="A14" s="11" t="s">
        <v>121</v>
      </c>
      <c r="B14" s="8">
        <f>monday!E146</f>
        <v/>
      </c>
      <c r="C14" s="8">
        <f>monday!I34</f>
        <v/>
      </c>
      <c r="D14" s="10">
        <f>IF(summary!B14&lt;summary!C14,summary!B14,summary!C14)</f>
        <v/>
      </c>
      <c r="F14" s="8">
        <f>monday!F146</f>
        <v/>
      </c>
      <c r="G14" s="8">
        <f>monday!K82</f>
        <v/>
      </c>
      <c r="H14" s="10">
        <f>IF(summary!F14&lt;summary!G14,summary!F14,summary!G14)</f>
        <v/>
      </c>
    </row>
    <row r="16" spans="1:8">
      <c r="A16" s="11" t="s">
        <v>122</v>
      </c>
      <c r="B16" s="8">
        <f>tuesday!E144</f>
        <v/>
      </c>
      <c r="C16" s="8">
        <f>tuesday!I34</f>
        <v/>
      </c>
      <c r="D16" s="10">
        <f>IF(summary!B16&lt;summary!C16,summary!B16,summary!C16)</f>
        <v/>
      </c>
      <c r="F16" s="8">
        <f>tuesday!F144</f>
        <v/>
      </c>
      <c r="G16" s="8">
        <f>tuesday!K80</f>
        <v/>
      </c>
      <c r="H16" s="10">
        <f>IF(summary!F16&lt;summary!G16,summary!F16,summary!G16)</f>
        <v/>
      </c>
    </row>
    <row r="18" spans="1:8">
      <c r="A18" s="11" t="s">
        <v>123</v>
      </c>
      <c r="B18" s="8">
        <f>wednesday!E148</f>
        <v/>
      </c>
      <c r="C18" s="8">
        <f>wednesday!I34</f>
        <v/>
      </c>
      <c r="D18" s="10">
        <f>IF(summary!B18&lt;summary!C18,summary!B18,summary!C18)</f>
        <v/>
      </c>
      <c r="F18" s="8">
        <f>wednesday!F148</f>
        <v/>
      </c>
      <c r="G18" s="8">
        <f>wednesday!K84</f>
        <v/>
      </c>
      <c r="H18" s="10">
        <f>IF(summary!F18&lt;summary!G18,summary!F18,summary!G18)</f>
        <v/>
      </c>
    </row>
    <row r="20" spans="1:8">
      <c r="A20" s="11" t="s">
        <v>124</v>
      </c>
      <c r="B20" s="8">
        <f>thursday!E154</f>
        <v/>
      </c>
      <c r="C20" s="8">
        <f>thursday!I34</f>
        <v/>
      </c>
      <c r="D20" s="10">
        <f>IF(summary!B20&lt;summary!C20,summary!B20,summary!C20)</f>
        <v/>
      </c>
      <c r="F20" s="8">
        <f>thursday!F154</f>
        <v/>
      </c>
      <c r="G20" s="8">
        <f>thursday!K90</f>
        <v/>
      </c>
      <c r="H20" s="10">
        <f>IF(summary!F20&lt;summary!G20,summary!F20,summary!G20)</f>
        <v/>
      </c>
    </row>
    <row r="22" spans="1:8">
      <c r="A22" s="11" t="s">
        <v>125</v>
      </c>
      <c r="B22" s="8">
        <f>friday!E150</f>
        <v/>
      </c>
      <c r="C22" s="8">
        <f>friday!I34</f>
        <v/>
      </c>
      <c r="D22" s="10">
        <f>IF(summary!B22&lt;summary!C22,summary!B22,summary!C22)</f>
        <v/>
      </c>
      <c r="F22" s="8">
        <f>friday!F150</f>
        <v/>
      </c>
      <c r="G22" s="8">
        <f>friday!K86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126</v>
      </c>
    </row>
    <row r="3" spans="1:5">
      <c r="C3" s="8" t="n">
        <v>0.25</v>
      </c>
      <c r="E3" t="s">
        <v>127</v>
      </c>
    </row>
    <row r="4" spans="1:5">
      <c r="C4" s="8" t="n">
        <v>0.25</v>
      </c>
      <c r="E4" t="s">
        <v>128</v>
      </c>
    </row>
    <row r="5" spans="1:5">
      <c r="C5" s="8" t="n">
        <v>0.25</v>
      </c>
      <c r="E5" t="s">
        <v>129</v>
      </c>
    </row>
    <row r="7" spans="1:5">
      <c r="B7" s="4" t="s">
        <v>130</v>
      </c>
    </row>
    <row r="8" spans="1:5">
      <c r="C8" s="7" t="s">
        <v>58</v>
      </c>
      <c r="E8" t="s">
        <v>131</v>
      </c>
    </row>
    <row r="10" spans="1:5">
      <c r="C10" s="7" t="s">
        <v>132</v>
      </c>
      <c r="E10" t="s">
        <v>133</v>
      </c>
    </row>
    <row r="11" spans="1:5">
      <c r="C11" s="7" t="s">
        <v>134</v>
      </c>
      <c r="E11" t="s">
        <v>135</v>
      </c>
    </row>
    <row r="12" spans="1:5">
      <c r="C12" s="7" t="s">
        <v>136</v>
      </c>
      <c r="E12" t="s">
        <v>137</v>
      </c>
    </row>
    <row r="13" spans="1:5">
      <c r="C13" s="7" t="s">
        <v>32</v>
      </c>
      <c r="E13" t="s">
        <v>138</v>
      </c>
    </row>
    <row r="14" spans="1:5">
      <c r="C14" s="7" t="s">
        <v>139</v>
      </c>
      <c r="E14" t="s">
        <v>140</v>
      </c>
    </row>
    <row r="15" spans="1:5">
      <c r="C15" s="7" t="s">
        <v>141</v>
      </c>
      <c r="E15" t="s">
        <v>142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2019-08-22T21:28:50Z</dcterms:created>
  <dcterms:modified xsi:type="dcterms:W3CDTF">2019-08-22T21:28:50Z</dcterms:modified>
</cp:coreProperties>
</file>