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<sst xmlns="http://schemas.openxmlformats.org/spreadsheetml/2006/main" uniqueCount="144">
  <si>
    <t>Improper Mandate Worksheet</t>
  </si>
  <si>
    <t xml:space="preserve">Date:  </t>
  </si>
  <si>
    <t>Saturday  07/20/19</t>
  </si>
  <si>
    <t xml:space="preserve">Pay Period:  </t>
  </si>
  <si>
    <t>2019-16-1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</si>
  <si>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</si>
  <si>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</si>
  <si>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</si>
  <si>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</si>
  <si>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</si>
  <si>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</si>
  <si>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</si>
  <si>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</si>
  <si>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</si>
  <si>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</si>
  <si>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</si>
  <si>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</si>
  <si>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</si>
  <si>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</si>
  <si>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alhayali, a</t>
  </si>
  <si>
    <t>dejesus vasquez, l</t>
  </si>
  <si>
    <t>elamen, a</t>
  </si>
  <si>
    <t>fisher, c</t>
  </si>
  <si>
    <t>foster, p</t>
  </si>
  <si>
    <t>giscombe jr, j</t>
  </si>
  <si>
    <t>martines, j</t>
  </si>
  <si>
    <t>miena sobekela, r</t>
  </si>
  <si>
    <t>minaker, e</t>
  </si>
  <si>
    <t>mudesir sr, h</t>
  </si>
  <si>
    <t>murray, k</t>
  </si>
  <si>
    <t>robertson, c</t>
  </si>
  <si>
    <t>stevens, a</t>
  </si>
  <si>
    <t>trujillo, s</t>
  </si>
  <si>
    <t>williams, l</t>
  </si>
  <si>
    <t>Total NL Overtime</t>
  </si>
  <si>
    <t>Total NL Mandates</t>
  </si>
  <si>
    <t>Work Assignment Carriers</t>
  </si>
  <si>
    <t>an, j</t>
  </si>
  <si>
    <t>*</t>
  </si>
  <si>
    <t>aquino, s</t>
  </si>
  <si>
    <t>babinskiy, m</t>
  </si>
  <si>
    <t>bassa, e</t>
  </si>
  <si>
    <t>bonilla, g</t>
  </si>
  <si>
    <t>brown, a</t>
  </si>
  <si>
    <t>bustos, h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</si>
  <si>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</si>
  <si>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</si>
  <si>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</si>
  <si>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</si>
  <si>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</si>
  <si>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</si>
  <si>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</si>
  <si>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henderson, j</t>
  </si>
  <si>
    <t>l huillier jr, w</t>
  </si>
  <si>
    <t>lopez, d</t>
  </si>
  <si>
    <t>mcdonald, n</t>
  </si>
  <si>
    <t>mcmains, t</t>
  </si>
  <si>
    <t>mcneely, a</t>
  </si>
  <si>
    <t>miller, b</t>
  </si>
  <si>
    <t>moody, k</t>
  </si>
  <si>
    <t>nguyen, d</t>
  </si>
  <si>
    <t>rodriquez, j</t>
  </si>
  <si>
    <t>rose jr, a</t>
  </si>
  <si>
    <t>salih-mohamed, s</t>
  </si>
  <si>
    <t>sanchez, p</t>
  </si>
  <si>
    <t>shrestha, p</t>
  </si>
  <si>
    <t>steinke, s</t>
  </si>
  <si>
    <t>symons, s</t>
  </si>
  <si>
    <t>ns day</t>
  </si>
  <si>
    <t>torpey, m</t>
  </si>
  <si>
    <t>walker, c</t>
  </si>
  <si>
    <t>weeks, t</t>
  </si>
  <si>
    <t>weyerman, t</t>
  </si>
  <si>
    <t>widmann, m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</si>
  <si>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</si>
  <si>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</si>
  <si>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</si>
  <si>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</si>
  <si>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</si>
  <si>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</si>
  <si>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</si>
  <si>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</si>
  <si>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</si>
  <si>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</si>
  <si>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</si>
  <si>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gross, j</t>
  </si>
  <si>
    <t>kitchen, d</t>
  </si>
  <si>
    <t>annual</t>
  </si>
  <si>
    <t>la, s</t>
  </si>
  <si>
    <t>excused</t>
  </si>
  <si>
    <t>manibusan, p</t>
  </si>
  <si>
    <t>mariami, a</t>
  </si>
  <si>
    <t>mccoumb, s</t>
  </si>
  <si>
    <t>nelson, g</t>
  </si>
  <si>
    <t>osei tutu, m</t>
  </si>
  <si>
    <t>pang, d</t>
  </si>
  <si>
    <t>yates, l</t>
  </si>
  <si>
    <t>yeung, q</t>
  </si>
  <si>
    <t>Total OTDL Availability</t>
  </si>
  <si>
    <t>Auxiliary Assistance</t>
  </si>
  <si>
    <t>to 11.5</t>
  </si>
  <si>
    <t>flaig, b</t>
  </si>
  <si>
    <t>morrison, m</t>
  </si>
  <si>
    <t>nelson, j</t>
  </si>
  <si>
    <t>shultz, a</t>
  </si>
  <si>
    <t>stubbs, t</t>
  </si>
  <si>
    <t>Total AUX Availability</t>
  </si>
  <si>
    <t>Total Availability</t>
  </si>
  <si>
    <t>Sunday  07/21/19</t>
  </si>
  <si>
    <t>Monday  07/22/19</t>
  </si>
  <si>
    <t>Tuesday  07/23/19</t>
  </si>
  <si>
    <t>Wednesday  07/24/19</t>
  </si>
  <si>
    <t>Thursday  07/25/19</t>
  </si>
  <si>
    <t>Friday  07/26/19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</si>
  <si>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</si>
  <si>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</si>
  <si>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</si>
  <si>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</si>
  <si>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</si>
  <si>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</si>
  <si>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</si>
  <si>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07/20/19 Sat</t>
  </si>
  <si>
    <t>07/21/19 Sun</t>
  </si>
  <si>
    <t>07/22/19 Mon</t>
  </si>
  <si>
    <t>07/23/19 Tue</t>
  </si>
  <si>
    <t>07/24/19 Wed</t>
  </si>
  <si>
    <t>07/25/19 Thu</t>
  </si>
  <si>
    <t>07/26/19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</si>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</sst>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10.91</v>
      </c>
      <c r="D8" s="8" t="n">
        <v>19.98</v>
      </c>
      <c r="E8" s="8" t="n">
        <v>17</v>
      </c>
      <c r="F8" s="8" t="n">
        <v>19.98</v>
      </c>
      <c r="G8" s="9" t="n">
        <v>1013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11.26</v>
      </c>
      <c r="D9" s="8" t="n">
        <v>19.88</v>
      </c>
      <c r="E9" s="8" t="n">
        <v>12</v>
      </c>
      <c r="F9" s="8" t="n">
        <v>15</v>
      </c>
      <c r="G9" s="9" t="n">
        <v>929</v>
      </c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8.41</v>
      </c>
      <c r="D10" s="8" t="n">
        <v>17.4</v>
      </c>
      <c r="E10" s="8" t="s"/>
      <c r="F10" s="8" t="s"/>
      <c r="G10" s="9" t="s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12.13</v>
      </c>
      <c r="D11" s="8" t="n">
        <v>21.08</v>
      </c>
      <c r="E11" s="8" t="n">
        <v>17.5</v>
      </c>
      <c r="F11" s="8" t="n">
        <v>21.08</v>
      </c>
      <c r="G11" s="9" t="n">
        <v>907</v>
      </c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7.08</v>
      </c>
      <c r="D14" s="8" t="n">
        <v>15.58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SUM(saturday!F15 - saturday!E15)</f>
        <v/>
      </c>
      <c r="I15" s="10">
        <f>IF(saturday!B15 ="ns day", saturday!C15,IF(saturday!C15 &lt;= 8 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7" t="s"/>
      <c r="C16" s="8" t="n">
        <v>11.07</v>
      </c>
      <c r="D16" s="8" t="n">
        <v>20</v>
      </c>
      <c r="E16" s="8" t="n">
        <v>15.75</v>
      </c>
      <c r="F16" s="8" t="n">
        <v>17</v>
      </c>
      <c r="G16" s="9" t="n">
        <v>918</v>
      </c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s"/>
      <c r="C18" s="8" t="n">
        <v>10.9</v>
      </c>
      <c r="D18" s="8" t="n">
        <v>19.7</v>
      </c>
      <c r="E18" s="8" t="n">
        <v>17</v>
      </c>
      <c r="F18" s="8" t="n">
        <v>19.7</v>
      </c>
      <c r="G18" s="9" t="n">
        <v>911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8</v>
      </c>
      <c r="D19" s="8" t="n">
        <v>15.96</v>
      </c>
      <c r="E19" s="8" t="s"/>
      <c r="F19" s="8" t="s"/>
      <c r="G19" s="9" t="s"/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7" t="s"/>
      <c r="C20" s="8" t="n">
        <v>8.82</v>
      </c>
      <c r="D20" s="8" t="n">
        <v>17.52</v>
      </c>
      <c r="E20" s="8" t="n">
        <v>9.19</v>
      </c>
      <c r="F20" s="8" t="n">
        <v>11.06</v>
      </c>
      <c r="G20" s="9" t="n">
        <v>905</v>
      </c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7" t="s"/>
      <c r="C21" s="8" t="n">
        <v>8</v>
      </c>
      <c r="D21" s="8" t="n">
        <v>16.87</v>
      </c>
      <c r="E21" s="8" t="s"/>
      <c r="F21" s="8" t="s"/>
      <c r="G21" s="9" t="s"/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33</v>
      </c>
      <c r="B22" s="7" t="s"/>
      <c r="C22" s="8" t="n">
        <v>2</v>
      </c>
      <c r="D22" s="8" t="n">
        <v>0</v>
      </c>
      <c r="E22" s="8" t="n">
        <v>11</v>
      </c>
      <c r="F22" s="8" t="n">
        <v>13</v>
      </c>
      <c r="G22" s="9" t="n">
        <v>0</v>
      </c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34</v>
      </c>
      <c r="I34" s="10">
        <f>SUM(saturday!I8:saturday!I32)</f>
        <v/>
      </c>
    </row>
    <row r="36" spans="1:11">
      <c r="J36" s="5" t="s">
        <v>35</v>
      </c>
      <c r="K36" s="10">
        <f>SUM(saturday!K8:saturday!K32)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</v>
      </c>
      <c r="D40" s="8" t="n">
        <v>18.41</v>
      </c>
      <c r="E40" s="7" t="s">
        <v>38</v>
      </c>
      <c r="F40" s="7" t="s">
        <v>38</v>
      </c>
      <c r="G40" s="7" t="s">
        <v>38</v>
      </c>
      <c r="H40" s="8">
        <f>SUM(saturday!H42:saturday!H41)</f>
        <v/>
      </c>
      <c r="I40" s="10">
        <f>IF(saturday!B40 ="ns day", saturday!C40, MAX(saturday!C40 - 8, 0))</f>
        <v/>
      </c>
      <c r="J40" s="10">
        <f>saturday!H40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E41" s="8" t="n">
        <v>8.01</v>
      </c>
      <c r="F41" s="8" t="n">
        <v>8.94</v>
      </c>
      <c r="G41" s="9" t="n">
        <v>1072</v>
      </c>
      <c r="H41" s="8">
        <f>SUM(saturday!F41 - saturday!E41)</f>
        <v/>
      </c>
    </row>
    <row r="42" spans="1:11">
      <c r="E42" s="8" t="n">
        <v>10</v>
      </c>
      <c r="F42" s="8" t="n">
        <v>10</v>
      </c>
      <c r="G42" s="9" t="n">
        <v>1072</v>
      </c>
      <c r="H42" s="8">
        <f>SUM(saturday!F42 - saturday!E42)</f>
        <v/>
      </c>
    </row>
    <row r="43" spans="1:11">
      <c r="A43" s="6" t="s">
        <v>39</v>
      </c>
      <c r="B43" s="7" t="s"/>
      <c r="C43" s="8" t="n">
        <v>10.09</v>
      </c>
      <c r="D43" s="8" t="n">
        <v>18.9</v>
      </c>
      <c r="E43" s="8" t="n">
        <v>16.5</v>
      </c>
      <c r="F43" s="8" t="n">
        <v>18.9</v>
      </c>
      <c r="G43" s="9" t="n">
        <v>1007</v>
      </c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40</v>
      </c>
      <c r="B44" s="7" t="s"/>
      <c r="C44" s="8" t="n">
        <v>11</v>
      </c>
      <c r="D44" s="8" t="n">
        <v>19.92</v>
      </c>
      <c r="E44" s="8" t="n">
        <v>17</v>
      </c>
      <c r="F44" s="8" t="n">
        <v>19.92</v>
      </c>
      <c r="G44" s="9" t="n">
        <v>1058</v>
      </c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41</v>
      </c>
      <c r="B45" s="7" t="s"/>
      <c r="C45" s="8" t="n">
        <v>11.51</v>
      </c>
      <c r="D45" s="8" t="n">
        <v>20.53</v>
      </c>
      <c r="E45" s="8" t="n">
        <v>17.49</v>
      </c>
      <c r="F45" s="8" t="n">
        <v>20.47</v>
      </c>
      <c r="G45" s="9" t="n">
        <v>911</v>
      </c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42</v>
      </c>
      <c r="B46" s="8" t="n"/>
      <c r="C46" s="8" t="n"/>
      <c r="D46" s="8" t="n"/>
      <c r="E46" s="8" t="n"/>
      <c r="F46" s="8" t="n"/>
      <c r="G46" s="9" t="n"/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44</v>
      </c>
      <c r="B48" s="8" t="n"/>
      <c r="C48" s="8" t="n"/>
      <c r="D48" s="8" t="n"/>
      <c r="E48" s="8" t="n"/>
      <c r="F48" s="8" t="n"/>
      <c r="G48" s="9" t="n"/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45</v>
      </c>
      <c r="B49" s="8" t="n"/>
      <c r="C49" s="8" t="n"/>
      <c r="D49" s="8" t="n"/>
      <c r="E49" s="8" t="n"/>
      <c r="F49" s="8" t="n"/>
      <c r="G49" s="9" t="n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46</v>
      </c>
      <c r="B50" s="7" t="s"/>
      <c r="C50" s="8" t="n">
        <v>12.04</v>
      </c>
      <c r="D50" s="8" t="n">
        <v>20.97</v>
      </c>
      <c r="E50" s="8" t="n">
        <v>18.5</v>
      </c>
      <c r="F50" s="8" t="n">
        <v>20.97</v>
      </c>
      <c r="G50" s="9" t="n">
        <v>1044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47</v>
      </c>
      <c r="B51" s="8" t="n"/>
      <c r="C51" s="8" t="n"/>
      <c r="D51" s="8" t="n"/>
      <c r="E51" s="8" t="n"/>
      <c r="F51" s="8" t="n"/>
      <c r="G51" s="9" t="n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48</v>
      </c>
      <c r="B52" s="7" t="s"/>
      <c r="C52" s="8" t="n">
        <v>8</v>
      </c>
      <c r="D52" s="8" t="n">
        <v>16.89</v>
      </c>
      <c r="E52" s="8" t="s"/>
      <c r="F52" s="8" t="s"/>
      <c r="G52" s="9" t="s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49</v>
      </c>
      <c r="B53" s="8" t="n"/>
      <c r="C53" s="8" t="n"/>
      <c r="D53" s="8" t="n"/>
      <c r="E53" s="8" t="n"/>
      <c r="F53" s="8" t="n"/>
      <c r="G53" s="9" t="n"/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50</v>
      </c>
      <c r="B54" s="8" t="n"/>
      <c r="C54" s="8" t="n"/>
      <c r="D54" s="8" t="n"/>
      <c r="E54" s="8" t="n"/>
      <c r="F54" s="8" t="n"/>
      <c r="G54" s="9" t="n"/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51</v>
      </c>
      <c r="B55" s="7" t="s"/>
      <c r="C55" s="8" t="n">
        <v>9.69</v>
      </c>
      <c r="D55" s="8" t="n">
        <v>18.05</v>
      </c>
      <c r="E55" s="8" t="n">
        <v>16</v>
      </c>
      <c r="F55" s="8" t="n">
        <v>18.05</v>
      </c>
      <c r="G55" s="9" t="n">
        <v>950</v>
      </c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52</v>
      </c>
      <c r="B56" s="7" t="s"/>
      <c r="C56" s="8" t="n">
        <v>8</v>
      </c>
      <c r="D56" s="8" t="n">
        <v>0</v>
      </c>
      <c r="E56" s="8" t="s"/>
      <c r="F56" s="8" t="s"/>
      <c r="G56" s="9" t="s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53</v>
      </c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54</v>
      </c>
      <c r="B58" s="7" t="s"/>
      <c r="C58" s="8" t="n">
        <v>11.82</v>
      </c>
      <c r="D58" s="8" t="n">
        <v>20.69</v>
      </c>
      <c r="E58" s="8" t="n">
        <v>16.55</v>
      </c>
      <c r="F58" s="8" t="n">
        <v>20.66</v>
      </c>
      <c r="G58" s="9" t="n">
        <v>1004</v>
      </c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55</v>
      </c>
      <c r="B59" s="7" t="s"/>
      <c r="C59" s="8" t="n">
        <v>11</v>
      </c>
      <c r="D59" s="8" t="n">
        <v>19.94</v>
      </c>
      <c r="E59" s="8" t="n">
        <v>10.79</v>
      </c>
      <c r="F59" s="8" t="n">
        <v>13.37</v>
      </c>
      <c r="G59" s="9" t="n">
        <v>1013</v>
      </c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56</v>
      </c>
      <c r="B60" s="7" t="s"/>
      <c r="C60" s="8" t="n">
        <v>10.25</v>
      </c>
      <c r="D60" s="8" t="n">
        <v>19.17</v>
      </c>
      <c r="E60" s="7" t="s">
        <v>38</v>
      </c>
      <c r="F60" s="7" t="s">
        <v>38</v>
      </c>
      <c r="G60" s="7" t="s">
        <v>38</v>
      </c>
      <c r="H60" s="8">
        <f>SUM(saturday!H62:saturday!H61)</f>
        <v/>
      </c>
      <c r="I60" s="10">
        <f>IF(saturday!B60 ="ns day", saturday!C60, MAX(saturday!C60 - 8, 0))</f>
        <v/>
      </c>
      <c r="J60" s="10">
        <f>saturday!H60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E61" s="8" t="n">
        <v>8.66</v>
      </c>
      <c r="F61" s="8" t="n">
        <v>9.59</v>
      </c>
      <c r="G61" s="9" t="n">
        <v>950</v>
      </c>
      <c r="H61" s="8">
        <f>SUM(saturday!F61 - saturday!E61)</f>
        <v/>
      </c>
    </row>
    <row r="62" spans="1:11">
      <c r="E62" s="8" t="n">
        <v>14.3</v>
      </c>
      <c r="F62" s="8" t="n">
        <v>14.65</v>
      </c>
      <c r="G62" s="9" t="n">
        <v>938</v>
      </c>
      <c r="H62" s="8">
        <f>SUM(saturday!F62 - saturday!E62)</f>
        <v/>
      </c>
    </row>
    <row r="63" spans="1:11">
      <c r="A63" s="6" t="s">
        <v>57</v>
      </c>
      <c r="B63" s="7" t="s"/>
      <c r="C63" s="8" t="n">
        <v>8</v>
      </c>
      <c r="D63" s="8" t="n">
        <v>0</v>
      </c>
      <c r="E63" s="8" t="s"/>
      <c r="F63" s="8" t="s"/>
      <c r="G63" s="9" t="s"/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58</v>
      </c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59</v>
      </c>
      <c r="B65" s="7" t="s"/>
      <c r="C65" s="8" t="n">
        <v>9.92</v>
      </c>
      <c r="D65" s="8" t="n">
        <v>18.94</v>
      </c>
      <c r="E65" s="8" t="n">
        <v>8.619999999999999</v>
      </c>
      <c r="F65" s="8" t="n">
        <v>10.47</v>
      </c>
      <c r="G65" s="9" t="n">
        <v>911</v>
      </c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60</v>
      </c>
      <c r="B66" s="7" t="s"/>
      <c r="C66" s="8" t="n">
        <v>11</v>
      </c>
      <c r="D66" s="8" t="n">
        <v>19.92</v>
      </c>
      <c r="E66" s="8" t="n">
        <v>17</v>
      </c>
      <c r="F66" s="8" t="n">
        <v>19.92</v>
      </c>
      <c r="G66" s="9" t="n">
        <v>1004</v>
      </c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61</v>
      </c>
      <c r="B67" s="7" t="s"/>
      <c r="C67" s="8" t="n">
        <v>9.59</v>
      </c>
      <c r="D67" s="8" t="n">
        <v>17.59</v>
      </c>
      <c r="E67" s="8" t="s"/>
      <c r="F67" s="8" t="s"/>
      <c r="G67" s="9" t="s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62</v>
      </c>
      <c r="B68" s="8" t="n"/>
      <c r="C68" s="8" t="n"/>
      <c r="D68" s="8" t="n"/>
      <c r="E68" s="8" t="n"/>
      <c r="F68" s="8" t="n"/>
      <c r="G68" s="9" t="n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63</v>
      </c>
      <c r="B69" s="7" t="s"/>
      <c r="C69" s="8" t="n">
        <v>9.880000000000001</v>
      </c>
      <c r="D69" s="8" t="n">
        <v>18.83</v>
      </c>
      <c r="E69" s="8" t="n">
        <v>8.5</v>
      </c>
      <c r="F69" s="8" t="n">
        <v>9.65</v>
      </c>
      <c r="G69" s="9" t="n">
        <v>938</v>
      </c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64</v>
      </c>
      <c r="B70" s="8" t="n"/>
      <c r="C70" s="8" t="n"/>
      <c r="D70" s="8" t="n"/>
      <c r="E70" s="8" t="n"/>
      <c r="F70" s="8" t="n"/>
      <c r="G70" s="9" t="n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65</v>
      </c>
      <c r="B71" s="7" t="s"/>
      <c r="C71" s="8" t="n">
        <v>9.050000000000001</v>
      </c>
      <c r="D71" s="8" t="n">
        <v>17.52</v>
      </c>
      <c r="E71" s="8" t="n">
        <v>14.5</v>
      </c>
      <c r="F71" s="8" t="n">
        <v>17.52</v>
      </c>
      <c r="G71" s="9" t="n">
        <v>905</v>
      </c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66</v>
      </c>
      <c r="B72" s="7" t="s"/>
      <c r="C72" s="8" t="n">
        <v>9.039999999999999</v>
      </c>
      <c r="D72" s="8" t="n">
        <v>17.48</v>
      </c>
      <c r="E72" s="8" t="s"/>
      <c r="F72" s="8" t="s"/>
      <c r="G72" s="9" t="s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67</v>
      </c>
      <c r="B73" s="7" t="s">
        <v>68</v>
      </c>
      <c r="C73" s="8" t="n">
        <v>11</v>
      </c>
      <c r="D73" s="8" t="n">
        <v>19.9</v>
      </c>
      <c r="E73" s="8" t="n">
        <v>16.5</v>
      </c>
      <c r="F73" s="8" t="n">
        <v>18.5</v>
      </c>
      <c r="G73" s="9" t="n">
        <v>929</v>
      </c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69</v>
      </c>
      <c r="B74" s="7" t="s"/>
      <c r="C74" s="8" t="n">
        <v>8.380000000000001</v>
      </c>
      <c r="D74" s="8" t="n">
        <v>16.91</v>
      </c>
      <c r="E74" s="8" t="s"/>
      <c r="F74" s="8" t="s"/>
      <c r="G74" s="9" t="s"/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70</v>
      </c>
      <c r="B75" s="7" t="s"/>
      <c r="C75" s="8" t="n">
        <v>11.64</v>
      </c>
      <c r="D75" s="8" t="n">
        <v>21.14</v>
      </c>
      <c r="E75" s="8" t="n">
        <v>17.75</v>
      </c>
      <c r="F75" s="8" t="n">
        <v>21.14</v>
      </c>
      <c r="G75" s="9" t="n">
        <v>905</v>
      </c>
      <c r="H75" s="8">
        <f>SUM(saturday!F75 - saturday!E75)</f>
        <v/>
      </c>
      <c r="I75" s="10">
        <f>IF(saturday!B75 ="ns day", saturday!C75, MAX(saturday!C75 - 8, 0))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71</v>
      </c>
      <c r="B76" s="7" t="s"/>
      <c r="C76" s="8" t="n">
        <v>11.55</v>
      </c>
      <c r="D76" s="8" t="n">
        <v>20.61</v>
      </c>
      <c r="E76" s="8" t="n">
        <v>11</v>
      </c>
      <c r="F76" s="8" t="n">
        <v>15</v>
      </c>
      <c r="G76" s="9" t="n">
        <v>950</v>
      </c>
      <c r="H76" s="8">
        <f>SUM(saturday!F76 - saturday!E76)</f>
        <v/>
      </c>
      <c r="I76" s="10">
        <f>IF(saturday!B76 ="ns day", saturday!C76, MAX(saturday!C76 - 8, 0))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72</v>
      </c>
      <c r="B77" s="7" t="s"/>
      <c r="C77" s="8" t="n">
        <v>10.99</v>
      </c>
      <c r="D77" s="8" t="n">
        <v>19.44</v>
      </c>
      <c r="E77" s="8" t="n">
        <v>17</v>
      </c>
      <c r="F77" s="8" t="n">
        <v>19.44</v>
      </c>
      <c r="G77" s="9" t="n">
        <v>938</v>
      </c>
      <c r="H77" s="8">
        <f>SUM(saturday!F77 - saturday!E77)</f>
        <v/>
      </c>
      <c r="I77" s="10">
        <f>IF(saturday!B77 ="ns day", saturday!C77, MAX(saturday!C77 - 8, 0))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73</v>
      </c>
      <c r="B78" s="7" t="s"/>
      <c r="C78" s="8" t="n">
        <v>9.710000000000001</v>
      </c>
      <c r="D78" s="8" t="n">
        <v>18.66</v>
      </c>
      <c r="E78" s="8" t="n">
        <v>10.44</v>
      </c>
      <c r="F78" s="8" t="n">
        <v>12.58</v>
      </c>
      <c r="G78" s="9" t="n">
        <v>938</v>
      </c>
      <c r="H78" s="8">
        <f>SUM(saturday!F78 - saturday!E78)</f>
        <v/>
      </c>
      <c r="I78" s="10">
        <f>IF(saturday!B78 ="ns day", saturday!C78, MAX(saturday!C78 - 8, 0))</f>
        <v/>
      </c>
      <c r="J78" s="10">
        <f>SUM(saturday!F78 - saturday!E78)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79" spans="1:11">
      <c r="A79" s="6" t="s">
        <v>74</v>
      </c>
      <c r="B79" s="7" t="s"/>
      <c r="C79" s="8" t="n">
        <v>11.91</v>
      </c>
      <c r="D79" s="8" t="n">
        <v>20.93</v>
      </c>
      <c r="E79" s="8" t="s"/>
      <c r="F79" s="8" t="s"/>
      <c r="G79" s="9" t="s"/>
      <c r="H79" s="8">
        <f>SUM(saturday!F79 - saturday!E79)</f>
        <v/>
      </c>
      <c r="I79" s="10">
        <f>IF(saturday!B79 ="ns day", saturday!C79, MAX(saturday!C79 - 8, 0))</f>
        <v/>
      </c>
      <c r="J79" s="10">
        <f>SUM(saturday!F79 - saturday!E79)</f>
        <v/>
      </c>
      <c r="K79" s="10">
        <f>IF(saturday!B79="ns day",saturday!C79, IF(saturday!C79 &lt;= 8 + reference!C4, 0, MIN(MAX(saturday!C79 - 8, 0),IF(saturday!J79 &lt;= reference!C4,0, saturday!J79))))</f>
        <v/>
      </c>
    </row>
    <row r="80" spans="1:11">
      <c r="A80" s="6" t="s">
        <v>75</v>
      </c>
      <c r="B80" s="8" t="n"/>
      <c r="C80" s="8" t="n"/>
      <c r="D80" s="8" t="n"/>
      <c r="E80" s="8" t="n"/>
      <c r="F80" s="8" t="n"/>
      <c r="G80" s="9" t="n"/>
      <c r="H80" s="8">
        <f>SUM(saturday!F80 - saturday!E80)</f>
        <v/>
      </c>
      <c r="I80" s="10">
        <f>IF(saturday!B80 ="ns day", saturday!C80, MAX(saturday!C80 - 8, 0))</f>
        <v/>
      </c>
      <c r="J80" s="10">
        <f>SUM(saturday!F80 - saturday!E80)</f>
        <v/>
      </c>
      <c r="K80" s="10">
        <f>IF(saturday!B80="ns day",saturday!C80, IF(saturday!C80 &lt;= 8 + reference!C4, 0, MIN(MAX(saturday!C80 - 8, 0),IF(saturday!J80 &lt;= reference!C4,0, saturday!J80))))</f>
        <v/>
      </c>
    </row>
    <row r="82" spans="1:11">
      <c r="J82" s="5" t="s">
        <v>76</v>
      </c>
      <c r="K82" s="10">
        <f>SUM(saturday!K40:saturday!K80)</f>
        <v/>
      </c>
    </row>
    <row r="84" spans="1:11">
      <c r="J84" s="5" t="s">
        <v>77</v>
      </c>
      <c r="K84" s="10">
        <f>SUM(saturday!K82 + saturday!K36)</f>
        <v/>
      </c>
    </row>
    <row r="86" spans="1:11">
      <c r="A86" s="4" t="s">
        <v>78</v>
      </c>
    </row>
    <row r="87" spans="1:11">
      <c r="E87" s="5" t="s">
        <v>79</v>
      </c>
    </row>
    <row r="88" spans="1:11">
      <c r="A88" s="5" t="s">
        <v>8</v>
      </c>
      <c r="B88" s="5" t="s">
        <v>9</v>
      </c>
      <c r="C88" s="5" t="s">
        <v>10</v>
      </c>
      <c r="D88" s="5" t="s">
        <v>11</v>
      </c>
      <c r="E88" s="5" t="s">
        <v>80</v>
      </c>
      <c r="F88" s="5" t="s">
        <v>81</v>
      </c>
    </row>
    <row r="89" spans="1:11">
      <c r="A89" s="6" t="s">
        <v>82</v>
      </c>
      <c r="B89" s="7" t="s"/>
      <c r="C89" s="8" t="n">
        <v>11.75</v>
      </c>
      <c r="D89" s="8" t="n">
        <v>20.23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83</v>
      </c>
      <c r="B90" s="8" t="n"/>
      <c r="C90" s="8" t="n"/>
      <c r="D90" s="8" t="n"/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84</v>
      </c>
      <c r="B91" s="7" t="s"/>
      <c r="C91" s="8" t="n">
        <v>12.45</v>
      </c>
      <c r="D91" s="8" t="n">
        <v>20.43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85</v>
      </c>
      <c r="B92" s="7" t="s"/>
      <c r="C92" s="8" t="n">
        <v>11</v>
      </c>
      <c r="D92" s="8" t="n">
        <v>19.33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86</v>
      </c>
      <c r="B93" s="7" t="s">
        <v>87</v>
      </c>
      <c r="C93" s="8" t="s"/>
      <c r="D93" s="8" t="n">
        <v>0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88</v>
      </c>
      <c r="B94" s="7" t="s">
        <v>89</v>
      </c>
      <c r="C94" s="8" t="n">
        <v>8</v>
      </c>
      <c r="D94" s="8" t="n">
        <v>15.95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90</v>
      </c>
      <c r="B95" s="7" t="s">
        <v>87</v>
      </c>
      <c r="C95" s="8" t="s"/>
      <c r="D95" s="8" t="n">
        <v>0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91</v>
      </c>
      <c r="B96" s="7" t="s"/>
      <c r="C96" s="8" t="n">
        <v>12.3</v>
      </c>
      <c r="D96" s="8" t="n">
        <v>20.79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92</v>
      </c>
      <c r="B97" s="7" t="s"/>
      <c r="C97" s="8" t="n">
        <v>12.57</v>
      </c>
      <c r="D97" s="8" t="n">
        <v>20.85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93</v>
      </c>
      <c r="B98" s="7" t="s"/>
      <c r="C98" s="8" t="n">
        <v>11.5</v>
      </c>
      <c r="D98" s="8" t="n">
        <v>19.46</v>
      </c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94</v>
      </c>
      <c r="B99" s="7" t="s"/>
      <c r="C99" s="8" t="n">
        <v>11.33</v>
      </c>
      <c r="D99" s="8" t="n">
        <v>19.71</v>
      </c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>
        <v>95</v>
      </c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>
        <v>96</v>
      </c>
      <c r="B101" s="7" t="s"/>
      <c r="C101" s="8" t="n">
        <v>11.55</v>
      </c>
      <c r="D101" s="8" t="n">
        <v>19.69</v>
      </c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>
        <v>97</v>
      </c>
      <c r="B102" s="7" t="s"/>
      <c r="C102" s="8" t="n">
        <v>12.61</v>
      </c>
      <c r="D102" s="8" t="n">
        <v>20.92</v>
      </c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5" spans="1:11">
      <c r="D115" s="5" t="s">
        <v>98</v>
      </c>
      <c r="E115" s="10">
        <f>SUM(saturday!E89:saturday!E113)</f>
        <v/>
      </c>
      <c r="F115" s="10">
        <f>SUM(saturday!F89:saturday!F113)</f>
        <v/>
      </c>
    </row>
    <row r="117" spans="1:11">
      <c r="A117" s="4" t="s">
        <v>99</v>
      </c>
    </row>
    <row r="118" spans="1:11">
      <c r="E118" s="5" t="s">
        <v>79</v>
      </c>
    </row>
    <row r="119" spans="1:11">
      <c r="A119" s="5" t="s">
        <v>8</v>
      </c>
      <c r="B119" s="5" t="s">
        <v>9</v>
      </c>
      <c r="C119" s="5" t="s">
        <v>10</v>
      </c>
      <c r="D119" s="5" t="s">
        <v>11</v>
      </c>
      <c r="E119" s="5" t="s">
        <v>80</v>
      </c>
      <c r="F119" s="5" t="s">
        <v>100</v>
      </c>
    </row>
    <row r="120" spans="1:11">
      <c r="A120" s="6" t="s">
        <v>101</v>
      </c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>
        <v>102</v>
      </c>
      <c r="B121" s="7" t="s"/>
      <c r="C121" s="8" t="n">
        <v>11.02</v>
      </c>
      <c r="D121" s="8" t="n">
        <v>9.369999999999999</v>
      </c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 spans="1:11">
      <c r="A122" s="6" t="s">
        <v>103</v>
      </c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 spans="1:11">
      <c r="A123" s="6" t="s">
        <v>104</v>
      </c>
      <c r="B123" s="7" t="s"/>
      <c r="C123" s="8" t="n">
        <v>10.54</v>
      </c>
      <c r="D123" s="8" t="n">
        <v>0</v>
      </c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/>
      </c>
    </row>
    <row r="124" spans="1:11">
      <c r="A124" s="6" t="s">
        <v>105</v>
      </c>
      <c r="B124" s="7" t="s"/>
      <c r="C124" s="8" t="n">
        <v>10.84</v>
      </c>
      <c r="D124" s="8" t="n">
        <v>10</v>
      </c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11.5 - reference!C5), 0, IF(saturday!B124 = "no call", 11.5, IF(saturday!C124 = 0, 0, MAX(11.5 -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6" spans="1:11">
      <c r="D146" s="5" t="s">
        <v>106</v>
      </c>
      <c r="E146" s="10">
        <f>SUM(saturday!E120:saturday!E144)</f>
        <v/>
      </c>
      <c r="F146" s="10">
        <f>SUM(saturday!F120:saturday!F144)</f>
        <v/>
      </c>
    </row>
    <row r="148" spans="1:11">
      <c r="D148" s="5" t="s">
        <v>107</v>
      </c>
      <c r="E148" s="10">
        <f>SUM(saturday!E115 + saturday!E146)</f>
        <v/>
      </c>
      <c r="F148" s="10">
        <f>SUM(saturday!F115 + saturday!F146)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5" man="1" max="16383" min="0"/>
    <brk id="116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33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34</v>
      </c>
      <c r="I34" s="10">
        <f>SUM(sunday!I8:sunday!I32)</f>
        <v/>
      </c>
    </row>
    <row r="36" spans="1:11">
      <c r="J36" s="5" t="s">
        <v>35</v>
      </c>
      <c r="K36" s="10">
        <f>SUM(sunday!K8:sunday!K32)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39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40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41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42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43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44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45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46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47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48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49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50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51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52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53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54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55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56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57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58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59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61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62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63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64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65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66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67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69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70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71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72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73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 spans="1:11">
      <c r="A75" s="6" t="s">
        <v>74</v>
      </c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 MAX(sunday!C75 - 8, 0))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6" spans="1:11">
      <c r="A76" s="6" t="s">
        <v>75</v>
      </c>
      <c r="B76" s="8" t="n"/>
      <c r="C76" s="8" t="n"/>
      <c r="D76" s="8" t="n"/>
      <c r="E76" s="8" t="n"/>
      <c r="F76" s="8" t="n"/>
      <c r="G76" s="9" t="n"/>
      <c r="H76" s="8">
        <f>SUM(sunday!F76 - sunday!E76)</f>
        <v/>
      </c>
      <c r="I76" s="10">
        <f>IF(sunday!B76 ="ns day", sunday!C76, MAX(sunday!C76 - 8, 0))</f>
        <v/>
      </c>
      <c r="J76" s="10">
        <f>SUM(sunday!F76 - sunday!E76)</f>
        <v/>
      </c>
      <c r="K76" s="10">
        <f>IF(sunday!B76="ns day",sunday!C76, IF(sunday!C76 &lt;= 8 + reference!C4, 0, MIN(MAX(sunday!C76 - 8, 0),IF(sunday!J76 &lt;= reference!C4,0, sunday!J76))))</f>
        <v/>
      </c>
    </row>
    <row r="78" spans="1:11">
      <c r="J78" s="5" t="s">
        <v>76</v>
      </c>
      <c r="K78" s="10">
        <f>SUM(sunday!K40:sunday!K76)</f>
        <v/>
      </c>
    </row>
    <row r="80" spans="1:11">
      <c r="J80" s="5" t="s">
        <v>77</v>
      </c>
      <c r="K80" s="10">
        <f>SUM(sunday!K78 + sunday!K36)</f>
        <v/>
      </c>
    </row>
    <row r="82" spans="1:11">
      <c r="A82" s="4" t="s">
        <v>78</v>
      </c>
    </row>
    <row r="83" spans="1:11">
      <c r="E83" s="5" t="s">
        <v>79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80</v>
      </c>
      <c r="F84" s="5" t="s">
        <v>81</v>
      </c>
    </row>
    <row r="85" spans="1:11">
      <c r="A85" s="6" t="s">
        <v>82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83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84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85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86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88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90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91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92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93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94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95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96</v>
      </c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97</v>
      </c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1" spans="1:11">
      <c r="D111" s="5" t="s">
        <v>98</v>
      </c>
      <c r="E111" s="10">
        <f>SUM(sunday!E85:sunday!E109)</f>
        <v/>
      </c>
      <c r="F111" s="10">
        <f>SUM(sunday!F85:sunday!F109)</f>
        <v/>
      </c>
    </row>
    <row r="113" spans="1:11">
      <c r="A113" s="4" t="s">
        <v>99</v>
      </c>
    </row>
    <row r="114" spans="1:11">
      <c r="E114" s="5" t="s">
        <v>79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80</v>
      </c>
      <c r="F115" s="5" t="s">
        <v>100</v>
      </c>
    </row>
    <row r="116" spans="1:11">
      <c r="A116" s="6" t="s">
        <v>101</v>
      </c>
      <c r="B116" s="7" t="s"/>
      <c r="C116" s="8" t="n">
        <v>8.26</v>
      </c>
      <c r="D116" s="8" t="n">
        <v>0</v>
      </c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102</v>
      </c>
      <c r="B117" s="7" t="s"/>
      <c r="C117" s="8" t="n">
        <v>6.6</v>
      </c>
      <c r="D117" s="8" t="n">
        <v>0</v>
      </c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>
        <v>104</v>
      </c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 spans="1:11">
      <c r="A120" s="6" t="s">
        <v>105</v>
      </c>
      <c r="B120" s="7" t="s"/>
      <c r="C120" s="8" t="n">
        <v>7.39</v>
      </c>
      <c r="D120" s="8" t="n">
        <v>0</v>
      </c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2" spans="1:11">
      <c r="D142" s="5" t="s">
        <v>106</v>
      </c>
      <c r="E142" s="10">
        <f>SUM(sunday!E116:sunday!E140)</f>
        <v/>
      </c>
      <c r="F142" s="10">
        <f>SUM(sunday!F116:sunday!F140)</f>
        <v/>
      </c>
    </row>
    <row r="144" spans="1:11">
      <c r="D144" s="5" t="s">
        <v>107</v>
      </c>
      <c r="E144" s="10">
        <f>SUM(sunday!E111 + sunday!E142)</f>
        <v/>
      </c>
      <c r="F144" s="10">
        <f>SUM(sunday!F111 + sunday!F142)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10.53</v>
      </c>
      <c r="D8" s="8" t="n">
        <v>19.68</v>
      </c>
      <c r="E8" s="8" t="s"/>
      <c r="F8" s="8" t="s"/>
      <c r="G8" s="9" t="s"/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9.69</v>
      </c>
      <c r="D9" s="8" t="n">
        <v>18.67</v>
      </c>
      <c r="E9" s="8" t="n">
        <v>8.59</v>
      </c>
      <c r="F9" s="8" t="n">
        <v>10.37</v>
      </c>
      <c r="G9" s="9" t="n">
        <v>1019</v>
      </c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11.49</v>
      </c>
      <c r="D10" s="8" t="n">
        <v>19.66</v>
      </c>
      <c r="E10" s="8" t="s"/>
      <c r="F10" s="8" t="s"/>
      <c r="G10" s="9" t="s"/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10.08</v>
      </c>
      <c r="D11" s="8" t="n">
        <v>19.05</v>
      </c>
      <c r="E11" s="8" t="n">
        <v>10.25</v>
      </c>
      <c r="F11" s="8" t="n">
        <v>11.7</v>
      </c>
      <c r="G11" s="9" t="n">
        <v>950</v>
      </c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SUM(monday!F12 - monday!E12)</f>
        <v/>
      </c>
      <c r="I12" s="10">
        <f>IF(monday!B12 ="ns day", monday!C12,IF(monday!C12 &lt;= 8 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/>
      <c r="C13" s="8" t="n">
        <v>10.22</v>
      </c>
      <c r="D13" s="8" t="n">
        <v>19.01</v>
      </c>
      <c r="E13" s="8" t="s"/>
      <c r="F13" s="8" t="s"/>
      <c r="G13" s="9" t="s"/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/>
      <c r="C14" s="8" t="n">
        <v>10.82</v>
      </c>
      <c r="D14" s="8" t="n">
        <v>19.33</v>
      </c>
      <c r="E14" s="8" t="n">
        <v>17.5</v>
      </c>
      <c r="F14" s="8" t="n">
        <v>19.33</v>
      </c>
      <c r="G14" s="9" t="n">
        <v>905</v>
      </c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s"/>
      <c r="C15" s="8" t="n">
        <v>11.56</v>
      </c>
      <c r="D15" s="8" t="n">
        <v>19.46</v>
      </c>
      <c r="E15" s="8" t="n">
        <v>17</v>
      </c>
      <c r="F15" s="8" t="n">
        <v>19.46</v>
      </c>
      <c r="G15" s="9" t="n">
        <v>932</v>
      </c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7" t="s"/>
      <c r="C16" s="8" t="n">
        <v>10.47</v>
      </c>
      <c r="D16" s="8" t="n">
        <v>19.46</v>
      </c>
      <c r="E16" s="8" t="s"/>
      <c r="F16" s="8" t="s"/>
      <c r="G16" s="9" t="s"/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SUM(monday!F18 - monday!E18)</f>
        <v/>
      </c>
      <c r="I18" s="10">
        <f>IF(monday!B18 ="ns day", monday!C18,IF(monday!C18 &lt;= 8 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SUM(monday!F19 - monday!E19)</f>
        <v/>
      </c>
      <c r="I19" s="10">
        <f>IF(monday!B19 ="ns day", monday!C19,IF(monday!C19 &lt;= 8 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7" t="s"/>
      <c r="C20" s="8" t="n">
        <v>8.84</v>
      </c>
      <c r="D20" s="8" t="n">
        <v>17.79</v>
      </c>
      <c r="E20" s="8" t="n">
        <v>8.5</v>
      </c>
      <c r="F20" s="8" t="n">
        <v>10.38</v>
      </c>
      <c r="G20" s="9" t="n">
        <v>905</v>
      </c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32</v>
      </c>
      <c r="B21" s="7" t="s"/>
      <c r="C21" s="8" t="n">
        <v>8</v>
      </c>
      <c r="D21" s="8" t="n">
        <v>16.95</v>
      </c>
      <c r="E21" s="8" t="s"/>
      <c r="F21" s="8" t="s"/>
      <c r="G21" s="9" t="s"/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33</v>
      </c>
      <c r="B22" s="7" t="s"/>
      <c r="C22" s="8" t="n">
        <v>2</v>
      </c>
      <c r="D22" s="8" t="n">
        <v>0</v>
      </c>
      <c r="E22" s="8" t="n">
        <v>13</v>
      </c>
      <c r="F22" s="8" t="n">
        <v>15</v>
      </c>
      <c r="G22" s="9" t="n">
        <v>0</v>
      </c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34</v>
      </c>
      <c r="I34" s="10">
        <f>SUM(monday!I8:monday!I32)</f>
        <v/>
      </c>
    </row>
    <row r="36" spans="1:11">
      <c r="J36" s="5" t="s">
        <v>35</v>
      </c>
      <c r="K36" s="10">
        <f>SUM(monday!K8:monday!K32)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10.31</v>
      </c>
      <c r="D40" s="8" t="n">
        <v>19.26</v>
      </c>
      <c r="E40" s="8" t="s"/>
      <c r="F40" s="8" t="s"/>
      <c r="G40" s="9" t="s"/>
      <c r="H40" s="8">
        <f>SUM(monday!F40 - monday!E40)</f>
        <v/>
      </c>
      <c r="I40" s="10">
        <f>IF(monday!B40 ="ns day", monday!C40, MAX(monday!C40 - 8, 0))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s">
        <v>39</v>
      </c>
      <c r="B41" s="7" t="s"/>
      <c r="C41" s="8" t="n">
        <v>8.35</v>
      </c>
      <c r="D41" s="8" t="n">
        <v>17.27</v>
      </c>
      <c r="E41" s="8" t="n">
        <v>15.5</v>
      </c>
      <c r="F41" s="8" t="n">
        <v>17.27</v>
      </c>
      <c r="G41" s="9" t="n">
        <v>1044</v>
      </c>
      <c r="H41" s="8">
        <f>SUM(monday!F41 - monday!E41)</f>
        <v/>
      </c>
      <c r="I41" s="10">
        <f>IF(monday!B41 ="ns day", monday!C41, MAX(monday!C41 - 8, 0))</f>
        <v/>
      </c>
      <c r="J41" s="10">
        <f>SUM(monday!F41 - monday!E41)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A42" s="6" t="s">
        <v>40</v>
      </c>
      <c r="B42" s="7" t="s"/>
      <c r="C42" s="8" t="n">
        <v>9.5</v>
      </c>
      <c r="D42" s="8" t="n">
        <v>18.47</v>
      </c>
      <c r="E42" s="8" t="n">
        <v>17</v>
      </c>
      <c r="F42" s="8" t="n">
        <v>18.47</v>
      </c>
      <c r="G42" s="9" t="n">
        <v>1025</v>
      </c>
      <c r="H42" s="8">
        <f>SUM(monday!F42 - monday!E42)</f>
        <v/>
      </c>
      <c r="I42" s="10">
        <f>IF(monday!B42 ="ns day", monday!C42, MAX(monday!C42 - 8, 0))</f>
        <v/>
      </c>
      <c r="J42" s="10">
        <f>SUM(monday!F42 - monday!E42)</f>
        <v/>
      </c>
      <c r="K42" s="10">
        <f>IF(monday!B42="ns day",monday!C42, IF(monday!C42 &lt;= 8 + reference!C4, 0, MIN(MAX(monday!C42 - 8, 0),IF(monday!J42 &lt;= reference!C4,0, monday!J42))))</f>
        <v/>
      </c>
    </row>
    <row r="43" spans="1:11">
      <c r="A43" s="6" t="s">
        <v>41</v>
      </c>
      <c r="B43" s="7" t="s">
        <v>68</v>
      </c>
      <c r="C43" s="8" t="n">
        <v>10.02</v>
      </c>
      <c r="D43" s="8" t="n">
        <v>18.9</v>
      </c>
      <c r="E43" s="8" t="n">
        <v>17.35</v>
      </c>
      <c r="F43" s="8" t="n">
        <v>18.9</v>
      </c>
      <c r="G43" s="9" t="n">
        <v>1044</v>
      </c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42</v>
      </c>
      <c r="B44" s="8" t="n"/>
      <c r="C44" s="8" t="n"/>
      <c r="D44" s="8" t="n"/>
      <c r="E44" s="8" t="n"/>
      <c r="F44" s="8" t="n"/>
      <c r="G44" s="9" t="n"/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43</v>
      </c>
      <c r="B45" s="7" t="s"/>
      <c r="C45" s="8" t="n">
        <v>8.5</v>
      </c>
      <c r="D45" s="8" t="n">
        <v>0</v>
      </c>
      <c r="E45" s="8" t="s"/>
      <c r="F45" s="8" t="s"/>
      <c r="G45" s="9" t="s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44</v>
      </c>
      <c r="B46" s="8" t="n"/>
      <c r="C46" s="8" t="n"/>
      <c r="D46" s="8" t="n"/>
      <c r="E46" s="8" t="n"/>
      <c r="F46" s="8" t="n"/>
      <c r="G46" s="9" t="n"/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45</v>
      </c>
      <c r="B47" s="7" t="s"/>
      <c r="C47" s="8" t="n">
        <v>10.05</v>
      </c>
      <c r="D47" s="8" t="n">
        <v>18.76</v>
      </c>
      <c r="E47" s="8" t="n">
        <v>16.8</v>
      </c>
      <c r="F47" s="8" t="n">
        <v>19.05</v>
      </c>
      <c r="G47" s="9" t="n">
        <v>1044</v>
      </c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46</v>
      </c>
      <c r="B48" s="8" t="n"/>
      <c r="C48" s="8" t="n"/>
      <c r="D48" s="8" t="n"/>
      <c r="E48" s="8" t="n"/>
      <c r="F48" s="8" t="n"/>
      <c r="G48" s="9" t="n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47</v>
      </c>
      <c r="B49" s="7" t="s"/>
      <c r="C49" s="8" t="n">
        <v>8.24</v>
      </c>
      <c r="D49" s="8" t="n">
        <v>17.3</v>
      </c>
      <c r="E49" s="8" t="s"/>
      <c r="F49" s="8" t="s"/>
      <c r="G49" s="9" t="s"/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48</v>
      </c>
      <c r="B50" s="7" t="s"/>
      <c r="C50" s="8" t="n">
        <v>8.49</v>
      </c>
      <c r="D50" s="8" t="n">
        <v>17.4</v>
      </c>
      <c r="E50" s="8" t="s"/>
      <c r="F50" s="8" t="s"/>
      <c r="G50" s="9" t="s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49</v>
      </c>
      <c r="B51" s="7" t="s"/>
      <c r="C51" s="8" t="n">
        <v>9.81</v>
      </c>
      <c r="D51" s="8" t="n">
        <v>18.72</v>
      </c>
      <c r="E51" s="8" t="n">
        <v>10.5</v>
      </c>
      <c r="F51" s="8" t="n">
        <v>12.25</v>
      </c>
      <c r="G51" s="9" t="n">
        <v>1020</v>
      </c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50</v>
      </c>
      <c r="B52" s="7" t="s"/>
      <c r="C52" s="8" t="n">
        <v>11.88</v>
      </c>
      <c r="D52" s="8" t="n">
        <v>20</v>
      </c>
      <c r="E52" s="8" t="n">
        <v>16.8</v>
      </c>
      <c r="F52" s="8" t="n">
        <v>20</v>
      </c>
      <c r="G52" s="9" t="n">
        <v>950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51</v>
      </c>
      <c r="B53" s="8" t="n"/>
      <c r="C53" s="8" t="n"/>
      <c r="D53" s="8" t="n"/>
      <c r="E53" s="8" t="n"/>
      <c r="F53" s="8" t="n"/>
      <c r="G53" s="9" t="n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52</v>
      </c>
      <c r="B54" s="7" t="s"/>
      <c r="C54" s="8" t="n">
        <v>8.5</v>
      </c>
      <c r="D54" s="8" t="n">
        <v>0</v>
      </c>
      <c r="E54" s="8" t="s"/>
      <c r="F54" s="8" t="s"/>
      <c r="G54" s="9" t="s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53</v>
      </c>
      <c r="B55" s="7" t="s">
        <v>68</v>
      </c>
      <c r="C55" s="8" t="n">
        <v>7.97</v>
      </c>
      <c r="D55" s="8" t="n">
        <v>16.92</v>
      </c>
      <c r="E55" s="8" t="s"/>
      <c r="F55" s="8" t="s"/>
      <c r="G55" s="9" t="s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54</v>
      </c>
      <c r="B56" s="7" t="s"/>
      <c r="C56" s="8" t="n">
        <v>11.05</v>
      </c>
      <c r="D56" s="8" t="n">
        <v>20.06</v>
      </c>
      <c r="E56" s="8" t="n">
        <v>17.45</v>
      </c>
      <c r="F56" s="8" t="n">
        <v>17.45</v>
      </c>
      <c r="G56" s="9" t="n">
        <v>1044</v>
      </c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55</v>
      </c>
      <c r="B57" s="7" t="s">
        <v>68</v>
      </c>
      <c r="C57" s="8" t="n">
        <v>8</v>
      </c>
      <c r="D57" s="8" t="n">
        <v>0</v>
      </c>
      <c r="E57" s="8" t="s"/>
      <c r="F57" s="8" t="s"/>
      <c r="G57" s="9" t="s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56</v>
      </c>
      <c r="B58" s="7" t="s">
        <v>68</v>
      </c>
      <c r="C58" s="8" t="n">
        <v>10.08</v>
      </c>
      <c r="D58" s="8" t="n">
        <v>18.99</v>
      </c>
      <c r="E58" s="8" t="n">
        <v>9.109999999999999</v>
      </c>
      <c r="F58" s="8" t="n">
        <v>11.05</v>
      </c>
      <c r="G58" s="9" t="n">
        <v>1013</v>
      </c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57</v>
      </c>
      <c r="B59" s="7" t="s"/>
      <c r="C59" s="8" t="n">
        <v>8.84</v>
      </c>
      <c r="D59" s="8" t="n">
        <v>17.76</v>
      </c>
      <c r="E59" s="8" t="n">
        <v>17</v>
      </c>
      <c r="F59" s="8" t="n">
        <v>17.76</v>
      </c>
      <c r="G59" s="9" t="n">
        <v>1035</v>
      </c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58</v>
      </c>
      <c r="B60" s="7" t="s"/>
      <c r="C60" s="8" t="n">
        <v>9.449999999999999</v>
      </c>
      <c r="D60" s="8" t="n">
        <v>18.4</v>
      </c>
      <c r="E60" s="8" t="n">
        <v>8.5</v>
      </c>
      <c r="F60" s="8" t="n">
        <v>10.28</v>
      </c>
      <c r="G60" s="9" t="n">
        <v>932</v>
      </c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59</v>
      </c>
      <c r="B61" s="7" t="s"/>
      <c r="C61" s="8" t="n">
        <v>9.890000000000001</v>
      </c>
      <c r="D61" s="8" t="n">
        <v>18.87</v>
      </c>
      <c r="E61" s="8" t="n">
        <v>16.25</v>
      </c>
      <c r="F61" s="8" t="n">
        <v>18.87</v>
      </c>
      <c r="G61" s="9" t="n">
        <v>950</v>
      </c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60</v>
      </c>
      <c r="B62" s="7" t="s"/>
      <c r="C62" s="8" t="n">
        <v>10.1</v>
      </c>
      <c r="D62" s="8" t="n">
        <v>19.08</v>
      </c>
      <c r="E62" s="8" t="n">
        <v>17</v>
      </c>
      <c r="F62" s="8" t="n">
        <v>19.08</v>
      </c>
      <c r="G62" s="9" t="n">
        <v>1020</v>
      </c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61</v>
      </c>
      <c r="B63" s="7" t="s"/>
      <c r="C63" s="8" t="n">
        <v>9.789999999999999</v>
      </c>
      <c r="D63" s="8" t="n">
        <v>17.99</v>
      </c>
      <c r="E63" s="8" t="s"/>
      <c r="F63" s="8" t="s"/>
      <c r="G63" s="9" t="s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62</v>
      </c>
      <c r="B64" s="8" t="n"/>
      <c r="C64" s="8" t="n"/>
      <c r="D64" s="8" t="n"/>
      <c r="E64" s="8" t="n"/>
      <c r="F64" s="8" t="n"/>
      <c r="G64" s="9" t="n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63</v>
      </c>
      <c r="B65" s="7" t="s"/>
      <c r="C65" s="8" t="n">
        <v>9.6</v>
      </c>
      <c r="D65" s="8" t="n">
        <v>18.54</v>
      </c>
      <c r="E65" s="8" t="s"/>
      <c r="F65" s="8" t="s"/>
      <c r="G65" s="9" t="s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64</v>
      </c>
      <c r="B66" s="7" t="s"/>
      <c r="C66" s="8" t="n">
        <v>8.5</v>
      </c>
      <c r="D66" s="8" t="n">
        <v>17.42</v>
      </c>
      <c r="E66" s="8" t="s"/>
      <c r="F66" s="8" t="s"/>
      <c r="G66" s="9" t="s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65</v>
      </c>
      <c r="B67" s="7" t="s"/>
      <c r="C67" s="8" t="n">
        <v>8.5</v>
      </c>
      <c r="D67" s="8" t="n">
        <v>16.91</v>
      </c>
      <c r="E67" s="8" t="s"/>
      <c r="F67" s="8" t="s"/>
      <c r="G67" s="9" t="s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66</v>
      </c>
      <c r="B68" s="7" t="s"/>
      <c r="C68" s="8" t="n">
        <v>9.5</v>
      </c>
      <c r="D68" s="8" t="n">
        <v>17.93</v>
      </c>
      <c r="E68" s="8" t="s"/>
      <c r="F68" s="8" t="s"/>
      <c r="G68" s="9" t="s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67</v>
      </c>
      <c r="B69" s="7" t="s"/>
      <c r="C69" s="8" t="n">
        <v>10.01</v>
      </c>
      <c r="D69" s="8" t="n">
        <v>18.82</v>
      </c>
      <c r="E69" s="8" t="n">
        <v>13.5</v>
      </c>
      <c r="F69" s="8" t="n">
        <v>15.67</v>
      </c>
      <c r="G69" s="9" t="n">
        <v>932</v>
      </c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69</v>
      </c>
      <c r="B70" s="7" t="s"/>
      <c r="C70" s="8" t="n">
        <v>8</v>
      </c>
      <c r="D70" s="8" t="n">
        <v>16.49</v>
      </c>
      <c r="E70" s="8" t="s"/>
      <c r="F70" s="8" t="s"/>
      <c r="G70" s="9" t="s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70</v>
      </c>
      <c r="B71" s="7" t="s"/>
      <c r="C71" s="8" t="n">
        <v>11.47</v>
      </c>
      <c r="D71" s="8" t="n">
        <v>20.89</v>
      </c>
      <c r="E71" s="8" t="n">
        <v>17.75</v>
      </c>
      <c r="F71" s="8" t="n">
        <v>19.42</v>
      </c>
      <c r="G71" s="9" t="n">
        <v>1013</v>
      </c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71</v>
      </c>
      <c r="B72" s="7" t="s"/>
      <c r="C72" s="8" t="n">
        <v>11.36</v>
      </c>
      <c r="D72" s="8" t="n">
        <v>20.35</v>
      </c>
      <c r="E72" s="8" t="n">
        <v>17.35</v>
      </c>
      <c r="F72" s="8" t="n">
        <v>20.35</v>
      </c>
      <c r="G72" s="9" t="n">
        <v>930</v>
      </c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72</v>
      </c>
      <c r="B73" s="7" t="s"/>
      <c r="C73" s="8" t="n">
        <v>10.58</v>
      </c>
      <c r="D73" s="8" t="n">
        <v>19.45</v>
      </c>
      <c r="E73" s="8" t="n">
        <v>17</v>
      </c>
      <c r="F73" s="8" t="n">
        <v>19.45</v>
      </c>
      <c r="G73" s="9" t="n">
        <v>930</v>
      </c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s">
        <v>73</v>
      </c>
      <c r="B74" s="8" t="n"/>
      <c r="C74" s="8" t="n"/>
      <c r="D74" s="8" t="n"/>
      <c r="E74" s="8" t="n"/>
      <c r="F74" s="8" t="n"/>
      <c r="G74" s="9" t="n"/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74</v>
      </c>
      <c r="B75" s="7" t="s"/>
      <c r="C75" s="8" t="n">
        <v>10.88</v>
      </c>
      <c r="D75" s="8" t="n">
        <v>19.91</v>
      </c>
      <c r="E75" s="8" t="n">
        <v>18.4</v>
      </c>
      <c r="F75" s="8" t="n">
        <v>19.91</v>
      </c>
      <c r="G75" s="9" t="n">
        <v>930</v>
      </c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75</v>
      </c>
      <c r="B76" s="7" t="s"/>
      <c r="C76" s="8" t="n">
        <v>8</v>
      </c>
      <c r="D76" s="8" t="n">
        <v>17</v>
      </c>
      <c r="E76" s="8" t="s"/>
      <c r="F76" s="8" t="s"/>
      <c r="G76" s="9" t="s"/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8" spans="1:11">
      <c r="J78" s="5" t="s">
        <v>76</v>
      </c>
      <c r="K78" s="10">
        <f>SUM(monday!K40:monday!K76)</f>
        <v/>
      </c>
    </row>
    <row r="80" spans="1:11">
      <c r="J80" s="5" t="s">
        <v>77</v>
      </c>
      <c r="K80" s="10">
        <f>SUM(monday!K78 + monday!K36)</f>
        <v/>
      </c>
    </row>
    <row r="82" spans="1:11">
      <c r="A82" s="4" t="s">
        <v>78</v>
      </c>
    </row>
    <row r="83" spans="1:11">
      <c r="E83" s="5" t="s">
        <v>79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80</v>
      </c>
      <c r="F84" s="5" t="s">
        <v>81</v>
      </c>
    </row>
    <row r="85" spans="1:11">
      <c r="A85" s="6" t="s">
        <v>82</v>
      </c>
      <c r="B85" s="7" t="s"/>
      <c r="C85" s="8" t="n">
        <v>12.07</v>
      </c>
      <c r="D85" s="8" t="n">
        <v>20.57</v>
      </c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83</v>
      </c>
      <c r="B86" s="7" t="s">
        <v>87</v>
      </c>
      <c r="C86" s="8" t="s"/>
      <c r="D86" s="8" t="n">
        <v>0</v>
      </c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>
        <v>84</v>
      </c>
      <c r="B87" s="7" t="s"/>
      <c r="C87" s="8" t="n">
        <v>12.55</v>
      </c>
      <c r="D87" s="8" t="n">
        <v>20.5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85</v>
      </c>
      <c r="B88" s="7" t="s"/>
      <c r="C88" s="8" t="n">
        <v>10.61</v>
      </c>
      <c r="D88" s="8" t="n">
        <v>20.2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86</v>
      </c>
      <c r="B89" s="8" t="n"/>
      <c r="C89" s="8" t="n"/>
      <c r="D89" s="8" t="n"/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88</v>
      </c>
      <c r="B90" s="8" t="n"/>
      <c r="C90" s="8" t="n"/>
      <c r="D90" s="8" t="n"/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90</v>
      </c>
      <c r="B91" s="8" t="n"/>
      <c r="C91" s="8" t="n"/>
      <c r="D91" s="8" t="n"/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91</v>
      </c>
      <c r="B92" s="7" t="s"/>
      <c r="C92" s="8" t="n">
        <v>11.89</v>
      </c>
      <c r="D92" s="8" t="n">
        <v>20.38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92</v>
      </c>
      <c r="B93" s="7" t="s"/>
      <c r="C93" s="8" t="n">
        <v>11.97</v>
      </c>
      <c r="D93" s="8" t="n">
        <v>20.47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93</v>
      </c>
      <c r="B94" s="7" t="s"/>
      <c r="C94" s="8" t="n">
        <v>12.03</v>
      </c>
      <c r="D94" s="8" t="n">
        <v>19.94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94</v>
      </c>
      <c r="B95" s="7" t="s"/>
      <c r="C95" s="8" t="n">
        <v>11.53</v>
      </c>
      <c r="D95" s="8" t="n">
        <v>19.97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95</v>
      </c>
      <c r="B96" s="8" t="n"/>
      <c r="C96" s="8" t="n"/>
      <c r="D96" s="8" t="n"/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96</v>
      </c>
      <c r="B97" s="7" t="s"/>
      <c r="C97" s="8" t="n">
        <v>11.67</v>
      </c>
      <c r="D97" s="8" t="n">
        <v>19.98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97</v>
      </c>
      <c r="B98" s="7" t="s"/>
      <c r="C98" s="8" t="n">
        <v>12.45</v>
      </c>
      <c r="D98" s="8" t="n">
        <v>20.8</v>
      </c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1" spans="1:11">
      <c r="D111" s="5" t="s">
        <v>98</v>
      </c>
      <c r="E111" s="10">
        <f>SUM(monday!E85:monday!E109)</f>
        <v/>
      </c>
      <c r="F111" s="10">
        <f>SUM(monday!F85:monday!F109)</f>
        <v/>
      </c>
    </row>
    <row r="113" spans="1:11">
      <c r="A113" s="4" t="s">
        <v>99</v>
      </c>
    </row>
    <row r="114" spans="1:11">
      <c r="E114" s="5" t="s">
        <v>79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80</v>
      </c>
      <c r="F115" s="5" t="s">
        <v>100</v>
      </c>
    </row>
    <row r="116" spans="1:11">
      <c r="A116" s="6" t="s">
        <v>101</v>
      </c>
      <c r="B116" s="7" t="s"/>
      <c r="C116" s="8" t="n">
        <v>12.95</v>
      </c>
      <c r="D116" s="8" t="n">
        <v>10.43</v>
      </c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11.5 - reference!C5), 0, IF(monday!B116 = "no call", 11.5, IF(monday!C116 = 0, 0, MAX(11.5 - monday!C116, 0))))</f>
        <v/>
      </c>
    </row>
    <row r="117" spans="1:11">
      <c r="A117" s="6" t="s">
        <v>102</v>
      </c>
      <c r="B117" s="7" t="s"/>
      <c r="C117" s="8" t="n">
        <v>12.38</v>
      </c>
      <c r="D117" s="8" t="n">
        <v>0</v>
      </c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11.5 - reference!C5), 0, IF(monday!B117 = "no call", 11.5, IF(monday!C117 = 0, 0, MAX(11.5 - monday!C117,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11.5 - reference!C5), 0, IF(monday!B118 = "no call", 11.5, IF(monday!C118 = 0, 0, MAX(11.5 - monday!C118, 0))))</f>
        <v/>
      </c>
    </row>
    <row r="119" spans="1:11">
      <c r="A119" s="6" t="s">
        <v>104</v>
      </c>
      <c r="B119" s="7" t="s"/>
      <c r="C119" s="8" t="n">
        <v>10.16</v>
      </c>
      <c r="D119" s="8" t="n">
        <v>0</v>
      </c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105</v>
      </c>
      <c r="B120" s="7" t="s"/>
      <c r="C120" s="8" t="n">
        <v>10.08</v>
      </c>
      <c r="D120" s="8" t="n">
        <v>0</v>
      </c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2" spans="1:11">
      <c r="D142" s="5" t="s">
        <v>106</v>
      </c>
      <c r="E142" s="10">
        <f>SUM(monday!E116:monday!E140)</f>
        <v/>
      </c>
      <c r="F142" s="10">
        <f>SUM(monday!F116:monday!F140)</f>
        <v/>
      </c>
    </row>
    <row r="144" spans="1:11">
      <c r="D144" s="5" t="s">
        <v>107</v>
      </c>
      <c r="E144" s="10">
        <f>SUM(monday!E111 + monday!E142)</f>
        <v/>
      </c>
      <c r="F144" s="10">
        <f>SUM(monday!F111 + monday!F142)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9.57</v>
      </c>
      <c r="D8" s="8" t="n">
        <v>18.68</v>
      </c>
      <c r="E8" s="8" t="n">
        <v>15.5</v>
      </c>
      <c r="F8" s="8" t="n">
        <v>18.68</v>
      </c>
      <c r="G8" s="9" t="n">
        <v>1019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s"/>
      <c r="C9" s="8" t="n">
        <v>10</v>
      </c>
      <c r="D9" s="8" t="n">
        <v>18.94</v>
      </c>
      <c r="E9" s="8" t="n">
        <v>17</v>
      </c>
      <c r="F9" s="8" t="n">
        <v>18.94</v>
      </c>
      <c r="G9" s="9" t="n">
        <v>928</v>
      </c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SUM(tuesday!F10 - tuesday!E10)</f>
        <v/>
      </c>
      <c r="I10" s="10">
        <f>IF(tuesday!B10 ="ns day", tuesday!C10,IF(tuesday!C10 &lt;= 8 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10.97</v>
      </c>
      <c r="D11" s="8" t="n">
        <v>19.92</v>
      </c>
      <c r="E11" s="8" t="n">
        <v>17.67</v>
      </c>
      <c r="F11" s="8" t="n">
        <v>19.92</v>
      </c>
      <c r="G11" s="9" t="n">
        <v>916</v>
      </c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SUM(tuesday!F12 - tuesday!E12)</f>
        <v/>
      </c>
      <c r="I12" s="10">
        <f>IF(tuesday!B12 ="ns day", tuesday!C12,IF(tuesday!C12 &lt;= 8 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s"/>
      <c r="C13" s="8" t="n">
        <v>9.68</v>
      </c>
      <c r="D13" s="8" t="n">
        <v>18.55</v>
      </c>
      <c r="E13" s="8" t="s"/>
      <c r="F13" s="8" t="s"/>
      <c r="G13" s="9" t="s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7" t="s">
        <v>68</v>
      </c>
      <c r="C14" s="8" t="n">
        <v>9.77</v>
      </c>
      <c r="D14" s="8" t="n">
        <v>18.35</v>
      </c>
      <c r="E14" s="8" t="n">
        <v>17</v>
      </c>
      <c r="F14" s="8" t="n">
        <v>18.35</v>
      </c>
      <c r="G14" s="9" t="n">
        <v>916</v>
      </c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7" t="s"/>
      <c r="C15" s="8" t="n">
        <v>10.6</v>
      </c>
      <c r="D15" s="8" t="n">
        <v>19.17</v>
      </c>
      <c r="E15" s="8" t="n">
        <v>17</v>
      </c>
      <c r="F15" s="8" t="n">
        <v>19.17</v>
      </c>
      <c r="G15" s="9" t="n">
        <v>905</v>
      </c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7" t="s"/>
      <c r="C16" s="8" t="n">
        <v>10.49</v>
      </c>
      <c r="D16" s="8" t="n">
        <v>19.51</v>
      </c>
      <c r="E16" s="8" t="s"/>
      <c r="F16" s="8" t="s"/>
      <c r="G16" s="9" t="s"/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7" t="s"/>
      <c r="C18" s="8" t="n">
        <v>11.45</v>
      </c>
      <c r="D18" s="8" t="n">
        <v>20.5</v>
      </c>
      <c r="E18" s="8" t="n">
        <v>17.75</v>
      </c>
      <c r="F18" s="8" t="n">
        <v>20.5</v>
      </c>
      <c r="G18" s="9" t="n">
        <v>1019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SUM(tuesday!F19 - tuesday!E19)</f>
        <v/>
      </c>
      <c r="I19" s="10">
        <f>IF(tuesday!B19 ="ns day", tuesday!C19,IF(tuesday!C19 &lt;= 8 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31</v>
      </c>
      <c r="B20" s="7" t="s"/>
      <c r="C20" s="8" t="n">
        <v>9.779999999999999</v>
      </c>
      <c r="D20" s="8" t="n">
        <v>18.27</v>
      </c>
      <c r="E20" s="8" t="n">
        <v>8.5</v>
      </c>
      <c r="F20" s="8" t="n">
        <v>10.43</v>
      </c>
      <c r="G20" s="9" t="n">
        <v>905</v>
      </c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32</v>
      </c>
      <c r="B21" s="7" t="s"/>
      <c r="C21" s="8" t="n">
        <v>8</v>
      </c>
      <c r="D21" s="8" t="n">
        <v>16.42</v>
      </c>
      <c r="E21" s="8" t="s"/>
      <c r="F21" s="8" t="s"/>
      <c r="G21" s="9" t="s"/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33</v>
      </c>
      <c r="B22" s="7" t="s"/>
      <c r="C22" s="8" t="n">
        <v>2</v>
      </c>
      <c r="D22" s="8" t="n">
        <v>0</v>
      </c>
      <c r="E22" s="8" t="n">
        <v>13</v>
      </c>
      <c r="F22" s="8" t="n">
        <v>15</v>
      </c>
      <c r="G22" s="9" t="n">
        <v>0</v>
      </c>
      <c r="H22" s="8">
        <f>SUM(tuesday!F22 - tuesday!E22)</f>
        <v/>
      </c>
      <c r="I22" s="10">
        <f>IF(tuesday!B22 ="ns day", tuesday!C22,IF(tuesday!C22 &lt;= 8+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SUM(tuesday!F24 - tuesday!E24)</f>
        <v/>
      </c>
      <c r="I24" s="10">
        <f>IF(tuesday!B24 ="ns day", tuesday!C24,IF(tuesday!C24 &lt;= 8 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34</v>
      </c>
      <c r="I34" s="10">
        <f>SUM(tuesday!I8:tuesday!I32)</f>
        <v/>
      </c>
    </row>
    <row r="36" spans="1:11">
      <c r="J36" s="5" t="s">
        <v>35</v>
      </c>
      <c r="K36" s="10">
        <f>SUM(tuesday!K8:tuesday!K32)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10.5</v>
      </c>
      <c r="D40" s="8" t="n">
        <v>19.42</v>
      </c>
      <c r="E40" s="8" t="n">
        <v>12.45</v>
      </c>
      <c r="F40" s="8" t="n">
        <v>15</v>
      </c>
      <c r="G40" s="9" t="n">
        <v>1020</v>
      </c>
      <c r="H40" s="8">
        <f>SUM(tuesday!F40 - tuesday!E40)</f>
        <v/>
      </c>
      <c r="I40" s="10">
        <f>IF(tuesday!B40 ="ns day", tuesday!C40, MAX(tuesday!C40 - 8, 0))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39</v>
      </c>
      <c r="B41" s="7" t="s"/>
      <c r="C41" s="8" t="n">
        <v>10</v>
      </c>
      <c r="D41" s="8" t="n">
        <v>18.95</v>
      </c>
      <c r="E41" s="8" t="n">
        <v>16.07</v>
      </c>
      <c r="F41" s="8" t="n">
        <v>18.95</v>
      </c>
      <c r="G41" s="9" t="n">
        <v>1044</v>
      </c>
      <c r="H41" s="8">
        <f>SUM(tuesday!F41 - tuesday!E41)</f>
        <v/>
      </c>
      <c r="I41" s="10">
        <f>IF(tuesday!B41 ="ns day", tuesday!C41, MAX(tuesday!C41 - 8, 0))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40</v>
      </c>
      <c r="B42" s="7" t="s"/>
      <c r="C42" s="8" t="n">
        <v>10</v>
      </c>
      <c r="D42" s="8" t="n">
        <v>18.94</v>
      </c>
      <c r="E42" s="8" t="n">
        <v>17.25</v>
      </c>
      <c r="F42" s="8" t="n">
        <v>18.94</v>
      </c>
      <c r="G42" s="9" t="n">
        <v>1025</v>
      </c>
      <c r="H42" s="8">
        <f>SUM(tuesday!F42 - tuesday!E42)</f>
        <v/>
      </c>
      <c r="I42" s="10">
        <f>IF(tuesday!B42 ="ns day", tuesday!C42, MAX(tuesday!C42 - 8, 0))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41</v>
      </c>
      <c r="B43" s="7" t="s"/>
      <c r="C43" s="8" t="n">
        <v>10.01</v>
      </c>
      <c r="D43" s="8" t="n">
        <v>18.9</v>
      </c>
      <c r="E43" s="8" t="n">
        <v>17.35</v>
      </c>
      <c r="F43" s="8" t="n">
        <v>18.9</v>
      </c>
      <c r="G43" s="9" t="n">
        <v>932</v>
      </c>
      <c r="H43" s="8">
        <f>SUM(tuesday!F43 - tuesday!E43)</f>
        <v/>
      </c>
      <c r="I43" s="10">
        <f>IF(tuesday!B43 ="ns day", tuesday!C43, MAX(tuesday!C43 - 8, 0))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42</v>
      </c>
      <c r="B44" s="8" t="n"/>
      <c r="C44" s="8" t="n"/>
      <c r="D44" s="8" t="n"/>
      <c r="E44" s="8" t="n"/>
      <c r="F44" s="8" t="n"/>
      <c r="G44" s="9" t="n"/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43</v>
      </c>
      <c r="B45" s="7" t="s"/>
      <c r="C45" s="8" t="n">
        <v>10.5</v>
      </c>
      <c r="D45" s="8" t="n">
        <v>0</v>
      </c>
      <c r="E45" s="8" t="n">
        <v>17.07</v>
      </c>
      <c r="F45" s="8" t="n">
        <v>19</v>
      </c>
      <c r="G45" s="9" t="n">
        <v>1033</v>
      </c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44</v>
      </c>
      <c r="B46" s="8" t="n"/>
      <c r="C46" s="8" t="n"/>
      <c r="D46" s="8" t="n"/>
      <c r="E46" s="8" t="n"/>
      <c r="F46" s="8" t="n"/>
      <c r="G46" s="9" t="n"/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45</v>
      </c>
      <c r="B47" s="7" t="s"/>
      <c r="C47" s="8" t="n">
        <v>10.41</v>
      </c>
      <c r="D47" s="8" t="n">
        <v>19.24</v>
      </c>
      <c r="E47" s="8" t="n">
        <v>16.45</v>
      </c>
      <c r="F47" s="8" t="n">
        <v>19.41</v>
      </c>
      <c r="G47" s="9" t="n">
        <v>916</v>
      </c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46</v>
      </c>
      <c r="B48" s="7" t="s"/>
      <c r="C48" s="8" t="n">
        <v>11.58</v>
      </c>
      <c r="D48" s="8" t="n">
        <v>20.5</v>
      </c>
      <c r="E48" s="8" t="n">
        <v>17.93</v>
      </c>
      <c r="F48" s="8" t="n">
        <v>20.5</v>
      </c>
      <c r="G48" s="9" t="n">
        <v>1013</v>
      </c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47</v>
      </c>
      <c r="B49" s="7" t="s"/>
      <c r="C49" s="8" t="n">
        <v>8.82</v>
      </c>
      <c r="D49" s="8" t="n">
        <v>17.87</v>
      </c>
      <c r="E49" s="8" t="s"/>
      <c r="F49" s="8" t="s"/>
      <c r="G49" s="9" t="s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48</v>
      </c>
      <c r="B50" s="7" t="s"/>
      <c r="C50" s="8" t="n">
        <v>8</v>
      </c>
      <c r="D50" s="8" t="n">
        <v>16.97</v>
      </c>
      <c r="E50" s="8" t="s"/>
      <c r="F50" s="8" t="s"/>
      <c r="G50" s="9" t="s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49</v>
      </c>
      <c r="B51" s="7" t="s"/>
      <c r="C51" s="8" t="n">
        <v>9.81</v>
      </c>
      <c r="D51" s="8" t="n">
        <v>18.76</v>
      </c>
      <c r="E51" s="8" t="n">
        <v>16.75</v>
      </c>
      <c r="F51" s="8" t="n">
        <v>18.25</v>
      </c>
      <c r="G51" s="9" t="n">
        <v>1019</v>
      </c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50</v>
      </c>
      <c r="B52" s="7" t="s"/>
      <c r="C52" s="8" t="n">
        <v>11</v>
      </c>
      <c r="D52" s="8" t="n">
        <v>19.98</v>
      </c>
      <c r="E52" s="8" t="n">
        <v>17</v>
      </c>
      <c r="F52" s="8" t="n">
        <v>19.98</v>
      </c>
      <c r="G52" s="9" t="n">
        <v>950</v>
      </c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51</v>
      </c>
      <c r="B53" s="7" t="s"/>
      <c r="C53" s="8" t="n">
        <v>10.5</v>
      </c>
      <c r="D53" s="8" t="n">
        <v>18.84</v>
      </c>
      <c r="E53" s="8" t="n">
        <v>16.33</v>
      </c>
      <c r="F53" s="8" t="n">
        <v>18.84</v>
      </c>
      <c r="G53" s="9" t="n">
        <v>950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52</v>
      </c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53</v>
      </c>
      <c r="B55" s="7" t="s"/>
      <c r="C55" s="8" t="n">
        <v>8</v>
      </c>
      <c r="D55" s="8" t="n">
        <v>16.92</v>
      </c>
      <c r="E55" s="8" t="s"/>
      <c r="F55" s="8" t="s"/>
      <c r="G55" s="9" t="s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54</v>
      </c>
      <c r="B56" s="7" t="s">
        <v>68</v>
      </c>
      <c r="C56" s="8" t="n">
        <v>8.550000000000001</v>
      </c>
      <c r="D56" s="8" t="n">
        <v>17.34</v>
      </c>
      <c r="E56" s="8" t="s"/>
      <c r="F56" s="8" t="s"/>
      <c r="G56" s="9" t="s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55</v>
      </c>
      <c r="B57" s="7" t="s"/>
      <c r="C57" s="8" t="n">
        <v>10.36</v>
      </c>
      <c r="D57" s="8" t="n">
        <v>19.35</v>
      </c>
      <c r="E57" s="8" t="n">
        <v>17.23</v>
      </c>
      <c r="F57" s="8" t="n">
        <v>19.35</v>
      </c>
      <c r="G57" s="9" t="n">
        <v>1044</v>
      </c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56</v>
      </c>
      <c r="B58" s="7" t="s"/>
      <c r="C58" s="8" t="n">
        <v>9.91</v>
      </c>
      <c r="D58" s="8" t="n">
        <v>18.82</v>
      </c>
      <c r="E58" s="8" t="n">
        <v>8.83</v>
      </c>
      <c r="F58" s="8" t="n">
        <v>10.39</v>
      </c>
      <c r="G58" s="9" t="n">
        <v>932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57</v>
      </c>
      <c r="B59" s="8" t="n"/>
      <c r="C59" s="8" t="n"/>
      <c r="D59" s="8" t="n"/>
      <c r="E59" s="8" t="n"/>
      <c r="F59" s="8" t="n"/>
      <c r="G59" s="9" t="n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58</v>
      </c>
      <c r="B60" s="7" t="s"/>
      <c r="C60" s="8" t="n">
        <v>9</v>
      </c>
      <c r="D60" s="8" t="n">
        <v>17.91</v>
      </c>
      <c r="E60" s="8" t="s"/>
      <c r="F60" s="8" t="s"/>
      <c r="G60" s="9" t="s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59</v>
      </c>
      <c r="B61" s="7" t="s"/>
      <c r="C61" s="8" t="n">
        <v>10.71</v>
      </c>
      <c r="D61" s="8" t="n">
        <v>19.73</v>
      </c>
      <c r="E61" s="8" t="n">
        <v>8.630000000000001</v>
      </c>
      <c r="F61" s="8" t="n">
        <v>12.08</v>
      </c>
      <c r="G61" s="9" t="n">
        <v>950</v>
      </c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60</v>
      </c>
      <c r="B62" s="7" t="s"/>
      <c r="C62" s="8" t="n">
        <v>10</v>
      </c>
      <c r="D62" s="8" t="n">
        <v>18.96</v>
      </c>
      <c r="E62" s="8" t="n">
        <v>14</v>
      </c>
      <c r="F62" s="8" t="n">
        <v>16</v>
      </c>
      <c r="G62" s="9" t="n">
        <v>928</v>
      </c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61</v>
      </c>
      <c r="B63" s="7" t="s"/>
      <c r="C63" s="8" t="n">
        <v>9.359999999999999</v>
      </c>
      <c r="D63" s="8" t="n">
        <v>17.62</v>
      </c>
      <c r="E63" s="8" t="s"/>
      <c r="F63" s="8" t="s"/>
      <c r="G63" s="9" t="s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62</v>
      </c>
      <c r="B64" s="8" t="n"/>
      <c r="C64" s="8" t="n"/>
      <c r="D64" s="8" t="n"/>
      <c r="E64" s="8" t="n"/>
      <c r="F64" s="8" t="n"/>
      <c r="G64" s="9" t="n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63</v>
      </c>
      <c r="B65" s="7" t="s"/>
      <c r="C65" s="8" t="n">
        <v>10.11</v>
      </c>
      <c r="D65" s="8" t="n">
        <v>18.6</v>
      </c>
      <c r="E65" s="8" t="s"/>
      <c r="F65" s="8" t="s"/>
      <c r="G65" s="9" t="s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64</v>
      </c>
      <c r="B66" s="7" t="s"/>
      <c r="C66" s="8" t="n">
        <v>8</v>
      </c>
      <c r="D66" s="8" t="n">
        <v>16.95</v>
      </c>
      <c r="E66" s="8" t="s"/>
      <c r="F66" s="8" t="s"/>
      <c r="G66" s="9" t="s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65</v>
      </c>
      <c r="B67" s="7" t="s"/>
      <c r="C67" s="8" t="n">
        <v>9.02</v>
      </c>
      <c r="D67" s="8" t="n">
        <v>17.45</v>
      </c>
      <c r="E67" s="8" t="n">
        <v>16.25</v>
      </c>
      <c r="F67" s="8" t="n">
        <v>17.45</v>
      </c>
      <c r="G67" s="9" t="n">
        <v>950</v>
      </c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66</v>
      </c>
      <c r="B68" s="7" t="s"/>
      <c r="C68" s="8" t="n">
        <v>9.5</v>
      </c>
      <c r="D68" s="8" t="n">
        <v>17.93</v>
      </c>
      <c r="E68" s="8" t="s"/>
      <c r="F68" s="8" t="s"/>
      <c r="G68" s="9" t="s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67</v>
      </c>
      <c r="B69" s="7" t="s"/>
      <c r="C69" s="8" t="n">
        <v>10.25</v>
      </c>
      <c r="D69" s="8" t="n">
        <v>19.18</v>
      </c>
      <c r="E69" s="8" t="n">
        <v>13.5</v>
      </c>
      <c r="F69" s="8" t="n">
        <v>16</v>
      </c>
      <c r="G69" s="9" t="n">
        <v>932</v>
      </c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69</v>
      </c>
      <c r="B70" s="8" t="n"/>
      <c r="C70" s="8" t="n"/>
      <c r="D70" s="8" t="n"/>
      <c r="E70" s="8" t="n"/>
      <c r="F70" s="8" t="n"/>
      <c r="G70" s="9" t="n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70</v>
      </c>
      <c r="B71" s="7" t="s"/>
      <c r="C71" s="8" t="n">
        <v>11.29</v>
      </c>
      <c r="D71" s="8" t="n">
        <v>20.36</v>
      </c>
      <c r="E71" s="8" t="n">
        <v>11.33</v>
      </c>
      <c r="F71" s="8" t="n">
        <v>15.38</v>
      </c>
      <c r="G71" s="9" t="n">
        <v>1020</v>
      </c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71</v>
      </c>
      <c r="B72" s="7" t="s"/>
      <c r="C72" s="8" t="n">
        <v>11.27</v>
      </c>
      <c r="D72" s="8" t="n">
        <v>20.16</v>
      </c>
      <c r="E72" s="8" t="n">
        <v>10.75</v>
      </c>
      <c r="F72" s="8" t="n">
        <v>13.25</v>
      </c>
      <c r="G72" s="9" t="n">
        <v>1020</v>
      </c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72</v>
      </c>
      <c r="B73" s="7" t="s"/>
      <c r="C73" s="8" t="n">
        <v>9.06</v>
      </c>
      <c r="D73" s="8" t="n">
        <v>17.92</v>
      </c>
      <c r="E73" s="8" t="n">
        <v>16.75</v>
      </c>
      <c r="F73" s="8" t="n">
        <v>17.92</v>
      </c>
      <c r="G73" s="9" t="n">
        <v>928</v>
      </c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73</v>
      </c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74</v>
      </c>
      <c r="B75" s="8" t="n"/>
      <c r="C75" s="8" t="n"/>
      <c r="D75" s="8" t="n"/>
      <c r="E75" s="8" t="n"/>
      <c r="F75" s="8" t="n"/>
      <c r="G75" s="9" t="n"/>
      <c r="H75" s="8">
        <f>SUM(tuesday!F75 - tuesday!E75)</f>
        <v/>
      </c>
      <c r="I75" s="10">
        <f>IF(tuesday!B75 ="ns day", tuesday!C75, MAX(tuesday!C75 - 8, 0))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75</v>
      </c>
      <c r="B76" s="7" t="s"/>
      <c r="C76" s="8" t="n">
        <v>8</v>
      </c>
      <c r="D76" s="8" t="n">
        <v>16.93</v>
      </c>
      <c r="E76" s="8" t="s"/>
      <c r="F76" s="8" t="s"/>
      <c r="G76" s="9" t="s"/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8" spans="1:11">
      <c r="J78" s="5" t="s">
        <v>76</v>
      </c>
      <c r="K78" s="10">
        <f>SUM(tuesday!K40:tuesday!K76)</f>
        <v/>
      </c>
    </row>
    <row r="80" spans="1:11">
      <c r="J80" s="5" t="s">
        <v>77</v>
      </c>
      <c r="K80" s="10">
        <f>SUM(tuesday!K78 + tuesday!K36)</f>
        <v/>
      </c>
    </row>
    <row r="82" spans="1:11">
      <c r="A82" s="4" t="s">
        <v>78</v>
      </c>
    </row>
    <row r="83" spans="1:11">
      <c r="E83" s="5" t="s">
        <v>79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80</v>
      </c>
      <c r="F84" s="5" t="s">
        <v>81</v>
      </c>
    </row>
    <row r="85" spans="1:11">
      <c r="A85" s="6" t="s">
        <v>82</v>
      </c>
      <c r="B85" s="7" t="s"/>
      <c r="C85" s="8" t="n">
        <v>11.78</v>
      </c>
      <c r="D85" s="8" t="n">
        <v>20.25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83</v>
      </c>
      <c r="B86" s="7" t="s">
        <v>87</v>
      </c>
      <c r="C86" s="8" t="s"/>
      <c r="D86" s="8" t="n">
        <v>0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84</v>
      </c>
      <c r="B87" s="7" t="s"/>
      <c r="C87" s="8" t="n">
        <v>12.41</v>
      </c>
      <c r="D87" s="8" t="n">
        <v>20.33</v>
      </c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85</v>
      </c>
      <c r="B88" s="7" t="s"/>
      <c r="C88" s="8" t="n">
        <v>11.5</v>
      </c>
      <c r="D88" s="8" t="n">
        <v>19.78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86</v>
      </c>
      <c r="B89" s="8" t="n"/>
      <c r="C89" s="8" t="n"/>
      <c r="D89" s="8" t="n"/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88</v>
      </c>
      <c r="B90" s="7" t="s">
        <v>87</v>
      </c>
      <c r="C90" s="8" t="s"/>
      <c r="D90" s="8" t="n">
        <v>0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90</v>
      </c>
      <c r="B91" s="7" t="s">
        <v>87</v>
      </c>
      <c r="C91" s="8" t="s"/>
      <c r="D91" s="8" t="n">
        <v>0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91</v>
      </c>
      <c r="B92" s="7" t="s"/>
      <c r="C92" s="8" t="n">
        <v>11.99</v>
      </c>
      <c r="D92" s="8" t="n">
        <v>20.48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92</v>
      </c>
      <c r="B93" s="7" t="s"/>
      <c r="C93" s="8" t="n">
        <v>11.59</v>
      </c>
      <c r="D93" s="8" t="n">
        <v>20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93</v>
      </c>
      <c r="B94" s="7" t="s"/>
      <c r="C94" s="8" t="n">
        <v>12.44</v>
      </c>
      <c r="D94" s="8" t="n">
        <v>20.42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94</v>
      </c>
      <c r="B95" s="7" t="s"/>
      <c r="C95" s="8" t="n">
        <v>11.58</v>
      </c>
      <c r="D95" s="8" t="n">
        <v>20.09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95</v>
      </c>
      <c r="B96" s="8" t="n"/>
      <c r="C96" s="8" t="n"/>
      <c r="D96" s="8" t="n"/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96</v>
      </c>
      <c r="B97" s="7" t="s"/>
      <c r="C97" s="8" t="n">
        <v>11.67</v>
      </c>
      <c r="D97" s="8" t="n">
        <v>19.84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97</v>
      </c>
      <c r="B98" s="7" t="s"/>
      <c r="C98" s="8" t="n">
        <v>12.38</v>
      </c>
      <c r="D98" s="8" t="n">
        <v>20.82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1" spans="1:11">
      <c r="D111" s="5" t="s">
        <v>98</v>
      </c>
      <c r="E111" s="10">
        <f>SUM(tuesday!E85:tuesday!E109)</f>
        <v/>
      </c>
      <c r="F111" s="10">
        <f>SUM(tuesday!F85:tuesday!F109)</f>
        <v/>
      </c>
    </row>
    <row r="113" spans="1:11">
      <c r="A113" s="4" t="s">
        <v>99</v>
      </c>
    </row>
    <row r="114" spans="1:11">
      <c r="E114" s="5" t="s">
        <v>79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80</v>
      </c>
      <c r="F115" s="5" t="s">
        <v>100</v>
      </c>
    </row>
    <row r="116" spans="1:11">
      <c r="A116" s="6" t="s">
        <v>101</v>
      </c>
      <c r="B116" s="7" t="s"/>
      <c r="C116" s="8" t="n">
        <v>9.789999999999999</v>
      </c>
      <c r="D116" s="8" t="n">
        <v>0</v>
      </c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11.5 - reference!C5), 0, IF(tuesday!B116 = "no call", 11.5, IF(tuesday!C116 = 0, 0, MAX(11.5 - tuesday!C116, 0))))</f>
        <v/>
      </c>
    </row>
    <row r="117" spans="1:11">
      <c r="A117" s="6" t="s">
        <v>102</v>
      </c>
      <c r="B117" s="7" t="s"/>
      <c r="C117" s="8" t="n">
        <v>12.31</v>
      </c>
      <c r="D117" s="8" t="n">
        <v>20.83</v>
      </c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11.5 - reference!C5), 0, IF(tuesday!B117 = "no call", 11.5, IF(tuesday!C117 = 0, 0, MAX(11.5 - tuesday!C117,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>
        <v>104</v>
      </c>
      <c r="B119" s="7" t="s"/>
      <c r="C119" s="8" t="n">
        <v>9.869999999999999</v>
      </c>
      <c r="D119" s="8" t="n">
        <v>20.2</v>
      </c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105</v>
      </c>
      <c r="B120" s="7" t="s"/>
      <c r="C120" s="8" t="n">
        <v>9.69</v>
      </c>
      <c r="D120" s="8" t="n">
        <v>0</v>
      </c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2" spans="1:11">
      <c r="D142" s="5" t="s">
        <v>106</v>
      </c>
      <c r="E142" s="10">
        <f>SUM(tuesday!E116:tuesday!E140)</f>
        <v/>
      </c>
      <c r="F142" s="10">
        <f>SUM(tuesday!F116:tuesday!F140)</f>
        <v/>
      </c>
    </row>
    <row r="144" spans="1:11">
      <c r="D144" s="5" t="s">
        <v>107</v>
      </c>
      <c r="E144" s="10">
        <f>SUM(tuesday!E111 + tuesday!E142)</f>
        <v/>
      </c>
      <c r="F144" s="10">
        <f>SUM(tuesday!F111 + tuesday!F142)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9.369999999999999</v>
      </c>
      <c r="D8" s="8" t="n">
        <v>17.96</v>
      </c>
      <c r="E8" s="8" t="n">
        <v>9.94</v>
      </c>
      <c r="F8" s="8" t="n">
        <v>17.96</v>
      </c>
      <c r="G8" s="9" t="n">
        <v>1013</v>
      </c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>
        <v>68</v>
      </c>
      <c r="C9" s="8" t="n">
        <v>9.27</v>
      </c>
      <c r="D9" s="8" t="n">
        <v>18.24</v>
      </c>
      <c r="E9" s="8" t="n">
        <v>15.5</v>
      </c>
      <c r="F9" s="8" t="n">
        <v>18.24</v>
      </c>
      <c r="G9" s="9" t="n">
        <v>1019</v>
      </c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9.539999999999999</v>
      </c>
      <c r="D10" s="8" t="n">
        <v>18.3</v>
      </c>
      <c r="E10" s="8" t="s"/>
      <c r="F10" s="8" t="s"/>
      <c r="G10" s="9" t="s"/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10.25</v>
      </c>
      <c r="D11" s="8" t="n">
        <v>19.2</v>
      </c>
      <c r="E11" s="8" t="n">
        <v>17.5</v>
      </c>
      <c r="F11" s="8" t="n">
        <v>19.2</v>
      </c>
      <c r="G11" s="9" t="n">
        <v>1019</v>
      </c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SUM(wednesday!F12 - wednesday!E12)</f>
        <v/>
      </c>
      <c r="I12" s="10">
        <f>IF(wednesday!B12 ="ns day", wednesday!C12,IF(wednesday!C12 &lt;= 8 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SUM(wednesday!F13 - wednesday!E13)</f>
        <v/>
      </c>
      <c r="I13" s="10">
        <f>IF(wednesday!B13 ="ns day", wednesday!C13,IF(wednesday!C13 &lt;= 8 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7" t="s"/>
      <c r="C14" s="8" t="n">
        <v>9.710000000000001</v>
      </c>
      <c r="D14" s="8" t="n">
        <v>18.27</v>
      </c>
      <c r="E14" s="8" t="n">
        <v>17</v>
      </c>
      <c r="F14" s="8" t="n">
        <v>18.27</v>
      </c>
      <c r="G14" s="9" t="n">
        <v>950</v>
      </c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s"/>
      <c r="C15" s="8" t="n">
        <v>10.85</v>
      </c>
      <c r="D15" s="8" t="n">
        <v>19.26</v>
      </c>
      <c r="E15" s="8" t="s"/>
      <c r="F15" s="8" t="s"/>
      <c r="G15" s="9" t="s"/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7" t="s"/>
      <c r="C16" s="8" t="n">
        <v>11.41</v>
      </c>
      <c r="D16" s="8" t="n">
        <v>20.45</v>
      </c>
      <c r="E16" s="8" t="n">
        <v>19</v>
      </c>
      <c r="F16" s="8" t="n">
        <v>20.45</v>
      </c>
      <c r="G16" s="9" t="n">
        <v>936</v>
      </c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7" t="s"/>
      <c r="C18" s="8" t="n">
        <v>9.710000000000001</v>
      </c>
      <c r="D18" s="8" t="n">
        <v>18.61</v>
      </c>
      <c r="E18" s="8" t="n">
        <v>16.79</v>
      </c>
      <c r="F18" s="8" t="n">
        <v>18.61</v>
      </c>
      <c r="G18" s="9" t="n">
        <v>1019</v>
      </c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SUM(wednesday!F19 - wednesday!E19)</f>
        <v/>
      </c>
      <c r="I19" s="10">
        <f>IF(wednesday!B19 ="ns day", wednesday!C19,IF(wednesday!C19 &lt;= 8 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7" t="s"/>
      <c r="C20" s="8" t="n">
        <v>8</v>
      </c>
      <c r="D20" s="8" t="n">
        <v>16.47</v>
      </c>
      <c r="E20" s="8" t="n">
        <v>8.51</v>
      </c>
      <c r="F20" s="8" t="n">
        <v>9.609999999999999</v>
      </c>
      <c r="G20" s="9" t="n">
        <v>905</v>
      </c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32</v>
      </c>
      <c r="B21" s="7" t="s"/>
      <c r="C21" s="8" t="n">
        <v>8</v>
      </c>
      <c r="D21" s="8" t="n">
        <v>0</v>
      </c>
      <c r="E21" s="8" t="s"/>
      <c r="F21" s="8" t="s"/>
      <c r="G21" s="9" t="s"/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33</v>
      </c>
      <c r="B22" s="7" t="s"/>
      <c r="C22" s="8" t="n">
        <v>2</v>
      </c>
      <c r="D22" s="8" t="n">
        <v>0</v>
      </c>
      <c r="E22" s="8" t="n">
        <v>13</v>
      </c>
      <c r="F22" s="8" t="n">
        <v>15</v>
      </c>
      <c r="G22" s="9" t="n">
        <v>0</v>
      </c>
      <c r="H22" s="8">
        <f>SUM(wednesday!F22 - wednesday!E22)</f>
        <v/>
      </c>
      <c r="I22" s="10">
        <f>IF(wednesday!B22 ="ns day", wednesday!C22,IF(wednesday!C22 &lt;= 8+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34</v>
      </c>
      <c r="I34" s="10">
        <f>SUM(wednesday!I8:wednesday!I32)</f>
        <v/>
      </c>
    </row>
    <row r="36" spans="1:11">
      <c r="J36" s="5" t="s">
        <v>35</v>
      </c>
      <c r="K36" s="10">
        <f>SUM(wednesday!K8:wednesday!K32)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>
        <v>68</v>
      </c>
      <c r="C40" s="8" t="n">
        <v>8</v>
      </c>
      <c r="D40" s="8" t="n">
        <v>16.93</v>
      </c>
      <c r="E40" s="8" t="n">
        <v>8.5</v>
      </c>
      <c r="F40" s="8" t="n">
        <v>17</v>
      </c>
      <c r="G40" s="9" t="n">
        <v>1035</v>
      </c>
      <c r="H40" s="8">
        <f>SUM(wednesday!F40 - wednesday!E40)</f>
        <v/>
      </c>
      <c r="I40" s="10">
        <f>IF(wednesday!B40 ="ns day", wednesday!C40, MAX(wednesday!C40 - 8, 0))</f>
        <v/>
      </c>
      <c r="J40" s="10">
        <f>SUM(wednesday!F40 - wednesday!E40)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39</v>
      </c>
      <c r="B41" s="7" t="s"/>
      <c r="C41" s="8" t="n">
        <v>10.03</v>
      </c>
      <c r="D41" s="8" t="n">
        <v>19</v>
      </c>
      <c r="E41" s="8" t="n">
        <v>16.06</v>
      </c>
      <c r="F41" s="8" t="n">
        <v>19</v>
      </c>
      <c r="G41" s="9" t="n">
        <v>1019</v>
      </c>
      <c r="H41" s="8">
        <f>SUM(wednesday!F41 - wednesday!E41)</f>
        <v/>
      </c>
      <c r="I41" s="10">
        <f>IF(wednesday!B41 ="ns day", wednesday!C41, MAX(wednesday!C41 - 8, 0))</f>
        <v/>
      </c>
      <c r="J41" s="10">
        <f>SUM(wednesday!F41 - wednesday!E41)</f>
        <v/>
      </c>
      <c r="K41" s="10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40</v>
      </c>
      <c r="B42" s="7" t="s"/>
      <c r="C42" s="8" t="n">
        <v>9</v>
      </c>
      <c r="D42" s="8" t="n">
        <v>17.89</v>
      </c>
      <c r="E42" s="8" t="n">
        <v>17</v>
      </c>
      <c r="F42" s="8" t="n">
        <v>17.89</v>
      </c>
      <c r="G42" s="9" t="n">
        <v>1025</v>
      </c>
      <c r="H42" s="8">
        <f>SUM(wednesday!F42 - wednesday!E42)</f>
        <v/>
      </c>
      <c r="I42" s="10">
        <f>IF(wednesday!B42 ="ns day", wednesday!C42, MAX(wednesday!C42 - 8, 0))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41</v>
      </c>
      <c r="B43" s="7" t="s"/>
      <c r="C43" s="8" t="n">
        <v>10.02</v>
      </c>
      <c r="D43" s="8" t="n">
        <v>17.45</v>
      </c>
      <c r="E43" s="8" t="n">
        <v>17.35</v>
      </c>
      <c r="F43" s="8" t="n">
        <v>17.45</v>
      </c>
      <c r="G43" s="9" t="n">
        <v>936</v>
      </c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42</v>
      </c>
      <c r="B44" s="8" t="n"/>
      <c r="C44" s="8" t="n"/>
      <c r="D44" s="8" t="n"/>
      <c r="E44" s="8" t="n"/>
      <c r="F44" s="8" t="n"/>
      <c r="G44" s="9" t="n"/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43</v>
      </c>
      <c r="B45" s="7" t="s"/>
      <c r="C45" s="8" t="n">
        <v>8.75</v>
      </c>
      <c r="D45" s="8" t="n">
        <v>0</v>
      </c>
      <c r="E45" s="8" t="s"/>
      <c r="F45" s="8" t="s"/>
      <c r="G45" s="9" t="s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44</v>
      </c>
      <c r="B46" s="8" t="n"/>
      <c r="C46" s="8" t="n"/>
      <c r="D46" s="8" t="n"/>
      <c r="E46" s="8" t="n"/>
      <c r="F46" s="8" t="n"/>
      <c r="G46" s="9" t="n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45</v>
      </c>
      <c r="B47" s="7" t="s"/>
      <c r="C47" s="8" t="n">
        <v>8</v>
      </c>
      <c r="D47" s="8" t="n">
        <v>16.85</v>
      </c>
      <c r="E47" s="8" t="s"/>
      <c r="F47" s="8" t="s"/>
      <c r="G47" s="9" t="s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46</v>
      </c>
      <c r="B48" s="7" t="s"/>
      <c r="C48" s="8" t="n">
        <v>9.85</v>
      </c>
      <c r="D48" s="8" t="n">
        <v>18.76</v>
      </c>
      <c r="E48" s="8" t="n">
        <v>16.79</v>
      </c>
      <c r="F48" s="8" t="n">
        <v>18.76</v>
      </c>
      <c r="G48" s="9" t="n">
        <v>1020</v>
      </c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47</v>
      </c>
      <c r="B49" s="7" t="s"/>
      <c r="C49" s="8" t="n">
        <v>8</v>
      </c>
      <c r="D49" s="8" t="n">
        <v>17.04</v>
      </c>
      <c r="E49" s="8" t="s"/>
      <c r="F49" s="8" t="s"/>
      <c r="G49" s="9" t="s"/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48</v>
      </c>
      <c r="B50" s="8" t="n"/>
      <c r="C50" s="8" t="n"/>
      <c r="D50" s="8" t="n"/>
      <c r="E50" s="8" t="n"/>
      <c r="F50" s="8" t="n"/>
      <c r="G50" s="9" t="n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49</v>
      </c>
      <c r="B51" s="7" t="s"/>
      <c r="C51" s="8" t="n">
        <v>9.41</v>
      </c>
      <c r="D51" s="8" t="n">
        <v>18.4</v>
      </c>
      <c r="E51" s="8" t="n">
        <v>16.25</v>
      </c>
      <c r="F51" s="8" t="n">
        <v>18.4</v>
      </c>
      <c r="G51" s="9" t="n">
        <v>1022</v>
      </c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50</v>
      </c>
      <c r="B52" s="7" t="s"/>
      <c r="C52" s="8" t="n">
        <v>9.83</v>
      </c>
      <c r="D52" s="8" t="n">
        <v>18.3</v>
      </c>
      <c r="E52" s="8" t="n">
        <v>16.6</v>
      </c>
      <c r="F52" s="8" t="n">
        <v>18.3</v>
      </c>
      <c r="G52" s="9" t="n">
        <v>950</v>
      </c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51</v>
      </c>
      <c r="B53" s="7" t="s"/>
      <c r="C53" s="8" t="n">
        <v>9.94</v>
      </c>
      <c r="D53" s="8" t="n">
        <v>18.5</v>
      </c>
      <c r="E53" s="8" t="n">
        <v>16.3</v>
      </c>
      <c r="F53" s="8" t="n">
        <v>18.5</v>
      </c>
      <c r="G53" s="9" t="n">
        <v>950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52</v>
      </c>
      <c r="B54" s="7" t="s"/>
      <c r="C54" s="8" t="n">
        <v>8.52</v>
      </c>
      <c r="D54" s="8" t="n">
        <v>0</v>
      </c>
      <c r="E54" s="8" t="n">
        <v>16.5</v>
      </c>
      <c r="F54" s="8" t="n">
        <v>17.52</v>
      </c>
      <c r="G54" s="9" t="n">
        <v>1053</v>
      </c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53</v>
      </c>
      <c r="B55" s="7" t="s"/>
      <c r="C55" s="8" t="n">
        <v>8.26</v>
      </c>
      <c r="D55" s="8" t="n">
        <v>17.15</v>
      </c>
      <c r="E55" s="8" t="s"/>
      <c r="F55" s="8" t="s"/>
      <c r="G55" s="9" t="s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54</v>
      </c>
      <c r="B56" s="7" t="s"/>
      <c r="C56" s="8" t="n">
        <v>10.88</v>
      </c>
      <c r="D56" s="8" t="n">
        <v>0</v>
      </c>
      <c r="E56" s="8" t="n">
        <v>17.31</v>
      </c>
      <c r="F56" s="8" t="n">
        <v>19.89</v>
      </c>
      <c r="G56" s="9" t="n">
        <v>1003</v>
      </c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55</v>
      </c>
      <c r="B57" s="7" t="s"/>
      <c r="C57" s="8" t="n">
        <v>9.75</v>
      </c>
      <c r="D57" s="8" t="n">
        <v>18.54</v>
      </c>
      <c r="E57" s="8" t="n">
        <v>16.59</v>
      </c>
      <c r="F57" s="8" t="n">
        <v>18.54</v>
      </c>
      <c r="G57" s="9" t="n">
        <v>1003</v>
      </c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56</v>
      </c>
      <c r="B58" s="7" t="s"/>
      <c r="C58" s="8" t="n">
        <v>9.19</v>
      </c>
      <c r="D58" s="8" t="n">
        <v>18.04</v>
      </c>
      <c r="E58" s="8" t="n">
        <v>8.57</v>
      </c>
      <c r="F58" s="8" t="n">
        <v>9.789999999999999</v>
      </c>
      <c r="G58" s="9" t="n">
        <v>950</v>
      </c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57</v>
      </c>
      <c r="B59" s="7" t="s"/>
      <c r="C59" s="8" t="n">
        <v>8.51</v>
      </c>
      <c r="D59" s="8" t="n">
        <v>0</v>
      </c>
      <c r="E59" s="8" t="s"/>
      <c r="F59" s="8" t="s"/>
      <c r="G59" s="9" t="s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58</v>
      </c>
      <c r="B60" s="7" t="s">
        <v>68</v>
      </c>
      <c r="C60" s="8" t="n">
        <v>8.140000000000001</v>
      </c>
      <c r="D60" s="8" t="n">
        <v>17.1</v>
      </c>
      <c r="E60" s="8" t="n">
        <v>8.5</v>
      </c>
      <c r="F60" s="8" t="n">
        <v>9.539999999999999</v>
      </c>
      <c r="G60" s="9" t="n">
        <v>932</v>
      </c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59</v>
      </c>
      <c r="B61" s="7" t="s"/>
      <c r="C61" s="8" t="n">
        <v>8.609999999999999</v>
      </c>
      <c r="D61" s="8" t="n">
        <v>17.64</v>
      </c>
      <c r="E61" s="8" t="n">
        <v>8.859999999999999</v>
      </c>
      <c r="F61" s="8" t="n">
        <v>9.93</v>
      </c>
      <c r="G61" s="9" t="n">
        <v>950</v>
      </c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60</v>
      </c>
      <c r="B62" s="7" t="s"/>
      <c r="C62" s="8" t="n">
        <v>8</v>
      </c>
      <c r="D62" s="8" t="n">
        <v>16.97</v>
      </c>
      <c r="E62" s="8" t="s"/>
      <c r="F62" s="8" t="s"/>
      <c r="G62" s="9" t="s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61</v>
      </c>
      <c r="B63" s="7" t="s"/>
      <c r="C63" s="8" t="n">
        <v>8.48</v>
      </c>
      <c r="D63" s="8" t="n">
        <v>17.17</v>
      </c>
      <c r="E63" s="8" t="s"/>
      <c r="F63" s="8" t="s"/>
      <c r="G63" s="9" t="s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62</v>
      </c>
      <c r="B64" s="8" t="n"/>
      <c r="C64" s="8" t="n"/>
      <c r="D64" s="8" t="n"/>
      <c r="E64" s="8" t="n"/>
      <c r="F64" s="8" t="n"/>
      <c r="G64" s="9" t="n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63</v>
      </c>
      <c r="B65" s="7" t="s"/>
      <c r="C65" s="8" t="n">
        <v>8</v>
      </c>
      <c r="D65" s="8" t="n">
        <v>16.99</v>
      </c>
      <c r="E65" s="8" t="s"/>
      <c r="F65" s="8" t="s"/>
      <c r="G65" s="9" t="s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64</v>
      </c>
      <c r="B66" s="7" t="s"/>
      <c r="C66" s="8" t="n">
        <v>8</v>
      </c>
      <c r="D66" s="8" t="n">
        <v>17.02</v>
      </c>
      <c r="E66" s="8" t="s"/>
      <c r="F66" s="8" t="s"/>
      <c r="G66" s="9" t="s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65</v>
      </c>
      <c r="B67" s="7" t="s">
        <v>68</v>
      </c>
      <c r="C67" s="8" t="n">
        <v>8.76</v>
      </c>
      <c r="D67" s="8" t="n">
        <v>16.73</v>
      </c>
      <c r="E67" s="8" t="s"/>
      <c r="F67" s="8" t="s"/>
      <c r="G67" s="9" t="s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66</v>
      </c>
      <c r="B68" s="7" t="s"/>
      <c r="C68" s="8" t="n">
        <v>9.449999999999999</v>
      </c>
      <c r="D68" s="8" t="n">
        <v>17.88</v>
      </c>
      <c r="E68" s="8" t="s"/>
      <c r="F68" s="8" t="s"/>
      <c r="G68" s="9" t="s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67</v>
      </c>
      <c r="B69" s="7" t="s"/>
      <c r="C69" s="8" t="n">
        <v>8</v>
      </c>
      <c r="D69" s="8" t="n">
        <v>16.98</v>
      </c>
      <c r="E69" s="8" t="s"/>
      <c r="F69" s="8" t="s"/>
      <c r="G69" s="9" t="s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69</v>
      </c>
      <c r="B70" s="7" t="s"/>
      <c r="C70" s="8" t="n">
        <v>8</v>
      </c>
      <c r="D70" s="8" t="n">
        <v>16.47</v>
      </c>
      <c r="E70" s="8" t="s"/>
      <c r="F70" s="8" t="s"/>
      <c r="G70" s="9" t="s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70</v>
      </c>
      <c r="B71" s="8" t="n"/>
      <c r="C71" s="8" t="n"/>
      <c r="D71" s="8" t="n"/>
      <c r="E71" s="8" t="n"/>
      <c r="F71" s="8" t="n"/>
      <c r="G71" s="9" t="n"/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71</v>
      </c>
      <c r="B72" s="7" t="s"/>
      <c r="C72" s="8" t="n">
        <v>9.91</v>
      </c>
      <c r="D72" s="8" t="n">
        <v>18.83</v>
      </c>
      <c r="E72" s="8" t="n">
        <v>16.58</v>
      </c>
      <c r="F72" s="8" t="n">
        <v>18.83</v>
      </c>
      <c r="G72" s="9" t="n">
        <v>1020</v>
      </c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72</v>
      </c>
      <c r="B73" s="7" t="s"/>
      <c r="C73" s="8" t="n">
        <v>9.18</v>
      </c>
      <c r="D73" s="8" t="n">
        <v>18.16</v>
      </c>
      <c r="E73" s="8" t="n">
        <v>16.5</v>
      </c>
      <c r="F73" s="8" t="n">
        <v>18.16</v>
      </c>
      <c r="G73" s="9" t="n">
        <v>1019</v>
      </c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73</v>
      </c>
      <c r="B74" s="8" t="n"/>
      <c r="C74" s="8" t="n"/>
      <c r="D74" s="8" t="n"/>
      <c r="E74" s="8" t="n"/>
      <c r="F74" s="8" t="n"/>
      <c r="G74" s="9" t="n"/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74</v>
      </c>
      <c r="B75" s="7" t="s"/>
      <c r="C75" s="8" t="n">
        <v>9.91</v>
      </c>
      <c r="D75" s="8" t="n">
        <v>19.02</v>
      </c>
      <c r="E75" s="8" t="n">
        <v>10.87</v>
      </c>
      <c r="F75" s="8" t="n">
        <v>12.67</v>
      </c>
      <c r="G75" s="9" t="n">
        <v>1022</v>
      </c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75</v>
      </c>
      <c r="B76" s="7" t="s"/>
      <c r="C76" s="8" t="n">
        <v>8</v>
      </c>
      <c r="D76" s="8" t="n">
        <v>16.94</v>
      </c>
      <c r="E76" s="8" t="s"/>
      <c r="F76" s="8" t="s"/>
      <c r="G76" s="9" t="s"/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8" spans="1:11">
      <c r="J78" s="5" t="s">
        <v>76</v>
      </c>
      <c r="K78" s="10">
        <f>SUM(wednesday!K40:wednesday!K76)</f>
        <v/>
      </c>
    </row>
    <row r="80" spans="1:11">
      <c r="J80" s="5" t="s">
        <v>77</v>
      </c>
      <c r="K80" s="10">
        <f>SUM(wednesday!K78 + wednesday!K36)</f>
        <v/>
      </c>
    </row>
    <row r="82" spans="1:11">
      <c r="A82" s="4" t="s">
        <v>78</v>
      </c>
    </row>
    <row r="83" spans="1:11">
      <c r="E83" s="5" t="s">
        <v>79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80</v>
      </c>
      <c r="F84" s="5" t="s">
        <v>81</v>
      </c>
    </row>
    <row r="85" spans="1:11">
      <c r="A85" s="6" t="s">
        <v>82</v>
      </c>
      <c r="B85" s="7" t="s"/>
      <c r="C85" s="8" t="n">
        <v>11.53</v>
      </c>
      <c r="D85" s="8" t="n">
        <v>19.98</v>
      </c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83</v>
      </c>
      <c r="B86" s="7" t="s">
        <v>87</v>
      </c>
      <c r="C86" s="8" t="s"/>
      <c r="D86" s="8" t="n">
        <v>0</v>
      </c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84</v>
      </c>
      <c r="B87" s="7" t="s"/>
      <c r="C87" s="8" t="n">
        <v>11.91</v>
      </c>
      <c r="D87" s="8" t="n">
        <v>19.91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85</v>
      </c>
      <c r="B88" s="7" t="s"/>
      <c r="C88" s="8" t="n">
        <v>10.6</v>
      </c>
      <c r="D88" s="8" t="n">
        <v>18.93</v>
      </c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86</v>
      </c>
      <c r="B89" s="7" t="s"/>
      <c r="C89" s="8" t="n">
        <v>11.65</v>
      </c>
      <c r="D89" s="8" t="n">
        <v>19.93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88</v>
      </c>
      <c r="B90" s="7" t="s">
        <v>87</v>
      </c>
      <c r="C90" s="8" t="s"/>
      <c r="D90" s="8" t="n">
        <v>0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90</v>
      </c>
      <c r="B91" s="7" t="s">
        <v>87</v>
      </c>
      <c r="C91" s="8" t="s"/>
      <c r="D91" s="8" t="n">
        <v>0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91</v>
      </c>
      <c r="B92" s="7" t="s"/>
      <c r="C92" s="8" t="n">
        <v>11.1</v>
      </c>
      <c r="D92" s="8" t="n">
        <v>19.59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92</v>
      </c>
      <c r="B93" s="7" t="s"/>
      <c r="C93" s="8" t="n">
        <v>11.16</v>
      </c>
      <c r="D93" s="8" t="n">
        <v>19.68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93</v>
      </c>
      <c r="B94" s="7" t="s"/>
      <c r="C94" s="8" t="n">
        <v>11.75</v>
      </c>
      <c r="D94" s="8" t="n">
        <v>19.72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94</v>
      </c>
      <c r="B95" s="7" t="s"/>
      <c r="C95" s="8" t="n">
        <v>11.11</v>
      </c>
      <c r="D95" s="8" t="n">
        <v>19.52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95</v>
      </c>
      <c r="B96" s="8" t="n"/>
      <c r="C96" s="8" t="n"/>
      <c r="D96" s="8" t="n"/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96</v>
      </c>
      <c r="B97" s="7" t="s"/>
      <c r="C97" s="8" t="n">
        <v>10.25</v>
      </c>
      <c r="D97" s="8" t="n">
        <v>18.52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97</v>
      </c>
      <c r="B98" s="7" t="s"/>
      <c r="C98" s="8" t="n">
        <v>11.73</v>
      </c>
      <c r="D98" s="8" t="n">
        <v>20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1" spans="1:11">
      <c r="D111" s="5" t="s">
        <v>98</v>
      </c>
      <c r="E111" s="10">
        <f>SUM(wednesday!E85:wednesday!E109)</f>
        <v/>
      </c>
      <c r="F111" s="10">
        <f>SUM(wednesday!F85:wednesday!F109)</f>
        <v/>
      </c>
    </row>
    <row r="113" spans="1:11">
      <c r="A113" s="4" t="s">
        <v>99</v>
      </c>
    </row>
    <row r="114" spans="1:11">
      <c r="E114" s="5" t="s">
        <v>79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80</v>
      </c>
      <c r="F115" s="5" t="s">
        <v>100</v>
      </c>
    </row>
    <row r="116" spans="1:11">
      <c r="A116" s="6" t="s">
        <v>101</v>
      </c>
      <c r="B116" s="7" t="s"/>
      <c r="C116" s="8" t="n">
        <v>9.359999999999999</v>
      </c>
      <c r="D116" s="8" t="n">
        <v>0</v>
      </c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11.5 - reference!C5), 0, IF(wednesday!B116 = "no call", 11.5, IF(wednesday!C116 = 0, 0, MAX(11.5 - wednesday!C116, 0))))</f>
        <v/>
      </c>
    </row>
    <row r="117" spans="1:11">
      <c r="A117" s="6" t="s">
        <v>102</v>
      </c>
      <c r="B117" s="7" t="s"/>
      <c r="C117" s="8" t="n">
        <v>9.69</v>
      </c>
      <c r="D117" s="8" t="n">
        <v>0</v>
      </c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11.5 - reference!C5), 0, IF(wednesday!B117 = "no call", 11.5, IF(wednesday!C117 = 0, 0, MAX(11.5 - wednesday!C117,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>
        <v>104</v>
      </c>
      <c r="B119" s="7" t="s"/>
      <c r="C119" s="8" t="n">
        <v>10.16</v>
      </c>
      <c r="D119" s="8" t="n">
        <v>0</v>
      </c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>
        <v>105</v>
      </c>
      <c r="B120" s="7" t="s"/>
      <c r="C120" s="8" t="n">
        <v>9.869999999999999</v>
      </c>
      <c r="D120" s="8" t="n">
        <v>0</v>
      </c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2" spans="1:11">
      <c r="D142" s="5" t="s">
        <v>106</v>
      </c>
      <c r="E142" s="10">
        <f>SUM(wednesday!E116:wednesday!E140)</f>
        <v/>
      </c>
      <c r="F142" s="10">
        <f>SUM(wednesday!F116:wednesday!F140)</f>
        <v/>
      </c>
    </row>
    <row r="144" spans="1:11">
      <c r="D144" s="5" t="s">
        <v>107</v>
      </c>
      <c r="E144" s="10">
        <f>SUM(wednesday!E111 + wednesday!E142)</f>
        <v/>
      </c>
      <c r="F144" s="10">
        <f>SUM(wednesday!F111 + wednesday!F142)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SUM(thursday!F8 - thursday!E8)</f>
        <v/>
      </c>
      <c r="I8" s="10">
        <f>IF(thursday!B8 ="ns day", thursday!C8,IF(thursday!C8 &lt;= 8 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/>
      <c r="C9" s="8" t="n">
        <v>8.960000000000001</v>
      </c>
      <c r="D9" s="8" t="n">
        <v>18.05</v>
      </c>
      <c r="E9" s="8" t="n">
        <v>15.5</v>
      </c>
      <c r="F9" s="8" t="n">
        <v>18.05</v>
      </c>
      <c r="G9" s="9" t="n">
        <v>932</v>
      </c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s"/>
      <c r="C10" s="8" t="n">
        <v>9</v>
      </c>
      <c r="D10" s="8" t="n">
        <v>17.92</v>
      </c>
      <c r="E10" s="8" t="s"/>
      <c r="F10" s="8" t="s"/>
      <c r="G10" s="9" t="s"/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s"/>
      <c r="C11" s="8" t="n">
        <v>9.710000000000001</v>
      </c>
      <c r="D11" s="8" t="n">
        <v>18.64</v>
      </c>
      <c r="E11" s="8" t="n">
        <v>16.5</v>
      </c>
      <c r="F11" s="8" t="n">
        <v>18.64</v>
      </c>
      <c r="G11" s="9" t="n">
        <v>925</v>
      </c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SUM(thursday!F12 - thursday!E12)</f>
        <v/>
      </c>
      <c r="I12" s="10">
        <f>IF(thursday!B12 ="ns day", thursday!C12,IF(thursday!C12 &lt;= 8 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s"/>
      <c r="C13" s="8" t="n">
        <v>8.630000000000001</v>
      </c>
      <c r="D13" s="8" t="n">
        <v>17.56</v>
      </c>
      <c r="E13" s="8" t="s"/>
      <c r="F13" s="8" t="s"/>
      <c r="G13" s="9" t="s"/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s"/>
      <c r="C14" s="8" t="n">
        <v>9.76</v>
      </c>
      <c r="D14" s="8" t="n">
        <v>18.23</v>
      </c>
      <c r="E14" s="8" t="n">
        <v>17</v>
      </c>
      <c r="F14" s="8" t="n">
        <v>18.23</v>
      </c>
      <c r="G14" s="9" t="n">
        <v>911</v>
      </c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7" t="s">
        <v>68</v>
      </c>
      <c r="C15" s="8" t="n">
        <v>10</v>
      </c>
      <c r="D15" s="8" t="n">
        <v>18.54</v>
      </c>
      <c r="E15" s="8" t="n">
        <v>17</v>
      </c>
      <c r="F15" s="8" t="n">
        <v>18.54</v>
      </c>
      <c r="G15" s="9" t="n">
        <v>911</v>
      </c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7" t="s"/>
      <c r="C16" s="8" t="n">
        <v>9.16</v>
      </c>
      <c r="D16" s="8" t="n">
        <v>17.65</v>
      </c>
      <c r="E16" s="8" t="s"/>
      <c r="F16" s="8" t="s"/>
      <c r="G16" s="9" t="s"/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7" t="s"/>
      <c r="C18" s="8" t="n">
        <v>10</v>
      </c>
      <c r="D18" s="8" t="n">
        <v>18.92</v>
      </c>
      <c r="E18" s="8" t="n">
        <v>17</v>
      </c>
      <c r="F18" s="8" t="n">
        <v>18.92</v>
      </c>
      <c r="G18" s="9" t="n">
        <v>1020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SUM(thursday!F19 - thursday!E19)</f>
        <v/>
      </c>
      <c r="I19" s="10">
        <f>IF(thursday!B19 ="ns day", thursday!C19,IF(thursday!C19 &lt;= 8 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31</v>
      </c>
      <c r="B20" s="7" t="s"/>
      <c r="C20" s="8" t="n">
        <v>8</v>
      </c>
      <c r="D20" s="8" t="n">
        <v>16.47</v>
      </c>
      <c r="E20" s="7" t="s">
        <v>38</v>
      </c>
      <c r="F20" s="7" t="s">
        <v>38</v>
      </c>
      <c r="G20" s="7" t="s">
        <v>38</v>
      </c>
      <c r="H20" s="8">
        <f>SUM(thursday!H22:thursday!H21)</f>
        <v/>
      </c>
      <c r="I20" s="10">
        <f>IF(thursday!B20 ="ns day", thursday!C20,IF(thursday!C20 &lt;= 8 + reference!C3, 0, MAX(thursday!C20 - 8, 0)))</f>
        <v/>
      </c>
      <c r="J20" s="10">
        <f>thursday!H20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E21" s="8" t="n">
        <v>8.5</v>
      </c>
      <c r="F21" s="8" t="n">
        <v>8.970000000000001</v>
      </c>
      <c r="G21" s="9" t="n">
        <v>911</v>
      </c>
      <c r="H21" s="8">
        <f>SUM(thursday!F21 - thursday!E21)</f>
        <v/>
      </c>
    </row>
    <row r="22" spans="1:11">
      <c r="E22" s="8" t="n">
        <v>9.15</v>
      </c>
      <c r="F22" s="8" t="n">
        <v>9.67</v>
      </c>
      <c r="G22" s="9" t="n">
        <v>905</v>
      </c>
      <c r="H22" s="8">
        <f>SUM(thursday!F22 - thursday!E22)</f>
        <v/>
      </c>
    </row>
    <row r="23" spans="1:11">
      <c r="A23" s="6" t="s">
        <v>32</v>
      </c>
      <c r="B23" s="7" t="s"/>
      <c r="C23" s="8" t="n">
        <v>8</v>
      </c>
      <c r="D23" s="8" t="n">
        <v>16.49</v>
      </c>
      <c r="E23" s="8" t="s"/>
      <c r="F23" s="8" t="s"/>
      <c r="G23" s="9" t="s"/>
      <c r="H23" s="8">
        <f>SUM(thursday!F23 - thursday!E23)</f>
        <v/>
      </c>
      <c r="I23" s="10">
        <f>IF(thursday!B23 ="ns day", thursday!C23,IF(thursday!C23 &lt;= 8+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33</v>
      </c>
      <c r="B24" s="7" t="s"/>
      <c r="C24" s="8" t="n">
        <v>2</v>
      </c>
      <c r="D24" s="8" t="n">
        <v>0</v>
      </c>
      <c r="E24" s="8" t="n">
        <v>13</v>
      </c>
      <c r="F24" s="8" t="n">
        <v>15</v>
      </c>
      <c r="G24" s="9" t="n">
        <v>0</v>
      </c>
      <c r="H24" s="8">
        <f>SUM(thursday!F24 - thursday!E24)</f>
        <v/>
      </c>
      <c r="I24" s="10">
        <f>IF(thursday!B24 ="ns day", thursday!C24,IF(thursday!C24 &lt;= 8+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34</v>
      </c>
      <c r="I34" s="10">
        <f>SUM(thursday!I8:thursday!I32)</f>
        <v/>
      </c>
    </row>
    <row r="36" spans="1:11">
      <c r="J36" s="5" t="s">
        <v>35</v>
      </c>
      <c r="K36" s="10">
        <f>SUM(thursday!K8:thursday!K32)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9.5</v>
      </c>
      <c r="D40" s="8" t="n">
        <v>18.39</v>
      </c>
      <c r="E40" s="7" t="s">
        <v>38</v>
      </c>
      <c r="F40" s="7" t="s">
        <v>38</v>
      </c>
      <c r="G40" s="7" t="s">
        <v>38</v>
      </c>
      <c r="H40" s="8">
        <f>SUM(thursday!H42:thursday!H41)</f>
        <v/>
      </c>
      <c r="I40" s="10">
        <f>IF(thursday!B40 ="ns day", thursday!C40, MAX(thursday!C40 - 8, 0))</f>
        <v/>
      </c>
      <c r="J40" s="10">
        <f>thursday!H40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E41" s="8" t="n">
        <v>8.59</v>
      </c>
      <c r="F41" s="8" t="n">
        <v>9.25</v>
      </c>
      <c r="G41" s="9" t="n">
        <v>1072</v>
      </c>
      <c r="H41" s="8">
        <f>SUM(thursday!F41 - thursday!E41)</f>
        <v/>
      </c>
    </row>
    <row r="42" spans="1:11">
      <c r="E42" s="8" t="n">
        <v>10.5</v>
      </c>
      <c r="F42" s="8" t="n">
        <v>11.5</v>
      </c>
      <c r="G42" s="9" t="n">
        <v>1072</v>
      </c>
      <c r="H42" s="8">
        <f>SUM(thursday!F42 - thursday!E42)</f>
        <v/>
      </c>
    </row>
    <row r="43" spans="1:11">
      <c r="A43" s="6" t="s">
        <v>39</v>
      </c>
      <c r="B43" s="7" t="s"/>
      <c r="C43" s="8" t="n">
        <v>8.51</v>
      </c>
      <c r="D43" s="8" t="n">
        <v>17.47</v>
      </c>
      <c r="E43" s="8" t="n">
        <v>15.5</v>
      </c>
      <c r="F43" s="8" t="n">
        <v>17.47</v>
      </c>
      <c r="G43" s="9" t="n">
        <v>932</v>
      </c>
      <c r="H43" s="8">
        <f>SUM(thursday!F43 - thursday!E43)</f>
        <v/>
      </c>
      <c r="I43" s="10">
        <f>IF(thursday!B43 ="ns day", thursday!C43, MAX(thursday!C43 - 8, 0))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40</v>
      </c>
      <c r="B44" s="7" t="s"/>
      <c r="C44" s="8" t="n">
        <v>10</v>
      </c>
      <c r="D44" s="8" t="n">
        <v>18.87</v>
      </c>
      <c r="E44" s="8" t="n">
        <v>17</v>
      </c>
      <c r="F44" s="8" t="n">
        <v>18.87</v>
      </c>
      <c r="G44" s="9" t="n">
        <v>1025</v>
      </c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41</v>
      </c>
      <c r="B45" s="7" t="s"/>
      <c r="C45" s="8" t="n">
        <v>9.550000000000001</v>
      </c>
      <c r="D45" s="8" t="n">
        <v>18.36</v>
      </c>
      <c r="E45" s="8" t="n">
        <v>17.38</v>
      </c>
      <c r="F45" s="8" t="n">
        <v>18.36</v>
      </c>
      <c r="G45" s="9" t="n">
        <v>950</v>
      </c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42</v>
      </c>
      <c r="B46" s="8" t="n"/>
      <c r="C46" s="8" t="n"/>
      <c r="D46" s="8" t="n"/>
      <c r="E46" s="8" t="n"/>
      <c r="F46" s="8" t="n"/>
      <c r="G46" s="9" t="n"/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43</v>
      </c>
      <c r="B47" s="7" t="s"/>
      <c r="C47" s="8" t="n">
        <v>8.5</v>
      </c>
      <c r="D47" s="8" t="n">
        <v>16.95</v>
      </c>
      <c r="E47" s="8" t="s"/>
      <c r="F47" s="8" t="s"/>
      <c r="G47" s="9" t="s"/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44</v>
      </c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45</v>
      </c>
      <c r="B49" s="7" t="s"/>
      <c r="C49" s="8" t="n">
        <v>8.869999999999999</v>
      </c>
      <c r="D49" s="8" t="n">
        <v>17.65</v>
      </c>
      <c r="E49" s="8" t="n">
        <v>16.13</v>
      </c>
      <c r="F49" s="8" t="n">
        <v>17.87</v>
      </c>
      <c r="G49" s="9" t="n">
        <v>911</v>
      </c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46</v>
      </c>
      <c r="B50" s="7" t="s"/>
      <c r="C50" s="8" t="n">
        <v>9.06</v>
      </c>
      <c r="D50" s="8" t="n">
        <v>17.99</v>
      </c>
      <c r="E50" s="8" t="n">
        <v>16.33</v>
      </c>
      <c r="F50" s="8" t="n">
        <v>17.99</v>
      </c>
      <c r="G50" s="9" t="n">
        <v>1035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47</v>
      </c>
      <c r="B51" s="8" t="n"/>
      <c r="C51" s="8" t="n"/>
      <c r="D51" s="8" t="n"/>
      <c r="E51" s="8" t="n"/>
      <c r="F51" s="8" t="n"/>
      <c r="G51" s="9" t="n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48</v>
      </c>
      <c r="B52" s="7" t="s"/>
      <c r="C52" s="8" t="n">
        <v>8.41</v>
      </c>
      <c r="D52" s="8" t="n">
        <v>17.31</v>
      </c>
      <c r="E52" s="8" t="s"/>
      <c r="F52" s="8" t="s"/>
      <c r="G52" s="9" t="s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49</v>
      </c>
      <c r="B53" s="7" t="s"/>
      <c r="C53" s="8" t="n">
        <v>9.460000000000001</v>
      </c>
      <c r="D53" s="8" t="n">
        <v>18.42</v>
      </c>
      <c r="E53" s="8" t="n">
        <v>16.25</v>
      </c>
      <c r="F53" s="8" t="n">
        <v>17.75</v>
      </c>
      <c r="G53" s="9" t="n">
        <v>1019</v>
      </c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50</v>
      </c>
      <c r="B54" s="7" t="s"/>
      <c r="C54" s="8" t="n">
        <v>9.630000000000001</v>
      </c>
      <c r="D54" s="8" t="n">
        <v>18</v>
      </c>
      <c r="E54" s="8" t="n">
        <v>16.5</v>
      </c>
      <c r="F54" s="8" t="n">
        <v>18</v>
      </c>
      <c r="G54" s="9" t="n">
        <v>950</v>
      </c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51</v>
      </c>
      <c r="B55" s="7" t="s"/>
      <c r="C55" s="8" t="n">
        <v>8.58</v>
      </c>
      <c r="D55" s="8" t="n">
        <v>16.91</v>
      </c>
      <c r="E55" s="8" t="n">
        <v>8.6</v>
      </c>
      <c r="F55" s="8" t="n">
        <v>9.800000000000001</v>
      </c>
      <c r="G55" s="9" t="n">
        <v>918</v>
      </c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52</v>
      </c>
      <c r="B56" s="7" t="s"/>
      <c r="C56" s="8" t="n">
        <v>8</v>
      </c>
      <c r="D56" s="8" t="n">
        <v>0</v>
      </c>
      <c r="E56" s="8" t="s"/>
      <c r="F56" s="8" t="s"/>
      <c r="G56" s="9" t="s"/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53</v>
      </c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54</v>
      </c>
      <c r="B58" s="7" t="s"/>
      <c r="C58" s="8" t="n">
        <v>9.109999999999999</v>
      </c>
      <c r="D58" s="8" t="n">
        <v>18.13</v>
      </c>
      <c r="E58" s="8" t="n">
        <v>17.12</v>
      </c>
      <c r="F58" s="8" t="n">
        <v>18.12</v>
      </c>
      <c r="G58" s="9" t="n">
        <v>1035</v>
      </c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55</v>
      </c>
      <c r="B59" s="7" t="s"/>
      <c r="C59" s="8" t="n">
        <v>8</v>
      </c>
      <c r="D59" s="8" t="n">
        <v>16.49</v>
      </c>
      <c r="E59" s="8" t="s"/>
      <c r="F59" s="8" t="s"/>
      <c r="G59" s="9" t="s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56</v>
      </c>
      <c r="B60" s="7" t="s"/>
      <c r="C60" s="8" t="n">
        <v>8.17</v>
      </c>
      <c r="D60" s="8" t="n">
        <v>17.12</v>
      </c>
      <c r="E60" s="8" t="n">
        <v>8.640000000000001</v>
      </c>
      <c r="F60" s="8" t="n">
        <v>9.300000000000001</v>
      </c>
      <c r="G60" s="9" t="n">
        <v>950</v>
      </c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57</v>
      </c>
      <c r="B61" s="7" t="s"/>
      <c r="C61" s="8" t="n">
        <v>8</v>
      </c>
      <c r="D61" s="8" t="n">
        <v>0</v>
      </c>
      <c r="E61" s="8" t="s"/>
      <c r="F61" s="8" t="s"/>
      <c r="G61" s="9" t="s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58</v>
      </c>
      <c r="B62" s="7" t="s"/>
      <c r="C62" s="8" t="n">
        <v>8</v>
      </c>
      <c r="D62" s="8" t="n">
        <v>16.92</v>
      </c>
      <c r="E62" s="8" t="n">
        <v>8.630000000000001</v>
      </c>
      <c r="F62" s="8" t="n">
        <v>9.48</v>
      </c>
      <c r="G62" s="9" t="n">
        <v>932</v>
      </c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59</v>
      </c>
      <c r="B63" s="8" t="n"/>
      <c r="C63" s="8" t="n"/>
      <c r="D63" s="8" t="n"/>
      <c r="E63" s="8" t="n"/>
      <c r="F63" s="8" t="n"/>
      <c r="G63" s="9" t="n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60</v>
      </c>
      <c r="B64" s="7" t="s"/>
      <c r="C64" s="8" t="n">
        <v>8</v>
      </c>
      <c r="D64" s="8" t="n">
        <v>16.97</v>
      </c>
      <c r="E64" s="8" t="s"/>
      <c r="F64" s="8" t="s"/>
      <c r="G64" s="9" t="s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61</v>
      </c>
      <c r="B65" s="7" t="s">
        <v>68</v>
      </c>
      <c r="C65" s="8" t="n">
        <v>8.960000000000001</v>
      </c>
      <c r="D65" s="8" t="n">
        <v>17.15</v>
      </c>
      <c r="E65" s="8" t="n">
        <v>8.32</v>
      </c>
      <c r="F65" s="8" t="n">
        <v>9.119999999999999</v>
      </c>
      <c r="G65" s="9" t="n">
        <v>1025</v>
      </c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62</v>
      </c>
      <c r="B66" s="8" t="n"/>
      <c r="C66" s="8" t="n"/>
      <c r="D66" s="8" t="n"/>
      <c r="E66" s="8" t="n"/>
      <c r="F66" s="8" t="n"/>
      <c r="G66" s="9" t="n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63</v>
      </c>
      <c r="B67" s="8" t="n"/>
      <c r="C67" s="8" t="n"/>
      <c r="D67" s="8" t="n"/>
      <c r="E67" s="8" t="n"/>
      <c r="F67" s="8" t="n"/>
      <c r="G67" s="9" t="n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64</v>
      </c>
      <c r="B68" s="8" t="n"/>
      <c r="C68" s="8" t="n"/>
      <c r="D68" s="8" t="n"/>
      <c r="E68" s="8" t="n"/>
      <c r="F68" s="8" t="n"/>
      <c r="G68" s="9" t="n"/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65</v>
      </c>
      <c r="B69" s="7" t="s"/>
      <c r="C69" s="8" t="n">
        <v>8</v>
      </c>
      <c r="D69" s="8" t="n">
        <v>16.51</v>
      </c>
      <c r="E69" s="8" t="s"/>
      <c r="F69" s="8" t="s"/>
      <c r="G69" s="9" t="s"/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66</v>
      </c>
      <c r="B70" s="7" t="s"/>
      <c r="C70" s="8" t="n">
        <v>9.23</v>
      </c>
      <c r="D70" s="8" t="n">
        <v>17.7</v>
      </c>
      <c r="E70" s="8" t="s"/>
      <c r="F70" s="8" t="s"/>
      <c r="G70" s="9" t="s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67</v>
      </c>
      <c r="B71" s="7" t="s"/>
      <c r="C71" s="8" t="n">
        <v>9.42</v>
      </c>
      <c r="D71" s="8" t="n">
        <v>18.32</v>
      </c>
      <c r="E71" s="8" t="n">
        <v>14.67</v>
      </c>
      <c r="F71" s="8" t="n">
        <v>16.67</v>
      </c>
      <c r="G71" s="9" t="n">
        <v>932</v>
      </c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69</v>
      </c>
      <c r="B72" s="7" t="s"/>
      <c r="C72" s="8" t="n">
        <v>8</v>
      </c>
      <c r="D72" s="8" t="n">
        <v>16.58</v>
      </c>
      <c r="E72" s="8" t="s"/>
      <c r="F72" s="8" t="s"/>
      <c r="G72" s="9" t="s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70</v>
      </c>
      <c r="B73" s="7" t="s"/>
      <c r="C73" s="8" t="n">
        <v>9.109999999999999</v>
      </c>
      <c r="D73" s="8" t="n">
        <v>18.51</v>
      </c>
      <c r="E73" s="8" t="n">
        <v>14.88</v>
      </c>
      <c r="F73" s="8" t="n">
        <v>17</v>
      </c>
      <c r="G73" s="9" t="n">
        <v>1025</v>
      </c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71</v>
      </c>
      <c r="B74" s="7" t="s"/>
      <c r="C74" s="8" t="n">
        <v>10.92</v>
      </c>
      <c r="D74" s="8" t="n">
        <v>19.75</v>
      </c>
      <c r="E74" s="8" t="n">
        <v>11.75</v>
      </c>
      <c r="F74" s="8" t="n">
        <v>13.75</v>
      </c>
      <c r="G74" s="9" t="n">
        <v>1025</v>
      </c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72</v>
      </c>
      <c r="B75" s="7" t="s"/>
      <c r="C75" s="8" t="n">
        <v>8.85</v>
      </c>
      <c r="D75" s="8" t="n">
        <v>17.24</v>
      </c>
      <c r="E75" s="8" t="n">
        <v>16</v>
      </c>
      <c r="F75" s="8" t="n">
        <v>17.24</v>
      </c>
      <c r="G75" s="9" t="n">
        <v>950</v>
      </c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73</v>
      </c>
      <c r="B76" s="8" t="n"/>
      <c r="C76" s="8" t="n"/>
      <c r="D76" s="8" t="n"/>
      <c r="E76" s="8" t="n"/>
      <c r="F76" s="8" t="n"/>
      <c r="G76" s="9" t="n"/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74</v>
      </c>
      <c r="B77" s="7" t="s"/>
      <c r="C77" s="8" t="n">
        <v>9.630000000000001</v>
      </c>
      <c r="D77" s="8" t="n">
        <v>18.51</v>
      </c>
      <c r="E77" s="8" t="n">
        <v>12.67</v>
      </c>
      <c r="F77" s="8" t="n">
        <v>14.42</v>
      </c>
      <c r="G77" s="9" t="n">
        <v>918</v>
      </c>
      <c r="H77" s="8">
        <f>SUM(thursday!F77 - thursday!E77)</f>
        <v/>
      </c>
      <c r="I77" s="10">
        <f>IF(thursday!B77 ="ns day", thursday!C77, MAX(thursday!C77 - 8, 0))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75</v>
      </c>
      <c r="B78" s="7" t="s"/>
      <c r="C78" s="8" t="n">
        <v>8</v>
      </c>
      <c r="D78" s="8" t="n">
        <v>16.43</v>
      </c>
      <c r="E78" s="8" t="s"/>
      <c r="F78" s="8" t="s"/>
      <c r="G78" s="9" t="s"/>
      <c r="H78" s="8">
        <f>SUM(thursday!F78 - thursday!E78)</f>
        <v/>
      </c>
      <c r="I78" s="10">
        <f>IF(thursday!B78 ="ns day", thursday!C78, MAX(thursday!C78 - 8, 0))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80" spans="1:11">
      <c r="J80" s="5" t="s">
        <v>76</v>
      </c>
      <c r="K80" s="10">
        <f>SUM(thursday!K40:thursday!K78)</f>
        <v/>
      </c>
    </row>
    <row r="82" spans="1:11">
      <c r="J82" s="5" t="s">
        <v>77</v>
      </c>
      <c r="K82" s="10">
        <f>SUM(thursday!K80 + thursday!K36)</f>
        <v/>
      </c>
    </row>
    <row r="84" spans="1:11">
      <c r="A84" s="4" t="s">
        <v>78</v>
      </c>
    </row>
    <row r="85" spans="1:11">
      <c r="E85" s="5" t="s">
        <v>79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80</v>
      </c>
      <c r="F86" s="5" t="s">
        <v>81</v>
      </c>
    </row>
    <row r="87" spans="1:11">
      <c r="A87" s="6" t="s">
        <v>82</v>
      </c>
      <c r="B87" s="7" t="s"/>
      <c r="C87" s="8" t="n">
        <v>11.5</v>
      </c>
      <c r="D87" s="8" t="n">
        <v>19.98</v>
      </c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83</v>
      </c>
      <c r="B88" s="7" t="s">
        <v>87</v>
      </c>
      <c r="C88" s="8" t="s"/>
      <c r="D88" s="8" t="n">
        <v>0</v>
      </c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84</v>
      </c>
      <c r="B89" s="7" t="s"/>
      <c r="C89" s="8" t="n">
        <v>11.75</v>
      </c>
      <c r="D89" s="8" t="n">
        <v>19.73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85</v>
      </c>
      <c r="B90" s="7" t="s"/>
      <c r="C90" s="8" t="n">
        <v>10.5</v>
      </c>
      <c r="D90" s="8" t="n">
        <v>18.9</v>
      </c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86</v>
      </c>
      <c r="B91" s="7" t="s"/>
      <c r="C91" s="8" t="n">
        <v>11.14</v>
      </c>
      <c r="D91" s="8" t="n">
        <v>19.64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88</v>
      </c>
      <c r="B92" s="7" t="s">
        <v>87</v>
      </c>
      <c r="C92" s="8" t="s"/>
      <c r="D92" s="8" t="n">
        <v>0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90</v>
      </c>
      <c r="B93" s="7" t="s">
        <v>87</v>
      </c>
      <c r="C93" s="8" t="s"/>
      <c r="D93" s="8" t="n">
        <v>0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91</v>
      </c>
      <c r="B94" s="7" t="s"/>
      <c r="C94" s="8" t="n">
        <v>10.89</v>
      </c>
      <c r="D94" s="8" t="n">
        <v>19.22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92</v>
      </c>
      <c r="B95" s="7" t="s"/>
      <c r="C95" s="8" t="n">
        <v>11.62</v>
      </c>
      <c r="D95" s="8" t="n">
        <v>19.97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93</v>
      </c>
      <c r="B96" s="7" t="s"/>
      <c r="C96" s="8" t="n">
        <v>11.55</v>
      </c>
      <c r="D96" s="8" t="n">
        <v>19.47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94</v>
      </c>
      <c r="B97" s="7" t="s"/>
      <c r="C97" s="8" t="n">
        <v>10</v>
      </c>
      <c r="D97" s="8" t="n">
        <v>18.44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95</v>
      </c>
      <c r="B98" s="8" t="n"/>
      <c r="C98" s="8" t="n"/>
      <c r="D98" s="8" t="n"/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96</v>
      </c>
      <c r="B99" s="7" t="s">
        <v>87</v>
      </c>
      <c r="C99" s="8" t="n">
        <v>6.53</v>
      </c>
      <c r="D99" s="8" t="n">
        <v>17.48</v>
      </c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>
        <v>97</v>
      </c>
      <c r="B100" s="7" t="s"/>
      <c r="C100" s="8" t="n">
        <v>11.76</v>
      </c>
      <c r="D100" s="8" t="n">
        <v>20.1</v>
      </c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3" spans="1:11">
      <c r="D113" s="5" t="s">
        <v>98</v>
      </c>
      <c r="E113" s="10">
        <f>SUM(thursday!E87:thursday!E111)</f>
        <v/>
      </c>
      <c r="F113" s="10">
        <f>SUM(thursday!F87:thursday!F111)</f>
        <v/>
      </c>
    </row>
    <row r="115" spans="1:11">
      <c r="A115" s="4" t="s">
        <v>99</v>
      </c>
    </row>
    <row r="116" spans="1:11">
      <c r="E116" s="5" t="s">
        <v>79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80</v>
      </c>
      <c r="F117" s="5" t="s">
        <v>100</v>
      </c>
    </row>
    <row r="118" spans="1:11">
      <c r="A118" s="6" t="s">
        <v>101</v>
      </c>
      <c r="B118" s="7" t="s"/>
      <c r="C118" s="8" t="n">
        <v>10.25</v>
      </c>
      <c r="D118" s="8" t="n">
        <v>20.04</v>
      </c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11.5 - reference!C5), 0, IF(thursday!B118 = "no call", 11.5, IF(thursday!C118 = 0, 0, MAX(11.5 - thursday!C118, 0))))</f>
        <v/>
      </c>
    </row>
    <row r="119" spans="1:11">
      <c r="A119" s="6" t="s">
        <v>102</v>
      </c>
      <c r="B119" s="7" t="s"/>
      <c r="C119" s="8" t="n">
        <v>9.66</v>
      </c>
      <c r="D119" s="8" t="n">
        <v>0</v>
      </c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103</v>
      </c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>
        <v>104</v>
      </c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 spans="1:11">
      <c r="A122" s="6" t="s">
        <v>105</v>
      </c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4" spans="1:11">
      <c r="D144" s="5" t="s">
        <v>106</v>
      </c>
      <c r="E144" s="10">
        <f>SUM(thursday!E118:thursday!E142)</f>
        <v/>
      </c>
      <c r="F144" s="10">
        <f>SUM(thursday!F118:thursday!F142)</f>
        <v/>
      </c>
    </row>
    <row r="146" spans="1:11">
      <c r="D146" s="5" t="s">
        <v>107</v>
      </c>
      <c r="E146" s="10">
        <f>SUM(thursday!E113 + thursday!E144)</f>
        <v/>
      </c>
      <c r="F146" s="10">
        <f>SUM(thursday!F113 + thursday!F144)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3" man="1" max="16383" min="0"/>
    <brk id="114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8.5</v>
      </c>
      <c r="D8" s="8" t="n">
        <v>17.41</v>
      </c>
      <c r="E8" s="8" t="n">
        <v>14.5</v>
      </c>
      <c r="F8" s="8" t="n">
        <v>17.41</v>
      </c>
      <c r="G8" s="9" t="n">
        <v>1020</v>
      </c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10.5</v>
      </c>
      <c r="D9" s="8" t="n">
        <v>19.37</v>
      </c>
      <c r="E9" s="8" t="n">
        <v>16</v>
      </c>
      <c r="F9" s="8" t="n">
        <v>19.37</v>
      </c>
      <c r="G9" s="9" t="n">
        <v>929</v>
      </c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10.03</v>
      </c>
      <c r="D10" s="8" t="n">
        <v>18.93</v>
      </c>
      <c r="E10" s="8" t="n">
        <v>10.5</v>
      </c>
      <c r="F10" s="8" t="n">
        <v>11.74</v>
      </c>
      <c r="G10" s="9" t="n">
        <v>906</v>
      </c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SUM(friday!F11 - friday!E11)</f>
        <v/>
      </c>
      <c r="I11" s="10">
        <f>IF(friday!B11 ="ns day", friday!C11,IF(friday!C11 &lt;= 8 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SUM(friday!F12 - friday!E12)</f>
        <v/>
      </c>
      <c r="I12" s="10">
        <f>IF(friday!B12 ="ns day", friday!C12,IF(friday!C12 &lt;= 8 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s"/>
      <c r="C13" s="8" t="n">
        <v>11.07</v>
      </c>
      <c r="D13" s="8" t="n">
        <v>19.94</v>
      </c>
      <c r="E13" s="8" t="n">
        <v>17.24</v>
      </c>
      <c r="F13" s="8" t="n">
        <v>19.94</v>
      </c>
      <c r="G13" s="9" t="n">
        <v>906</v>
      </c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8.52</v>
      </c>
      <c r="D14" s="8" t="n">
        <v>17.52</v>
      </c>
      <c r="E14" s="8" t="n">
        <v>16.5</v>
      </c>
      <c r="F14" s="8" t="n">
        <v>17.52</v>
      </c>
      <c r="G14" s="9" t="n">
        <v>906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7" t="s"/>
      <c r="C15" s="8" t="n">
        <v>9.81</v>
      </c>
      <c r="D15" s="8" t="n">
        <v>18.3</v>
      </c>
      <c r="E15" s="8" t="s"/>
      <c r="F15" s="8" t="s"/>
      <c r="G15" s="9" t="s"/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SUM(friday!F17 - friday!E17)</f>
        <v/>
      </c>
      <c r="I17" s="10">
        <f>IF(friday!B17 ="ns day", friday!C17,IF(friday!C17 &lt;= 8 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9.970000000000001</v>
      </c>
      <c r="D18" s="8" t="n">
        <v>18.44</v>
      </c>
      <c r="E18" s="8" t="n">
        <v>16.5</v>
      </c>
      <c r="F18" s="8" t="n">
        <v>18.44</v>
      </c>
      <c r="G18" s="9" t="n">
        <v>1022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SUM(friday!F19 - friday!E19)</f>
        <v/>
      </c>
      <c r="I19" s="10">
        <f>IF(friday!B19 ="ns day", friday!C19,IF(friday!C19 &lt;= 8 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SUM(friday!F20 - friday!E20)</f>
        <v/>
      </c>
      <c r="I20" s="10">
        <f>IF(friday!B20 ="ns day", friday!C20,IF(friday!C20 &lt;= 8 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SUM(friday!F21 - friday!E21)</f>
        <v/>
      </c>
      <c r="I21" s="10">
        <f>IF(friday!B21 ="ns day", friday!C21,IF(friday!C21 &lt;= 8 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33</v>
      </c>
      <c r="B22" s="8" t="n"/>
      <c r="C22" s="8" t="n"/>
      <c r="D22" s="8" t="n"/>
      <c r="E22" s="8" t="n"/>
      <c r="F22" s="8" t="n"/>
      <c r="G22" s="9" t="n"/>
      <c r="H22" s="8">
        <f>SUM(friday!F22 - friday!E22)</f>
        <v/>
      </c>
      <c r="I22" s="10">
        <f>IF(friday!B22 ="ns day", friday!C22,IF(friday!C22 &lt;= 8 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34</v>
      </c>
      <c r="I34" s="10">
        <f>SUM(friday!I8:friday!I32)</f>
        <v/>
      </c>
    </row>
    <row r="36" spans="1:11">
      <c r="J36" s="5" t="s">
        <v>35</v>
      </c>
      <c r="K36" s="10">
        <f>SUM(friday!K8:friday!K32)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9.5</v>
      </c>
      <c r="D40" s="8" t="n">
        <v>18.47</v>
      </c>
      <c r="E40" s="8" t="n">
        <v>10</v>
      </c>
      <c r="F40" s="8" t="n">
        <v>12</v>
      </c>
      <c r="G40" s="9" t="n">
        <v>1035</v>
      </c>
      <c r="H40" s="8">
        <f>SUM(friday!F40 - friday!E40)</f>
        <v/>
      </c>
      <c r="I40" s="10">
        <f>IF(friday!B40 ="ns day", friday!C40, MAX(friday!C40 - 8, 0))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39</v>
      </c>
      <c r="B41" s="8" t="n"/>
      <c r="C41" s="8" t="n"/>
      <c r="D41" s="8" t="n"/>
      <c r="E41" s="8" t="n"/>
      <c r="F41" s="8" t="n"/>
      <c r="G41" s="9" t="n"/>
      <c r="H41" s="8">
        <f>SUM(friday!F41 - friday!E41)</f>
        <v/>
      </c>
      <c r="I41" s="10">
        <f>IF(friday!B41 ="ns day", friday!C41, MAX(friday!C41 - 8, 0))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40</v>
      </c>
      <c r="B42" s="7" t="s">
        <v>68</v>
      </c>
      <c r="C42" s="8" t="n">
        <v>10</v>
      </c>
      <c r="D42" s="8" t="n">
        <v>18.9</v>
      </c>
      <c r="E42" s="8" t="n">
        <v>17</v>
      </c>
      <c r="F42" s="8" t="n">
        <v>18.9</v>
      </c>
      <c r="G42" s="9" t="n">
        <v>926</v>
      </c>
      <c r="H42" s="8">
        <f>SUM(friday!F42 - friday!E42)</f>
        <v/>
      </c>
      <c r="I42" s="10">
        <f>IF(friday!B42 ="ns day", friday!C42, MAX(friday!C42 - 8, 0))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41</v>
      </c>
      <c r="B43" s="7" t="s"/>
      <c r="C43" s="8" t="n">
        <v>10.52</v>
      </c>
      <c r="D43" s="8" t="n">
        <v>18.86</v>
      </c>
      <c r="E43" s="8" t="s"/>
      <c r="F43" s="8" t="s"/>
      <c r="G43" s="9" t="s"/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42</v>
      </c>
      <c r="B44" s="8" t="n"/>
      <c r="C44" s="8" t="n"/>
      <c r="D44" s="8" t="n"/>
      <c r="E44" s="8" t="n"/>
      <c r="F44" s="8" t="n"/>
      <c r="G44" s="9" t="n"/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43</v>
      </c>
      <c r="B45" s="7" t="s"/>
      <c r="C45" s="8" t="n">
        <v>9.5</v>
      </c>
      <c r="D45" s="8" t="n">
        <v>17.43</v>
      </c>
      <c r="E45" s="8" t="n">
        <v>15.95</v>
      </c>
      <c r="F45" s="8" t="n">
        <v>17.43</v>
      </c>
      <c r="G45" s="9" t="n">
        <v>950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44</v>
      </c>
      <c r="B46" s="8" t="n"/>
      <c r="C46" s="8" t="n"/>
      <c r="D46" s="8" t="n"/>
      <c r="E46" s="8" t="n"/>
      <c r="F46" s="8" t="n"/>
      <c r="G46" s="9" t="n"/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45</v>
      </c>
      <c r="B47" s="7" t="s"/>
      <c r="C47" s="8" t="n">
        <v>8</v>
      </c>
      <c r="D47" s="8" t="n">
        <v>16.7</v>
      </c>
      <c r="E47" s="8" t="s"/>
      <c r="F47" s="8" t="s"/>
      <c r="G47" s="9" t="s"/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46</v>
      </c>
      <c r="B48" s="7" t="s"/>
      <c r="C48" s="8" t="n">
        <v>9</v>
      </c>
      <c r="D48" s="8" t="n">
        <v>17.96</v>
      </c>
      <c r="E48" s="8" t="s"/>
      <c r="F48" s="8" t="s"/>
      <c r="G48" s="9" t="s"/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47</v>
      </c>
      <c r="B49" s="7" t="s"/>
      <c r="C49" s="8" t="n">
        <v>8</v>
      </c>
      <c r="D49" s="8" t="n">
        <v>16.5</v>
      </c>
      <c r="E49" s="8" t="s"/>
      <c r="F49" s="8" t="s"/>
      <c r="G49" s="9" t="s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48</v>
      </c>
      <c r="B50" s="7" t="s"/>
      <c r="C50" s="8" t="n">
        <v>8.640000000000001</v>
      </c>
      <c r="D50" s="8" t="n">
        <v>17.59</v>
      </c>
      <c r="E50" s="8" t="s"/>
      <c r="F50" s="8" t="s"/>
      <c r="G50" s="9" t="s"/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49</v>
      </c>
      <c r="B51" s="7" t="s"/>
      <c r="C51" s="8" t="n">
        <v>10.06</v>
      </c>
      <c r="D51" s="8" t="n">
        <v>18.95</v>
      </c>
      <c r="E51" s="8" t="n">
        <v>16.43</v>
      </c>
      <c r="F51" s="8" t="n">
        <v>18.5</v>
      </c>
      <c r="G51" s="9" t="n">
        <v>913</v>
      </c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50</v>
      </c>
      <c r="B52" s="7" t="s"/>
      <c r="C52" s="8" t="n">
        <v>11.61</v>
      </c>
      <c r="D52" s="8" t="n">
        <v>19.5</v>
      </c>
      <c r="E52" s="8" t="n">
        <v>16.5</v>
      </c>
      <c r="F52" s="8" t="n">
        <v>19.5</v>
      </c>
      <c r="G52" s="9" t="n">
        <v>950</v>
      </c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51</v>
      </c>
      <c r="B53" s="7" t="s"/>
      <c r="C53" s="8" t="n">
        <v>9.720000000000001</v>
      </c>
      <c r="D53" s="8" t="n">
        <v>18.09</v>
      </c>
      <c r="E53" s="8" t="n">
        <v>16.25</v>
      </c>
      <c r="F53" s="8" t="n">
        <v>18.09</v>
      </c>
      <c r="G53" s="9" t="n">
        <v>927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52</v>
      </c>
      <c r="B54" s="7" t="s"/>
      <c r="C54" s="8" t="n">
        <v>8</v>
      </c>
      <c r="D54" s="8" t="n">
        <v>0</v>
      </c>
      <c r="E54" s="8" t="s"/>
      <c r="F54" s="8" t="s"/>
      <c r="G54" s="9" t="s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53</v>
      </c>
      <c r="B55" s="7" t="s"/>
      <c r="C55" s="8" t="n">
        <v>8</v>
      </c>
      <c r="D55" s="8" t="n">
        <v>16.91</v>
      </c>
      <c r="E55" s="8" t="s"/>
      <c r="F55" s="8" t="s"/>
      <c r="G55" s="9" t="s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54</v>
      </c>
      <c r="B56" s="7" t="s"/>
      <c r="C56" s="8" t="n">
        <v>9.380000000000001</v>
      </c>
      <c r="D56" s="8" t="n">
        <v>18.34</v>
      </c>
      <c r="E56" s="8" t="n">
        <v>17</v>
      </c>
      <c r="F56" s="8" t="n">
        <v>18.34</v>
      </c>
      <c r="G56" s="9" t="n">
        <v>1022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55</v>
      </c>
      <c r="B57" s="7" t="s"/>
      <c r="C57" s="8" t="n">
        <v>10.57</v>
      </c>
      <c r="D57" s="8" t="n">
        <v>19.06</v>
      </c>
      <c r="E57" s="8" t="n">
        <v>16.56</v>
      </c>
      <c r="F57" s="8" t="n">
        <v>19.06</v>
      </c>
      <c r="G57" s="9" t="n">
        <v>918</v>
      </c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56</v>
      </c>
      <c r="B58" s="7" t="s"/>
      <c r="C58" s="8" t="n">
        <v>8.59</v>
      </c>
      <c r="D58" s="8" t="n">
        <v>17.46</v>
      </c>
      <c r="E58" s="8" t="n">
        <v>8.66</v>
      </c>
      <c r="F58" s="8" t="n">
        <v>9.449999999999999</v>
      </c>
      <c r="G58" s="9" t="n">
        <v>932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57</v>
      </c>
      <c r="B59" s="7" t="s"/>
      <c r="C59" s="8" t="n">
        <v>8.26</v>
      </c>
      <c r="D59" s="8" t="n">
        <v>0</v>
      </c>
      <c r="E59" s="8" t="n">
        <v>14.32</v>
      </c>
      <c r="F59" s="8" t="n">
        <v>16.77</v>
      </c>
      <c r="G59" s="9" t="n">
        <v>1020</v>
      </c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58</v>
      </c>
      <c r="B60" s="7" t="s"/>
      <c r="C60" s="8" t="n">
        <v>8</v>
      </c>
      <c r="D60" s="8" t="n">
        <v>16.92</v>
      </c>
      <c r="E60" s="8" t="s"/>
      <c r="F60" s="8" t="s"/>
      <c r="G60" s="9" t="s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59</v>
      </c>
      <c r="B61" s="7" t="s"/>
      <c r="C61" s="8" t="n">
        <v>7.01</v>
      </c>
      <c r="D61" s="8" t="n">
        <v>16.03</v>
      </c>
      <c r="E61" s="8" t="s"/>
      <c r="F61" s="8" t="s"/>
      <c r="G61" s="9" t="s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9" t="n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61</v>
      </c>
      <c r="B63" s="7" t="s"/>
      <c r="C63" s="8" t="n">
        <v>8.92</v>
      </c>
      <c r="D63" s="8" t="n">
        <v>16.99</v>
      </c>
      <c r="E63" s="8" t="n">
        <v>16.88</v>
      </c>
      <c r="F63" s="8" t="n">
        <v>16.99</v>
      </c>
      <c r="G63" s="9" t="n">
        <v>929</v>
      </c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62</v>
      </c>
      <c r="B64" s="8" t="n"/>
      <c r="C64" s="8" t="n"/>
      <c r="D64" s="8" t="n"/>
      <c r="E64" s="8" t="n"/>
      <c r="F64" s="8" t="n"/>
      <c r="G64" s="9" t="n"/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63</v>
      </c>
      <c r="B65" s="8" t="n"/>
      <c r="C65" s="8" t="n"/>
      <c r="D65" s="8" t="n"/>
      <c r="E65" s="8" t="n"/>
      <c r="F65" s="8" t="n"/>
      <c r="G65" s="9" t="n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64</v>
      </c>
      <c r="B66" s="7" t="s"/>
      <c r="C66" s="8" t="n">
        <v>8</v>
      </c>
      <c r="D66" s="8" t="n">
        <v>16.93</v>
      </c>
      <c r="E66" s="8" t="s"/>
      <c r="F66" s="8" t="s"/>
      <c r="G66" s="9" t="s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65</v>
      </c>
      <c r="B67" s="7" t="s"/>
      <c r="C67" s="8" t="n">
        <v>8.1</v>
      </c>
      <c r="D67" s="8" t="n">
        <v>16.58</v>
      </c>
      <c r="E67" s="8" t="s"/>
      <c r="F67" s="8" t="s"/>
      <c r="G67" s="9" t="s"/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66</v>
      </c>
      <c r="B68" s="8" t="n"/>
      <c r="C68" s="8" t="n"/>
      <c r="D68" s="8" t="n"/>
      <c r="E68" s="8" t="n"/>
      <c r="F68" s="8" t="n"/>
      <c r="G68" s="9" t="n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67</v>
      </c>
      <c r="B69" s="7" t="s"/>
      <c r="C69" s="8" t="n">
        <v>10</v>
      </c>
      <c r="D69" s="8" t="n">
        <v>18.95</v>
      </c>
      <c r="E69" s="8" t="n">
        <v>13.58</v>
      </c>
      <c r="F69" s="8" t="n">
        <v>15.75</v>
      </c>
      <c r="G69" s="9" t="n">
        <v>932</v>
      </c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69</v>
      </c>
      <c r="B70" s="7" t="s"/>
      <c r="C70" s="8" t="n">
        <v>8</v>
      </c>
      <c r="D70" s="8" t="n">
        <v>16.48</v>
      </c>
      <c r="E70" s="8" t="s"/>
      <c r="F70" s="8" t="s"/>
      <c r="G70" s="9" t="s"/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70</v>
      </c>
      <c r="B71" s="7" t="s"/>
      <c r="C71" s="8" t="n">
        <v>9.119999999999999</v>
      </c>
      <c r="D71" s="8" t="n">
        <v>0</v>
      </c>
      <c r="E71" s="8" t="n">
        <v>15.63</v>
      </c>
      <c r="F71" s="8" t="n">
        <v>16.67</v>
      </c>
      <c r="G71" s="9" t="n">
        <v>1025</v>
      </c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71</v>
      </c>
      <c r="B72" s="7" t="s">
        <v>68</v>
      </c>
      <c r="C72" s="8" t="n">
        <v>10.97</v>
      </c>
      <c r="D72" s="8" t="n">
        <v>19.85</v>
      </c>
      <c r="E72" s="8" t="n">
        <v>16.62</v>
      </c>
      <c r="F72" s="8" t="n">
        <v>19.85</v>
      </c>
      <c r="G72" s="9" t="n">
        <v>925</v>
      </c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72</v>
      </c>
      <c r="B73" s="8" t="n"/>
      <c r="C73" s="8" t="n"/>
      <c r="D73" s="8" t="n"/>
      <c r="E73" s="8" t="n"/>
      <c r="F73" s="8" t="n"/>
      <c r="G73" s="9" t="n"/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s">
        <v>73</v>
      </c>
      <c r="B74" s="8" t="n"/>
      <c r="C74" s="8" t="n"/>
      <c r="D74" s="8" t="n"/>
      <c r="E74" s="8" t="n"/>
      <c r="F74" s="8" t="n"/>
      <c r="G74" s="9" t="n"/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s">
        <v>74</v>
      </c>
      <c r="B75" s="7" t="s"/>
      <c r="C75" s="8" t="n">
        <v>11.37</v>
      </c>
      <c r="D75" s="8" t="n">
        <v>20.28</v>
      </c>
      <c r="E75" s="8" t="n">
        <v>17.07</v>
      </c>
      <c r="F75" s="8" t="n">
        <v>20.1</v>
      </c>
      <c r="G75" s="9" t="n">
        <v>925</v>
      </c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s">
        <v>75</v>
      </c>
      <c r="B76" s="7" t="s"/>
      <c r="C76" s="8" t="n">
        <v>8</v>
      </c>
      <c r="D76" s="8" t="n">
        <v>16.5</v>
      </c>
      <c r="E76" s="8" t="s"/>
      <c r="F76" s="8" t="s"/>
      <c r="G76" s="9" t="s"/>
      <c r="H76" s="8">
        <f>SUM(friday!F76 - friday!E76)</f>
        <v/>
      </c>
      <c r="I76" s="10">
        <f>IF(friday!B76 ="ns day", friday!C76, MAX(friday!C76 - 8, 0))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8" spans="1:11">
      <c r="J78" s="5" t="s">
        <v>76</v>
      </c>
      <c r="K78" s="10">
        <f>SUM(friday!K40:friday!K76)</f>
        <v/>
      </c>
    </row>
    <row r="80" spans="1:11">
      <c r="J80" s="5" t="s">
        <v>77</v>
      </c>
      <c r="K80" s="10">
        <f>SUM(friday!K78 + friday!K36)</f>
        <v/>
      </c>
    </row>
    <row r="82" spans="1:11">
      <c r="A82" s="4" t="s">
        <v>78</v>
      </c>
    </row>
    <row r="83" spans="1:11">
      <c r="E83" s="5" t="s">
        <v>79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80</v>
      </c>
      <c r="F84" s="5" t="s">
        <v>81</v>
      </c>
    </row>
    <row r="85" spans="1:11">
      <c r="A85" s="6" t="s">
        <v>82</v>
      </c>
      <c r="B85" s="7" t="s"/>
      <c r="C85" s="8" t="n">
        <v>11.15</v>
      </c>
      <c r="D85" s="8" t="n">
        <v>19.98</v>
      </c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83</v>
      </c>
      <c r="B86" s="7" t="s">
        <v>87</v>
      </c>
      <c r="C86" s="8" t="s"/>
      <c r="D86" s="8" t="n">
        <v>0</v>
      </c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84</v>
      </c>
      <c r="B87" s="7" t="s"/>
      <c r="C87" s="8" t="n">
        <v>12.16</v>
      </c>
      <c r="D87" s="8" t="n">
        <v>20.09</v>
      </c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85</v>
      </c>
      <c r="B88" s="7" t="s"/>
      <c r="C88" s="8" t="n">
        <v>9.220000000000001</v>
      </c>
      <c r="D88" s="8" t="n">
        <v>19.57</v>
      </c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86</v>
      </c>
      <c r="B89" s="7" t="s"/>
      <c r="C89" s="8" t="n">
        <v>11.58</v>
      </c>
      <c r="D89" s="8" t="n">
        <v>19.89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88</v>
      </c>
      <c r="B90" s="7" t="s">
        <v>87</v>
      </c>
      <c r="C90" s="8" t="s"/>
      <c r="D90" s="8" t="n">
        <v>0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90</v>
      </c>
      <c r="B91" s="7" t="s">
        <v>87</v>
      </c>
      <c r="C91" s="8" t="s"/>
      <c r="D91" s="8" t="n">
        <v>0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91</v>
      </c>
      <c r="B92" s="7" t="s"/>
      <c r="C92" s="8" t="n">
        <v>11.2</v>
      </c>
      <c r="D92" s="8" t="n">
        <v>19.7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92</v>
      </c>
      <c r="B93" s="7" t="s"/>
      <c r="C93" s="8" t="n">
        <v>11.41</v>
      </c>
      <c r="D93" s="8" t="n">
        <v>19.99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93</v>
      </c>
      <c r="B94" s="7" t="s"/>
      <c r="C94" s="8" t="n">
        <v>11.5</v>
      </c>
      <c r="D94" s="8" t="n">
        <v>19.43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94</v>
      </c>
      <c r="B95" s="7" t="s"/>
      <c r="C95" s="8" t="n">
        <v>10.5</v>
      </c>
      <c r="D95" s="8" t="n">
        <v>18.48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95</v>
      </c>
      <c r="B96" s="8" t="n"/>
      <c r="C96" s="8" t="n"/>
      <c r="D96" s="8" t="n"/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96</v>
      </c>
      <c r="B97" s="7" t="s"/>
      <c r="C97" s="8" t="n">
        <v>11.5</v>
      </c>
      <c r="D97" s="8" t="n">
        <v>19.76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97</v>
      </c>
      <c r="B98" s="7" t="s"/>
      <c r="C98" s="8" t="n">
        <v>11.69</v>
      </c>
      <c r="D98" s="8" t="n">
        <v>10.39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1" spans="1:11">
      <c r="D111" s="5" t="s">
        <v>98</v>
      </c>
      <c r="E111" s="10">
        <f>SUM(friday!E85:friday!E109)</f>
        <v/>
      </c>
      <c r="F111" s="10">
        <f>SUM(friday!F85:friday!F109)</f>
        <v/>
      </c>
    </row>
    <row r="113" spans="1:11">
      <c r="A113" s="4" t="s">
        <v>99</v>
      </c>
    </row>
    <row r="114" spans="1:11">
      <c r="E114" s="5" t="s">
        <v>79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80</v>
      </c>
      <c r="F115" s="5" t="s">
        <v>100</v>
      </c>
    </row>
    <row r="116" spans="1:11">
      <c r="A116" s="6" t="s">
        <v>101</v>
      </c>
      <c r="B116" s="7" t="s"/>
      <c r="C116" s="8" t="n">
        <v>10.84</v>
      </c>
      <c r="D116" s="8" t="n">
        <v>20.03</v>
      </c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11.5 - reference!C5), 0, IF(friday!B116 = "no call", 11.5, IF(friday!C116 = 0, 0, MAX(11.5 - friday!C116, 0))))</f>
        <v/>
      </c>
    </row>
    <row r="117" spans="1:11">
      <c r="A117" s="6" t="s">
        <v>102</v>
      </c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11.5 - reference!C5), 0, IF(friday!B117 = "no call", 11.5, IF(friday!C117 = 0, 0, MAX(11.5 - friday!C117,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11.5 - reference!C5), 0, IF(friday!B118 = "no call", 11.5, IF(friday!C118 = 0, 0, MAX(11.5 - friday!C118, 0))))</f>
        <v/>
      </c>
    </row>
    <row r="119" spans="1:11">
      <c r="A119" s="6" t="s">
        <v>104</v>
      </c>
      <c r="B119" s="7" t="s"/>
      <c r="C119" s="8" t="n">
        <v>8.619999999999999</v>
      </c>
      <c r="D119" s="8" t="n">
        <v>0</v>
      </c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>
        <v>105</v>
      </c>
      <c r="B120" s="7" t="s"/>
      <c r="C120" s="8" t="n">
        <v>9.06</v>
      </c>
      <c r="D120" s="8" t="n">
        <v>0</v>
      </c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2" spans="1:11">
      <c r="D142" s="5" t="s">
        <v>106</v>
      </c>
      <c r="E142" s="10">
        <f>SUM(friday!E116:friday!E140)</f>
        <v/>
      </c>
      <c r="F142" s="10">
        <f>SUM(friday!F116:friday!F140)</f>
        <v/>
      </c>
    </row>
    <row r="144" spans="1:11">
      <c r="D144" s="5" t="s">
        <v>107</v>
      </c>
      <c r="E144" s="10">
        <f>SUM(friday!E111 + friday!E142)</f>
        <v/>
      </c>
      <c r="F144" s="10">
        <f>SUM(friday!F111 + friday!F142)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114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115</v>
      </c>
      <c r="C8" s="2" t="s">
        <v>116</v>
      </c>
      <c r="F8" s="2" t="s">
        <v>115</v>
      </c>
      <c r="G8" s="2" t="s">
        <v>117</v>
      </c>
    </row>
    <row r="9" spans="1:8">
      <c r="B9" s="2" t="s">
        <v>80</v>
      </c>
      <c r="C9" s="2" t="s">
        <v>118</v>
      </c>
      <c r="D9" s="2" t="s">
        <v>119</v>
      </c>
      <c r="F9" s="2" t="s">
        <v>81</v>
      </c>
      <c r="G9" s="2" t="s">
        <v>120</v>
      </c>
      <c r="H9" s="2" t="s">
        <v>119</v>
      </c>
    </row>
    <row r="10" spans="1:8">
      <c r="A10" s="11" t="s">
        <v>121</v>
      </c>
      <c r="B10" s="8">
        <f>saturday!E148</f>
        <v/>
      </c>
      <c r="C10" s="8">
        <f>saturday!I34</f>
        <v/>
      </c>
      <c r="D10" s="10">
        <f>IF(summary!B10&lt;summary!C10,summary!B10,summary!C10)</f>
        <v/>
      </c>
      <c r="F10" s="8">
        <f>saturday!F148</f>
        <v/>
      </c>
      <c r="G10" s="8">
        <f>saturday!K84</f>
        <v/>
      </c>
      <c r="H10" s="10">
        <f>IF(summary!F10&lt;summary!G10,summary!F10,summary!G10)</f>
        <v/>
      </c>
    </row>
    <row r="12" spans="1:8">
      <c r="A12" s="11" t="s">
        <v>122</v>
      </c>
      <c r="B12" s="8">
        <f>sunday!E144</f>
        <v/>
      </c>
      <c r="C12" s="8">
        <f>sunday!I34</f>
        <v/>
      </c>
      <c r="D12" s="10">
        <f>IF(summary!B12&lt;summary!C12,summary!B12,summary!C12)</f>
        <v/>
      </c>
      <c r="F12" s="8">
        <f>sunday!F144</f>
        <v/>
      </c>
      <c r="G12" s="8">
        <f>sunday!K80</f>
        <v/>
      </c>
      <c r="H12" s="10">
        <f>IF(summary!F12&lt;summary!G12,summary!F12,summary!G12)</f>
        <v/>
      </c>
    </row>
    <row r="14" spans="1:8">
      <c r="A14" s="11" t="s">
        <v>123</v>
      </c>
      <c r="B14" s="8">
        <f>monday!E144</f>
        <v/>
      </c>
      <c r="C14" s="8">
        <f>monday!I34</f>
        <v/>
      </c>
      <c r="D14" s="10">
        <f>IF(summary!B14&lt;summary!C14,summary!B14,summary!C14)</f>
        <v/>
      </c>
      <c r="F14" s="8">
        <f>monday!F144</f>
        <v/>
      </c>
      <c r="G14" s="8">
        <f>monday!K80</f>
        <v/>
      </c>
      <c r="H14" s="10">
        <f>IF(summary!F14&lt;summary!G14,summary!F14,summary!G14)</f>
        <v/>
      </c>
    </row>
    <row r="16" spans="1:8">
      <c r="A16" s="11" t="s">
        <v>124</v>
      </c>
      <c r="B16" s="8">
        <f>tuesday!E144</f>
        <v/>
      </c>
      <c r="C16" s="8">
        <f>tuesday!I34</f>
        <v/>
      </c>
      <c r="D16" s="10">
        <f>IF(summary!B16&lt;summary!C16,summary!B16,summary!C16)</f>
        <v/>
      </c>
      <c r="F16" s="8">
        <f>tuesday!F144</f>
        <v/>
      </c>
      <c r="G16" s="8">
        <f>tuesday!K80</f>
        <v/>
      </c>
      <c r="H16" s="10">
        <f>IF(summary!F16&lt;summary!G16,summary!F16,summary!G16)</f>
        <v/>
      </c>
    </row>
    <row r="18" spans="1:8">
      <c r="A18" s="11" t="s">
        <v>125</v>
      </c>
      <c r="B18" s="8">
        <f>wednesday!E144</f>
        <v/>
      </c>
      <c r="C18" s="8">
        <f>wednesday!I34</f>
        <v/>
      </c>
      <c r="D18" s="10">
        <f>IF(summary!B18&lt;summary!C18,summary!B18,summary!C18)</f>
        <v/>
      </c>
      <c r="F18" s="8">
        <f>wednesday!F144</f>
        <v/>
      </c>
      <c r="G18" s="8">
        <f>wednesday!K80</f>
        <v/>
      </c>
      <c r="H18" s="10">
        <f>IF(summary!F18&lt;summary!G18,summary!F18,summary!G18)</f>
        <v/>
      </c>
    </row>
    <row r="20" spans="1:8">
      <c r="A20" s="11" t="s">
        <v>126</v>
      </c>
      <c r="B20" s="8">
        <f>thursday!E146</f>
        <v/>
      </c>
      <c r="C20" s="8">
        <f>thursday!I34</f>
        <v/>
      </c>
      <c r="D20" s="10">
        <f>IF(summary!B20&lt;summary!C20,summary!B20,summary!C20)</f>
        <v/>
      </c>
      <c r="F20" s="8">
        <f>thursday!F146</f>
        <v/>
      </c>
      <c r="G20" s="8">
        <f>thursday!K82</f>
        <v/>
      </c>
      <c r="H20" s="10">
        <f>IF(summary!F20&lt;summary!G20,summary!F20,summary!G20)</f>
        <v/>
      </c>
    </row>
    <row r="22" spans="1:8">
      <c r="A22" s="11" t="s">
        <v>127</v>
      </c>
      <c r="B22" s="8">
        <f>friday!E144</f>
        <v/>
      </c>
      <c r="C22" s="8">
        <f>friday!I34</f>
        <v/>
      </c>
      <c r="D22" s="10">
        <f>IF(summary!B22&lt;summary!C22,summary!B22,summary!C22)</f>
        <v/>
      </c>
      <c r="F22" s="8">
        <f>friday!F144</f>
        <v/>
      </c>
      <c r="G22" s="8">
        <f>friday!K80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128</v>
      </c>
    </row>
    <row r="3" spans="1:5">
      <c r="C3" s="8" t="n">
        <v>0.25</v>
      </c>
      <c r="E3" t="s">
        <v>129</v>
      </c>
    </row>
    <row r="4" spans="1:5">
      <c r="C4" s="8" t="n">
        <v>0.25</v>
      </c>
      <c r="E4" t="s">
        <v>130</v>
      </c>
    </row>
    <row r="5" spans="1:5">
      <c r="C5" s="8" t="n">
        <v>0.25</v>
      </c>
      <c r="E5" t="s">
        <v>131</v>
      </c>
    </row>
    <row r="7" spans="1:5">
      <c r="B7" s="4" t="s">
        <v>132</v>
      </c>
    </row>
    <row r="8" spans="1:5">
      <c r="C8" s="7" t="s">
        <v>68</v>
      </c>
      <c r="E8" t="s">
        <v>133</v>
      </c>
    </row>
    <row r="10" spans="1:5">
      <c r="C10" s="7" t="s">
        <v>134</v>
      </c>
      <c r="E10" t="s">
        <v>135</v>
      </c>
    </row>
    <row r="11" spans="1:5">
      <c r="C11" s="7" t="s">
        <v>136</v>
      </c>
      <c r="E11" t="s">
        <v>137</v>
      </c>
    </row>
    <row r="12" spans="1:5">
      <c r="C12" s="7" t="s">
        <v>138</v>
      </c>
      <c r="E12" t="s">
        <v>139</v>
      </c>
    </row>
    <row r="13" spans="1:5">
      <c r="C13" s="7" t="s">
        <v>87</v>
      </c>
      <c r="E13" t="s">
        <v>140</v>
      </c>
    </row>
    <row r="14" spans="1:5">
      <c r="C14" s="7" t="s">
        <v>141</v>
      </c>
      <c r="E14" t="s">
        <v>142</v>
      </c>
    </row>
    <row r="15" spans="1:5">
      <c r="C15" s="7" t="s">
        <v>89</v>
      </c>
      <c r="E15" t="s">
        <v>143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2019-08-22T21:28:50Z</dcterms:created>
  <dcterms:modified xsi:type="dcterms:W3CDTF">2019-08-22T21:28:50Z</dcterms:modified>
</cp:coreProperties>
</file>