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<sst xmlns="http://schemas.openxmlformats.org/spreadsheetml/2006/main" uniqueCount="141">
  <si>
    <t>Improper Mandate Worksheet</t>
  </si>
  <si>
    <t xml:space="preserve">Date:  </t>
  </si>
  <si>
    <t>Saturday  10/19/19</t>
  </si>
  <si>
    <t xml:space="preserve">Pay Period:  </t>
  </si>
  <si>
    <t>2019-22-2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</si>
  <si>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</si>
  <si>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</si>
  <si>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</si>
  <si>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</si>
  <si>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</si>
  <si>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</si>
  <si>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</si>
  <si>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</si>
  <si>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</si>
  <si>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</si>
  <si>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</si>
  <si>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</si>
  <si>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</si>
  <si>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</si>
  <si>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daylie, j</t>
  </si>
  <si>
    <t>driste, m</t>
  </si>
  <si>
    <t>edelman, c</t>
  </si>
  <si>
    <t>elamen, a</t>
  </si>
  <si>
    <t>erickson, a</t>
  </si>
  <si>
    <t>fisher, c</t>
  </si>
  <si>
    <t>foster, p</t>
  </si>
  <si>
    <t>geffrso, t</t>
  </si>
  <si>
    <t>*</t>
  </si>
  <si>
    <t>henderson, j</t>
  </si>
  <si>
    <t>landers, a</t>
  </si>
  <si>
    <t>lopez, d</t>
  </si>
  <si>
    <t>mudesir sr, h</t>
  </si>
  <si>
    <t>murray, k</t>
  </si>
  <si>
    <t>rockwood, j</t>
  </si>
  <si>
    <t>salih-mohamed, s</t>
  </si>
  <si>
    <t>torpey, m</t>
  </si>
  <si>
    <t>trujillo, s</t>
  </si>
  <si>
    <t>williams, l</t>
  </si>
  <si>
    <t>Total NL Overtime</t>
  </si>
  <si>
    <t>Total NL Mandates</t>
  </si>
  <si>
    <t>Work Assignment Carriers</t>
  </si>
  <si>
    <t>an, j</t>
  </si>
  <si>
    <t>aquino, s</t>
  </si>
  <si>
    <t>babinskiy, m</t>
  </si>
  <si>
    <t>ns day</t>
  </si>
  <si>
    <t>bustos, h</t>
  </si>
  <si>
    <t>chung, b</t>
  </si>
  <si>
    <t>custodio, t</t>
  </si>
  <si>
    <t>dejesus vasquez, l</t>
  </si>
  <si>
    <t>l huillier jr, w</t>
  </si>
  <si>
    <t>martines, j</t>
  </si>
  <si>
    <t>mcdonald, n</t>
  </si>
  <si>
    <t>mcmains, t</t>
  </si>
  <si>
    <t>miller, b</t>
  </si>
  <si>
    <t>moody, k</t>
  </si>
  <si>
    <t>nguyen, d</t>
  </si>
  <si>
    <t>rose jr, a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</si>
  <si>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</si>
  <si>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</si>
  <si>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</si>
  <si>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</si>
  <si>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</si>
  <si>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</si>
  <si>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</si>
  <si>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</si>
  <si>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wooten, c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</si>
  <si>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</si>
  <si>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</si>
  <si>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</si>
  <si>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</si>
  <si>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</si>
  <si>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</si>
  <si>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</si>
  <si>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</si>
  <si>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</si>
  <si>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bassa, e</t>
  </si>
  <si>
    <t>benlmaloua, m</t>
  </si>
  <si>
    <t>bonilla, g</t>
  </si>
  <si>
    <t>gross, j</t>
  </si>
  <si>
    <t>helmbold, a</t>
  </si>
  <si>
    <t>kitchen, d</t>
  </si>
  <si>
    <t>la, s</t>
  </si>
  <si>
    <t>manibusan, p</t>
  </si>
  <si>
    <t>mariami, a</t>
  </si>
  <si>
    <t>mccoumb, s</t>
  </si>
  <si>
    <t>annual</t>
  </si>
  <si>
    <t>nelson, g</t>
  </si>
  <si>
    <t>osei tutu, m</t>
  </si>
  <si>
    <t>pang, d</t>
  </si>
  <si>
    <t>robertson, c</t>
  </si>
  <si>
    <t>rodriquez, j</t>
  </si>
  <si>
    <t>yeung, q</t>
  </si>
  <si>
    <t>Total OTDL Availability</t>
  </si>
  <si>
    <t>Auxiliary Assistance</t>
  </si>
  <si>
    <t>to 11.5</t>
  </si>
  <si>
    <t>dumont, j</t>
  </si>
  <si>
    <t>flaig, b</t>
  </si>
  <si>
    <t>garczarek, p</t>
  </si>
  <si>
    <t>morrison, m</t>
  </si>
  <si>
    <t>nelson, j</t>
  </si>
  <si>
    <t>smith, n</t>
  </si>
  <si>
    <t>stubbs, t</t>
  </si>
  <si>
    <t>Total AUX Availability</t>
  </si>
  <si>
    <t>Total Availability</t>
  </si>
  <si>
    <t>Sunday  10/20/19</t>
  </si>
  <si>
    <t>Monday  10/21/19</t>
  </si>
  <si>
    <t>Tuesday  10/22/19</t>
  </si>
  <si>
    <t>Wednesday  10/23/19</t>
  </si>
  <si>
    <t>Thursday  10/24/19</t>
  </si>
  <si>
    <t>Friday  10/25/19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</si>
  <si>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</si>
  <si>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</si>
  <si>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</si>
  <si>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</si>
  <si>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</si>
  <si>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</si>
  <si>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</si>
  <si>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10/19/19 Sat</t>
  </si>
  <si>
    <t>10/20/19 Sun</t>
  </si>
  <si>
    <t>10/21/19 Mon</t>
  </si>
  <si>
    <t>10/22/19 Tue</t>
  </si>
  <si>
    <t>10/23/19 Wed</t>
  </si>
  <si>
    <t>10/24/19 Thu</t>
  </si>
  <si>
    <t>10/25/19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</si>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</sst>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16.47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8.24</v>
      </c>
      <c r="D9" s="8" t="n">
        <v>17.02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10.65</v>
      </c>
      <c r="D10" s="8" t="n">
        <v>19.64</v>
      </c>
      <c r="E10" s="8" t="n">
        <v>14.5</v>
      </c>
      <c r="F10" s="8" t="n">
        <v>17</v>
      </c>
      <c r="G10" s="9" t="n">
        <v>1011</v>
      </c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10.51</v>
      </c>
      <c r="D11" s="8" t="n">
        <v>19.28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8</v>
      </c>
      <c r="D12" s="8" t="n">
        <v>16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SUM(saturday!F13 - saturday!E13)</f>
        <v/>
      </c>
      <c r="I13" s="10">
        <f>IF(saturday!B13 ="ns day", saturday!C13,IF(saturday!C13 &lt;= 8 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10.24</v>
      </c>
      <c r="D14" s="8" t="n">
        <v>18.68</v>
      </c>
      <c r="E14" s="8" t="n">
        <v>10.5</v>
      </c>
      <c r="F14" s="8" t="n">
        <v>12.5</v>
      </c>
      <c r="G14" s="9" t="n">
        <v>1043</v>
      </c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10.1</v>
      </c>
      <c r="D15" s="8" t="n">
        <v>18.6</v>
      </c>
      <c r="E15" s="7" t="s">
        <v>27</v>
      </c>
      <c r="F15" s="7" t="s">
        <v>27</v>
      </c>
      <c r="G15" s="7" t="s">
        <v>27</v>
      </c>
      <c r="H15" s="8">
        <f>SUM(saturday!H17:saturday!H16)</f>
        <v/>
      </c>
      <c r="I15" s="10">
        <f>IF(saturday!B15 ="ns day", saturday!C15,IF(saturday!C15 &lt;= 8 + reference!C3, 0, MAX(saturday!C15 - 8, 0)))</f>
        <v/>
      </c>
      <c r="J15" s="10">
        <f>saturday!H15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E16" s="8" t="n">
        <v>16.8</v>
      </c>
      <c r="F16" s="8" t="n">
        <v>18.6</v>
      </c>
      <c r="G16" s="9" t="n">
        <v>930</v>
      </c>
      <c r="H16" s="8">
        <f>SUM(saturday!F16 - saturday!E16)</f>
        <v/>
      </c>
    </row>
    <row r="17" spans="1:11">
      <c r="E17" s="8" t="n">
        <v>18.6</v>
      </c>
      <c r="F17" s="8" t="n">
        <v>18.6</v>
      </c>
      <c r="G17" s="9" t="n">
        <v>930</v>
      </c>
      <c r="H17" s="8">
        <f>SUM(saturday!F17 - saturday!E17)</f>
        <v/>
      </c>
    </row>
    <row r="18" spans="1:11">
      <c r="A18" s="6" t="s">
        <v>28</v>
      </c>
      <c r="B18" s="7" t="s"/>
      <c r="C18" s="8" t="n">
        <v>8</v>
      </c>
      <c r="D18" s="8" t="n">
        <v>16.48</v>
      </c>
      <c r="E18" s="8" t="s"/>
      <c r="F18" s="8" t="s"/>
      <c r="G18" s="9" t="s"/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29</v>
      </c>
      <c r="B19" s="7" t="s"/>
      <c r="C19" s="8" t="n">
        <v>11.11</v>
      </c>
      <c r="D19" s="8" t="n">
        <v>19.8</v>
      </c>
      <c r="E19" s="8" t="n">
        <v>10.72</v>
      </c>
      <c r="F19" s="8" t="n">
        <v>13.33</v>
      </c>
      <c r="G19" s="9" t="n">
        <v>1011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30</v>
      </c>
      <c r="B20" s="7" t="s"/>
      <c r="C20" s="8" t="n">
        <v>8.66</v>
      </c>
      <c r="D20" s="8" t="n">
        <v>17.46</v>
      </c>
      <c r="E20" s="8" t="s"/>
      <c r="F20" s="8" t="s"/>
      <c r="G20" s="9" t="s"/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31</v>
      </c>
      <c r="B21" s="7" t="s"/>
      <c r="C21" s="8" t="n">
        <v>10.9</v>
      </c>
      <c r="D21" s="8" t="n">
        <v>18.75</v>
      </c>
      <c r="E21" s="8" t="n">
        <v>17.11</v>
      </c>
      <c r="F21" s="8" t="n">
        <v>18.75</v>
      </c>
      <c r="G21" s="9" t="n">
        <v>927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32</v>
      </c>
      <c r="B22" s="7" t="s"/>
      <c r="C22" s="8" t="n">
        <v>10.72</v>
      </c>
      <c r="D22" s="8" t="n">
        <v>19.5</v>
      </c>
      <c r="E22" s="8" t="n">
        <v>16.5</v>
      </c>
      <c r="F22" s="8" t="n">
        <v>19.5</v>
      </c>
      <c r="G22" s="9" t="n">
        <v>1011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33</v>
      </c>
      <c r="B23" s="7" t="s"/>
      <c r="C23" s="8" t="n">
        <v>8.74</v>
      </c>
      <c r="D23" s="8" t="n">
        <v>17.74</v>
      </c>
      <c r="E23" s="8" t="s"/>
      <c r="F23" s="8" t="s"/>
      <c r="G23" s="9" t="s"/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34</v>
      </c>
      <c r="B24" s="7" t="s"/>
      <c r="C24" s="8" t="n">
        <v>8.59</v>
      </c>
      <c r="D24" s="8" t="n">
        <v>17.57</v>
      </c>
      <c r="E24" s="8" t="s"/>
      <c r="F24" s="8" t="s"/>
      <c r="G24" s="9" t="s"/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35</v>
      </c>
      <c r="B25" s="7" t="s"/>
      <c r="C25" s="8" t="n">
        <v>8</v>
      </c>
      <c r="D25" s="8" t="n">
        <v>16.49</v>
      </c>
      <c r="E25" s="8" t="s"/>
      <c r="F25" s="8" t="s"/>
      <c r="G25" s="9" t="s"/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36</v>
      </c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37</v>
      </c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38</v>
      </c>
      <c r="I39" s="10">
        <f>SUM(saturday!I8:saturday!I37)</f>
        <v/>
      </c>
    </row>
    <row r="41" spans="1:11">
      <c r="J41" s="5" t="s">
        <v>39</v>
      </c>
      <c r="K41" s="10">
        <f>SUM(saturday!K8:saturday!K37)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s"/>
      <c r="C45" s="8" t="n">
        <v>11</v>
      </c>
      <c r="D45" s="8" t="n">
        <v>19.4</v>
      </c>
      <c r="E45" s="7" t="s">
        <v>27</v>
      </c>
      <c r="F45" s="7" t="s">
        <v>27</v>
      </c>
      <c r="G45" s="7" t="s">
        <v>27</v>
      </c>
      <c r="H45" s="8">
        <f>SUM(saturday!H48:saturday!H46)</f>
        <v/>
      </c>
      <c r="I45" s="10">
        <f>IF(saturday!B45 ="ns day", saturday!C45, MAX(saturday!C45 - 8, 0))</f>
        <v/>
      </c>
      <c r="J45" s="10">
        <f>saturday!H45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E46" s="8" t="n">
        <v>8.01</v>
      </c>
      <c r="F46" s="8" t="n">
        <v>8.67</v>
      </c>
      <c r="G46" s="9" t="n">
        <v>1072</v>
      </c>
      <c r="H46" s="8">
        <f>SUM(saturday!F46 - saturday!E46)</f>
        <v/>
      </c>
    </row>
    <row r="47" spans="1:11">
      <c r="E47" s="8" t="n">
        <v>8.93</v>
      </c>
      <c r="F47" s="8" t="n">
        <v>9.41</v>
      </c>
      <c r="G47" s="9" t="n">
        <v>1072</v>
      </c>
      <c r="H47" s="8">
        <f>SUM(saturday!F47 - saturday!E47)</f>
        <v/>
      </c>
    </row>
    <row r="48" spans="1:11">
      <c r="E48" s="8" t="n">
        <v>10.53</v>
      </c>
      <c r="F48" s="8" t="n">
        <v>12.67</v>
      </c>
      <c r="G48" s="9" t="n">
        <v>1072</v>
      </c>
      <c r="H48" s="8">
        <f>SUM(saturday!F48 - saturday!E48)</f>
        <v/>
      </c>
    </row>
    <row r="49" spans="1:11">
      <c r="A49" s="6" t="s">
        <v>42</v>
      </c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43</v>
      </c>
      <c r="B50" s="7" t="s">
        <v>44</v>
      </c>
      <c r="C50" s="8" t="n">
        <v>11.27</v>
      </c>
      <c r="D50" s="8" t="n">
        <v>20</v>
      </c>
      <c r="E50" s="8" t="n">
        <v>17.5</v>
      </c>
      <c r="F50" s="8" t="n">
        <v>20</v>
      </c>
      <c r="G50" s="9" t="n">
        <v>1025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45</v>
      </c>
      <c r="B51" s="7" t="s"/>
      <c r="C51" s="8" t="n">
        <v>8</v>
      </c>
      <c r="D51" s="8" t="n">
        <v>16.91</v>
      </c>
      <c r="E51" s="8" t="s"/>
      <c r="F51" s="8" t="s"/>
      <c r="G51" s="9" t="s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46</v>
      </c>
      <c r="B52" s="7" t="s"/>
      <c r="C52" s="8" t="n">
        <v>10.71</v>
      </c>
      <c r="D52" s="8" t="n">
        <v>19.47</v>
      </c>
      <c r="E52" s="7" t="s">
        <v>27</v>
      </c>
      <c r="F52" s="7" t="s">
        <v>27</v>
      </c>
      <c r="G52" s="7" t="s">
        <v>27</v>
      </c>
      <c r="H52" s="8">
        <f>SUM(saturday!H54:saturday!H53)</f>
        <v/>
      </c>
      <c r="I52" s="10">
        <f>IF(saturday!B52 ="ns day", saturday!C52, MAX(saturday!C52 - 8, 0))</f>
        <v/>
      </c>
      <c r="J52" s="10">
        <f>saturday!H52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E53" s="8" t="n">
        <v>15.28</v>
      </c>
      <c r="F53" s="8" t="n">
        <v>15.28</v>
      </c>
      <c r="G53" s="9" t="n">
        <v>901</v>
      </c>
      <c r="H53" s="8">
        <f>SUM(saturday!F53 - saturday!E53)</f>
        <v/>
      </c>
    </row>
    <row r="54" spans="1:11">
      <c r="E54" s="8" t="n">
        <v>17.25</v>
      </c>
      <c r="F54" s="8" t="n">
        <v>17.33</v>
      </c>
      <c r="G54" s="9" t="n">
        <v>901</v>
      </c>
      <c r="H54" s="8">
        <f>SUM(saturday!F54 - saturday!E54)</f>
        <v/>
      </c>
    </row>
    <row r="55" spans="1:11">
      <c r="A55" s="6" t="s">
        <v>47</v>
      </c>
      <c r="B55" s="7" t="s"/>
      <c r="C55" s="8" t="n">
        <v>10.71</v>
      </c>
      <c r="D55" s="8" t="n">
        <v>19.1</v>
      </c>
      <c r="E55" s="8" t="s"/>
      <c r="F55" s="8" t="s"/>
      <c r="G55" s="9" t="s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48</v>
      </c>
      <c r="B56" s="7" t="s"/>
      <c r="C56" s="8" t="n">
        <v>10</v>
      </c>
      <c r="D56" s="8" t="n">
        <v>18.3</v>
      </c>
      <c r="E56" s="8" t="n">
        <v>12</v>
      </c>
      <c r="F56" s="8" t="n">
        <v>14</v>
      </c>
      <c r="G56" s="9" t="n">
        <v>901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49</v>
      </c>
      <c r="B57" s="7" t="s"/>
      <c r="C57" s="8" t="n">
        <v>8</v>
      </c>
      <c r="D57" s="8" t="n">
        <v>16.93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50</v>
      </c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51</v>
      </c>
      <c r="B59" s="7" t="s"/>
      <c r="C59" s="8" t="n">
        <v>10.13</v>
      </c>
      <c r="D59" s="8" t="n">
        <v>18.51</v>
      </c>
      <c r="E59" s="8" t="n">
        <v>14.72</v>
      </c>
      <c r="F59" s="8" t="n">
        <v>16.67</v>
      </c>
      <c r="G59" s="9" t="n">
        <v>916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52</v>
      </c>
      <c r="B60" s="7" t="s"/>
      <c r="C60" s="8" t="n">
        <v>10.22</v>
      </c>
      <c r="D60" s="8" t="n">
        <v>19.2</v>
      </c>
      <c r="E60" s="8" t="n">
        <v>8.6</v>
      </c>
      <c r="F60" s="8" t="n">
        <v>11.94</v>
      </c>
      <c r="G60" s="9" t="n">
        <v>930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53</v>
      </c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54</v>
      </c>
      <c r="B62" s="7" t="s"/>
      <c r="C62" s="8" t="n">
        <v>9.390000000000001</v>
      </c>
      <c r="D62" s="8" t="n">
        <v>18.39</v>
      </c>
      <c r="E62" s="8" t="n">
        <v>8.59</v>
      </c>
      <c r="F62" s="8" t="n">
        <v>10.57</v>
      </c>
      <c r="G62" s="9" t="n">
        <v>1011</v>
      </c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55</v>
      </c>
      <c r="B63" s="8" t="n"/>
      <c r="C63" s="8" t="n"/>
      <c r="D63" s="8" t="n"/>
      <c r="E63" s="8" t="n"/>
      <c r="F63" s="8" t="n"/>
      <c r="G63" s="9" t="n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56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57</v>
      </c>
      <c r="B65" s="8" t="n"/>
      <c r="C65" s="8" t="n"/>
      <c r="D65" s="8" t="n"/>
      <c r="E65" s="8" t="n"/>
      <c r="F65" s="8" t="n"/>
      <c r="G65" s="9" t="n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58</v>
      </c>
      <c r="B66" s="8" t="n"/>
      <c r="C66" s="8" t="n"/>
      <c r="D66" s="8" t="n"/>
      <c r="E66" s="8" t="n"/>
      <c r="F66" s="8" t="n"/>
      <c r="G66" s="9" t="n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59</v>
      </c>
      <c r="B67" s="8" t="n"/>
      <c r="C67" s="8" t="n"/>
      <c r="D67" s="8" t="n"/>
      <c r="E67" s="8" t="n"/>
      <c r="F67" s="8" t="n"/>
      <c r="G67" s="9" t="n"/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60</v>
      </c>
      <c r="B68" s="8" t="n"/>
      <c r="C68" s="8" t="n"/>
      <c r="D68" s="8" t="n"/>
      <c r="E68" s="8" t="n"/>
      <c r="F68" s="8" t="n"/>
      <c r="G68" s="9" t="n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61</v>
      </c>
      <c r="B69" s="7" t="s"/>
      <c r="C69" s="8" t="n">
        <v>11.38</v>
      </c>
      <c r="D69" s="8" t="n">
        <v>20.38</v>
      </c>
      <c r="E69" s="8" t="n">
        <v>14.55</v>
      </c>
      <c r="F69" s="8" t="n">
        <v>17.25</v>
      </c>
      <c r="G69" s="9" t="n">
        <v>936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62</v>
      </c>
      <c r="B70" s="7" t="s"/>
      <c r="C70" s="8" t="n">
        <v>10.16</v>
      </c>
      <c r="D70" s="8" t="n">
        <v>19.86</v>
      </c>
      <c r="E70" s="8" t="s"/>
      <c r="F70" s="8" t="s"/>
      <c r="G70" s="9" t="s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63</v>
      </c>
      <c r="B71" s="7" t="s">
        <v>44</v>
      </c>
      <c r="C71" s="8" t="n">
        <v>10.76</v>
      </c>
      <c r="D71" s="8" t="n">
        <v>19.68</v>
      </c>
      <c r="E71" s="8" t="n">
        <v>10.92</v>
      </c>
      <c r="F71" s="8" t="n">
        <v>13.84</v>
      </c>
      <c r="G71" s="9" t="n">
        <v>906</v>
      </c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64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65</v>
      </c>
      <c r="B73" s="7" t="s"/>
      <c r="C73" s="8" t="n">
        <v>8</v>
      </c>
      <c r="D73" s="8" t="n">
        <v>16.96</v>
      </c>
      <c r="E73" s="8" t="s"/>
      <c r="F73" s="8" t="s"/>
      <c r="G73" s="9" t="s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66</v>
      </c>
      <c r="B74" s="7" t="s"/>
      <c r="C74" s="8" t="n">
        <v>10.12</v>
      </c>
      <c r="D74" s="8" t="n">
        <v>18.27</v>
      </c>
      <c r="E74" s="8" t="n">
        <v>16.49</v>
      </c>
      <c r="F74" s="8" t="n">
        <v>18.27</v>
      </c>
      <c r="G74" s="9" t="n">
        <v>936</v>
      </c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6" spans="1:11">
      <c r="J76" s="5" t="s">
        <v>67</v>
      </c>
      <c r="K76" s="10">
        <f>SUM(saturday!K45:saturday!K74)</f>
        <v/>
      </c>
    </row>
    <row r="78" spans="1:11">
      <c r="J78" s="5" t="s">
        <v>68</v>
      </c>
      <c r="K78" s="10">
        <f>SUM(saturday!K76 + saturday!K41)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s"/>
      <c r="C83" s="8" t="n">
        <v>11.06</v>
      </c>
      <c r="D83" s="8" t="n">
        <v>19.5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74</v>
      </c>
      <c r="B84" s="7" t="s"/>
      <c r="C84" s="8" t="n">
        <v>12.78</v>
      </c>
      <c r="D84" s="8" t="n">
        <v>19.97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75</v>
      </c>
      <c r="B85" s="7" t="s"/>
      <c r="C85" s="8" t="n">
        <v>10.75</v>
      </c>
      <c r="D85" s="8" t="n">
        <v>19.15</v>
      </c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76</v>
      </c>
      <c r="B86" s="7" t="s"/>
      <c r="C86" s="8" t="n">
        <v>11.36</v>
      </c>
      <c r="D86" s="8" t="n">
        <v>19.35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77</v>
      </c>
      <c r="B87" s="7" t="s"/>
      <c r="C87" s="8" t="n">
        <v>9.32</v>
      </c>
      <c r="D87" s="8" t="n">
        <v>17.82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78</v>
      </c>
      <c r="B88" s="7" t="s"/>
      <c r="C88" s="8" t="n">
        <v>11.15</v>
      </c>
      <c r="D88" s="8" t="n">
        <v>19.08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79</v>
      </c>
      <c r="B89" s="8" t="n"/>
      <c r="C89" s="8" t="n"/>
      <c r="D89" s="8" t="n"/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80</v>
      </c>
      <c r="B90" s="7" t="s"/>
      <c r="C90" s="8" t="n">
        <v>10.17</v>
      </c>
      <c r="D90" s="8" t="n">
        <v>18.62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81</v>
      </c>
      <c r="B91" s="7" t="s"/>
      <c r="C91" s="8" t="n">
        <v>11.48</v>
      </c>
      <c r="D91" s="8" t="n">
        <v>19.89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82</v>
      </c>
      <c r="B92" s="7" t="s"/>
      <c r="C92" s="8" t="n">
        <v>11.5</v>
      </c>
      <c r="D92" s="8" t="n">
        <v>19.48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83</v>
      </c>
      <c r="B93" s="7" t="s"/>
      <c r="C93" s="8" t="n">
        <v>10.84</v>
      </c>
      <c r="D93" s="8" t="n">
        <v>19.35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84</v>
      </c>
      <c r="B94" s="7" t="s">
        <v>85</v>
      </c>
      <c r="C94" s="8" t="s"/>
      <c r="D94" s="8" t="n">
        <v>0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86</v>
      </c>
      <c r="B95" s="7" t="s"/>
      <c r="C95" s="8" t="n">
        <v>11.32</v>
      </c>
      <c r="D95" s="8" t="n">
        <v>19.18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87</v>
      </c>
      <c r="B96" s="7" t="s"/>
      <c r="C96" s="8" t="n">
        <v>10.9</v>
      </c>
      <c r="D96" s="8" t="n">
        <v>19.35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88</v>
      </c>
      <c r="B97" s="7" t="s"/>
      <c r="C97" s="8" t="n">
        <v>11.5</v>
      </c>
      <c r="D97" s="8" t="n">
        <v>19.69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89</v>
      </c>
      <c r="B98" s="7" t="s"/>
      <c r="C98" s="8" t="n">
        <v>8</v>
      </c>
      <c r="D98" s="8" t="n">
        <v>18.49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90</v>
      </c>
      <c r="B99" s="7" t="s"/>
      <c r="C99" s="8" t="n">
        <v>9.98</v>
      </c>
      <c r="D99" s="8" t="n">
        <v>17.95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91</v>
      </c>
      <c r="B100" s="7" t="s"/>
      <c r="C100" s="8" t="n">
        <v>11.61</v>
      </c>
      <c r="D100" s="8" t="n">
        <v>19.94</v>
      </c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 spans="1:11">
      <c r="D114" s="5" t="s">
        <v>92</v>
      </c>
      <c r="E114" s="10">
        <f>SUM(saturday!E83:saturday!E112)</f>
        <v/>
      </c>
      <c r="F114" s="10">
        <f>SUM(saturday!F83:saturday!F112)</f>
        <v/>
      </c>
    </row>
    <row r="116" spans="1:11">
      <c r="A116" s="4" t="s">
        <v>93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96</v>
      </c>
      <c r="B120" s="7" t="s"/>
      <c r="C120" s="8" t="n">
        <v>10.1</v>
      </c>
      <c r="D120" s="8" t="n">
        <v>0</v>
      </c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>
        <v>97</v>
      </c>
      <c r="B121" s="7" t="s"/>
      <c r="C121" s="8" t="n">
        <v>7.83</v>
      </c>
      <c r="D121" s="8" t="n">
        <v>0</v>
      </c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/>
      </c>
    </row>
    <row r="122" spans="1:11">
      <c r="A122" s="6" t="s">
        <v>98</v>
      </c>
      <c r="B122" s="7" t="s"/>
      <c r="C122" s="8" t="n">
        <v>11.31</v>
      </c>
      <c r="D122" s="8" t="n">
        <v>0</v>
      </c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/>
      </c>
    </row>
    <row r="123" spans="1:11">
      <c r="A123" s="6" t="s">
        <v>99</v>
      </c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/>
      </c>
    </row>
    <row r="124" spans="1:11">
      <c r="A124" s="6" t="s">
        <v>100</v>
      </c>
      <c r="B124" s="7" t="s"/>
      <c r="C124" s="8" t="n">
        <v>8.5</v>
      </c>
      <c r="D124" s="8" t="n">
        <v>17.88</v>
      </c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11.5 - reference!C5), 0, IF(saturday!B124 = "no call", 11.5, IF(saturday!C124 = 0, 0, MAX(11.5 - saturday!C124, 0))))</f>
        <v/>
      </c>
    </row>
    <row r="125" spans="1:11">
      <c r="A125" s="6" t="s">
        <v>101</v>
      </c>
      <c r="B125" s="7" t="s"/>
      <c r="C125" s="8" t="n">
        <v>10.95</v>
      </c>
      <c r="D125" s="8" t="n">
        <v>0</v>
      </c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11.5 - reference!C5), 0, IF(saturday!B125 = "no call", 11.5, IF(saturday!C125 = 0, 0, MAX(11.5 -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 spans="1:11">
      <c r="D150" s="5" t="s">
        <v>102</v>
      </c>
      <c r="E150" s="10">
        <f>SUM(saturday!E119:saturday!E148)</f>
        <v/>
      </c>
      <c r="F150" s="10">
        <f>SUM(saturday!F119:saturday!F148)</f>
        <v/>
      </c>
    </row>
    <row r="152" spans="1:11">
      <c r="D152" s="5" t="s">
        <v>103</v>
      </c>
      <c r="E152" s="10">
        <f>SUM(saturday!E114 + saturday!E150)</f>
        <v/>
      </c>
      <c r="F152" s="10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 spans="1:11">
      <c r="H39" s="5" t="s">
        <v>38</v>
      </c>
      <c r="I39" s="10">
        <f>SUM(sunday!I8:sunday!I37)</f>
        <v/>
      </c>
    </row>
    <row r="41" spans="1:11">
      <c r="J41" s="5" t="s">
        <v>39</v>
      </c>
      <c r="K41" s="10">
        <f>SUM(sunday!K8:sunday!K37)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42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43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50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51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52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53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61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62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63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64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66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sunday!C70,IF(sunday!C70 &lt;= 8 + reference!C3, 0, MAX(sunday!C70 - 8, 0)))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sunday!C71,IF(sunday!C71 &lt;= 8 + reference!C3, 0, MAX(sunday!C71 - 8, 0)))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sunday!C72,IF(sunday!C72 &lt;= 8 + reference!C3, 0, MAX(sunday!C72 - 8, 0)))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sunday!C73,IF(sunday!C73 &lt;= 8 + reference!C3, 0, MAX(sunday!C73 - 8, 0)))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sunday!C74,IF(sunday!C74 &lt;= 8 + reference!C3, 0, MAX(sunday!C74 - 8, 0)))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6" spans="1:11">
      <c r="J76" s="5" t="s">
        <v>67</v>
      </c>
      <c r="K76" s="10">
        <f>SUM(sunday!K45:sunday!K74)</f>
        <v/>
      </c>
    </row>
    <row r="78" spans="1:11">
      <c r="J78" s="5" t="s">
        <v>68</v>
      </c>
      <c r="K78" s="10">
        <f>SUM(sunday!K76 + sunday!K41)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74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75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76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77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78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79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80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81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82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83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84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86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87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88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89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>
        <v>90</v>
      </c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>
        <v>91</v>
      </c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 spans="1:11">
      <c r="D114" s="5" t="s">
        <v>92</v>
      </c>
      <c r="E114" s="10">
        <f>SUM(sunday!E83:sunday!E112)</f>
        <v/>
      </c>
      <c r="F114" s="10">
        <f>SUM(sunday!F83:sunday!F112)</f>
        <v/>
      </c>
    </row>
    <row r="116" spans="1:11">
      <c r="A116" s="4" t="s">
        <v>93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>
        <v>96</v>
      </c>
      <c r="B120" s="7" t="s"/>
      <c r="C120" s="8" t="n">
        <v>7.68</v>
      </c>
      <c r="D120" s="8" t="n">
        <v>0</v>
      </c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 spans="1:11">
      <c r="A121" s="6" t="s">
        <v>97</v>
      </c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11.5 - reference!C5), 0, IF(sunday!B121 = "no call", 11.5, IF(sunday!C121 = 0, 0, MAX(11.5 - sunday!C121, 0))))</f>
        <v/>
      </c>
    </row>
    <row r="122" spans="1:11">
      <c r="A122" s="6" t="s">
        <v>98</v>
      </c>
      <c r="B122" s="7" t="s"/>
      <c r="C122" s="8" t="n">
        <v>8.949999999999999</v>
      </c>
      <c r="D122" s="8" t="n">
        <v>0</v>
      </c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 spans="1:11">
      <c r="A123" s="6" t="s">
        <v>99</v>
      </c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 spans="1:11">
      <c r="A124" s="6" t="s">
        <v>100</v>
      </c>
      <c r="B124" s="7" t="s"/>
      <c r="C124" s="8" t="n">
        <v>9.57</v>
      </c>
      <c r="D124" s="8" t="n">
        <v>0</v>
      </c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11.5 - reference!C5), 0, IF(sunday!B124 = "no call", 11.5, IF(sunday!C124 = 0, 0, MAX(11.5 - sunday!C124, 0))))</f>
        <v/>
      </c>
    </row>
    <row r="125" spans="1:11">
      <c r="A125" s="6" t="s">
        <v>101</v>
      </c>
      <c r="B125" s="7" t="s"/>
      <c r="C125" s="8" t="n">
        <v>8.9</v>
      </c>
      <c r="D125" s="8" t="n">
        <v>0</v>
      </c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11.5 - reference!C5), 0, IF(sunday!B125 = "no call", 11.5, IF(sunday!C125 = 0, 0, MAX(11.5 -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 spans="1:11">
      <c r="D150" s="5" t="s">
        <v>102</v>
      </c>
      <c r="E150" s="10">
        <f>SUM(sunday!E119:sunday!E148)</f>
        <v/>
      </c>
      <c r="F150" s="10">
        <f>SUM(sunday!F119:sunday!F148)</f>
        <v/>
      </c>
    </row>
    <row r="152" spans="1:11">
      <c r="D152" s="5" t="s">
        <v>103</v>
      </c>
      <c r="E152" s="10">
        <f>SUM(sunday!E114 + sunday!E150)</f>
        <v/>
      </c>
      <c r="F152" s="10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SUM(monday!F8 - monday!E8)</f>
        <v/>
      </c>
      <c r="I8" s="10">
        <f>IF(monday!B8 ="ns day", monday!C8,IF(monday!C8 &lt;= 8 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9.609999999999999</v>
      </c>
      <c r="D9" s="8" t="n">
        <v>18.54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11.4</v>
      </c>
      <c r="D11" s="8" t="n">
        <v>19.95</v>
      </c>
      <c r="E11" s="8" t="s"/>
      <c r="F11" s="8" t="s"/>
      <c r="G11" s="9" t="s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8.33</v>
      </c>
      <c r="D12" s="8" t="n">
        <v>16.58</v>
      </c>
      <c r="E12" s="8" t="s"/>
      <c r="F12" s="8" t="s"/>
      <c r="G12" s="9" t="s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SUM(monday!F13 - monday!E13)</f>
        <v/>
      </c>
      <c r="I13" s="10">
        <f>IF(monday!B13 ="ns day", monday!C13,IF(monday!C13 &lt;= 8 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10.78</v>
      </c>
      <c r="D14" s="8" t="n">
        <v>19.2</v>
      </c>
      <c r="E14" s="8" t="n">
        <v>16.69</v>
      </c>
      <c r="F14" s="8" t="n">
        <v>19.2</v>
      </c>
      <c r="G14" s="9" t="n">
        <v>901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10.5</v>
      </c>
      <c r="D15" s="8" t="n">
        <v>18.45</v>
      </c>
      <c r="E15" s="8" t="n">
        <v>16.6</v>
      </c>
      <c r="F15" s="8" t="n">
        <v>18.5</v>
      </c>
      <c r="G15" s="9" t="n">
        <v>936</v>
      </c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7" t="s"/>
      <c r="C16" s="8" t="n">
        <v>8</v>
      </c>
      <c r="D16" s="8" t="n">
        <v>16.88</v>
      </c>
      <c r="E16" s="8" t="s"/>
      <c r="F16" s="8" t="s"/>
      <c r="G16" s="9" t="s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7" t="s"/>
      <c r="C17" s="8" t="n">
        <v>10.48</v>
      </c>
      <c r="D17" s="8" t="n">
        <v>18.41</v>
      </c>
      <c r="E17" s="8" t="s"/>
      <c r="F17" s="8" t="s"/>
      <c r="G17" s="9" t="s"/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30</v>
      </c>
      <c r="B18" s="7" t="s"/>
      <c r="C18" s="8" t="n">
        <v>8.539999999999999</v>
      </c>
      <c r="D18" s="8" t="n">
        <v>17.6</v>
      </c>
      <c r="E18" s="8" t="s"/>
      <c r="F18" s="8" t="s"/>
      <c r="G18" s="9" t="s"/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7" t="s"/>
      <c r="C19" s="8" t="n">
        <v>8.5</v>
      </c>
      <c r="D19" s="8" t="n">
        <v>16.31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7" t="s"/>
      <c r="C21" s="8" t="n">
        <v>8.33</v>
      </c>
      <c r="D21" s="8" t="n">
        <v>17.33</v>
      </c>
      <c r="E21" s="8" t="s"/>
      <c r="F21" s="8" t="s"/>
      <c r="G21" s="9" t="s"/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34</v>
      </c>
      <c r="B22" s="7" t="s"/>
      <c r="C22" s="8" t="n">
        <v>9.44</v>
      </c>
      <c r="D22" s="8" t="n">
        <v>18.43</v>
      </c>
      <c r="E22" s="8" t="s"/>
      <c r="F22" s="8" t="s"/>
      <c r="G22" s="9" t="s"/>
      <c r="H22" s="8">
        <f>SUM(monday!F22 - monday!E22)</f>
        <v/>
      </c>
      <c r="I22" s="10">
        <f>IF(monday!B22 ="ns day", monday!C22,IF(monday!C22 &lt;= 8+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35</v>
      </c>
      <c r="B23" s="7" t="s"/>
      <c r="C23" s="8" t="n">
        <v>8</v>
      </c>
      <c r="D23" s="8" t="n">
        <v>16.59</v>
      </c>
      <c r="E23" s="8" t="s"/>
      <c r="F23" s="8" t="s"/>
      <c r="G23" s="9" t="s"/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36</v>
      </c>
      <c r="B24" s="7" t="s"/>
      <c r="C24" s="8" t="n">
        <v>8.35</v>
      </c>
      <c r="D24" s="8" t="n">
        <v>17.34</v>
      </c>
      <c r="E24" s="8" t="s"/>
      <c r="F24" s="8" t="s"/>
      <c r="G24" s="9" t="s"/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37</v>
      </c>
      <c r="B25" s="7" t="s"/>
      <c r="C25" s="8" t="n">
        <v>4</v>
      </c>
      <c r="D25" s="8" t="n">
        <v>0</v>
      </c>
      <c r="E25" s="8" t="n">
        <v>12</v>
      </c>
      <c r="F25" s="8" t="n">
        <v>16</v>
      </c>
      <c r="G25" s="9" t="n">
        <v>0</v>
      </c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 spans="1:11">
      <c r="H39" s="5" t="s">
        <v>38</v>
      </c>
      <c r="I39" s="10">
        <f>SUM(monday!I8:monday!I37)</f>
        <v/>
      </c>
    </row>
    <row r="41" spans="1:11">
      <c r="J41" s="5" t="s">
        <v>39</v>
      </c>
      <c r="K41" s="10">
        <f>SUM(monday!K8:monday!K37)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s"/>
      <c r="C45" s="8" t="n">
        <v>9.5</v>
      </c>
      <c r="D45" s="8" t="n">
        <v>17.82</v>
      </c>
      <c r="E45" s="7" t="s">
        <v>27</v>
      </c>
      <c r="F45" s="7" t="s">
        <v>27</v>
      </c>
      <c r="G45" s="7" t="s">
        <v>27</v>
      </c>
      <c r="H45" s="8">
        <f>SUM(monday!H47:monday!H46)</f>
        <v/>
      </c>
      <c r="I45" s="10">
        <f>IF(monday!B45 ="ns day", monday!C45, MAX(monday!C45 - 8, 0))</f>
        <v/>
      </c>
      <c r="J45" s="10">
        <f>monday!H45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E46" s="8" t="n">
        <v>8.01</v>
      </c>
      <c r="F46" s="8" t="n">
        <v>8.41</v>
      </c>
      <c r="G46" s="9" t="n">
        <v>1072</v>
      </c>
      <c r="H46" s="8">
        <f>SUM(monday!F46 - monday!E46)</f>
        <v/>
      </c>
    </row>
    <row r="47" spans="1:11">
      <c r="E47" s="8" t="n">
        <v>8.91</v>
      </c>
      <c r="F47" s="8" t="n">
        <v>9.69</v>
      </c>
      <c r="G47" s="9" t="n">
        <v>1072</v>
      </c>
      <c r="H47" s="8">
        <f>SUM(monday!F47 - monday!E47)</f>
        <v/>
      </c>
    </row>
    <row r="48" spans="1:11">
      <c r="A48" s="6" t="s">
        <v>42</v>
      </c>
      <c r="B48" s="7" t="s"/>
      <c r="C48" s="8" t="n">
        <v>10.29</v>
      </c>
      <c r="D48" s="8" t="n">
        <v>19.2</v>
      </c>
      <c r="E48" s="8" t="n">
        <v>8.6</v>
      </c>
      <c r="F48" s="8" t="n">
        <v>19.3</v>
      </c>
      <c r="G48" s="9" t="n">
        <v>1051</v>
      </c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43</v>
      </c>
      <c r="B49" s="7" t="s"/>
      <c r="C49" s="8" t="n">
        <v>9.67</v>
      </c>
      <c r="D49" s="8" t="n">
        <v>18.62</v>
      </c>
      <c r="E49" s="8" t="n">
        <v>18</v>
      </c>
      <c r="F49" s="8" t="n">
        <v>18.62</v>
      </c>
      <c r="G49" s="9" t="n">
        <v>1004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45</v>
      </c>
      <c r="B50" s="7" t="s"/>
      <c r="C50" s="8" t="n">
        <v>8.99</v>
      </c>
      <c r="D50" s="8" t="n">
        <v>17.94</v>
      </c>
      <c r="E50" s="8" t="s"/>
      <c r="F50" s="8" t="s"/>
      <c r="G50" s="9" t="s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46</v>
      </c>
      <c r="B51" s="7" t="s">
        <v>44</v>
      </c>
      <c r="C51" s="8" t="n">
        <v>8.609999999999999</v>
      </c>
      <c r="D51" s="8" t="n">
        <v>17.46</v>
      </c>
      <c r="E51" s="8" t="s"/>
      <c r="F51" s="8" t="s"/>
      <c r="G51" s="9" t="s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47</v>
      </c>
      <c r="B52" s="7" t="s"/>
      <c r="C52" s="8" t="n">
        <v>10.91</v>
      </c>
      <c r="D52" s="8" t="n">
        <v>19.31</v>
      </c>
      <c r="E52" s="8" t="s"/>
      <c r="F52" s="8" t="s"/>
      <c r="G52" s="9" t="s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48</v>
      </c>
      <c r="B53" s="7" t="s"/>
      <c r="C53" s="8" t="n">
        <v>8</v>
      </c>
      <c r="D53" s="8" t="n">
        <v>16.45</v>
      </c>
      <c r="E53" s="8" t="s"/>
      <c r="F53" s="8" t="s"/>
      <c r="G53" s="9" t="s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49</v>
      </c>
      <c r="B54" s="7" t="s"/>
      <c r="C54" s="8" t="n">
        <v>8.380000000000001</v>
      </c>
      <c r="D54" s="8" t="n">
        <v>17.26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50</v>
      </c>
      <c r="B55" s="7" t="s"/>
      <c r="C55" s="8" t="n">
        <v>9.960000000000001</v>
      </c>
      <c r="D55" s="8" t="n">
        <v>18.46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51</v>
      </c>
      <c r="B56" s="7" t="s"/>
      <c r="C56" s="8" t="n">
        <v>10.18</v>
      </c>
      <c r="D56" s="8" t="n">
        <v>18.48</v>
      </c>
      <c r="E56" s="8" t="n">
        <v>15.42</v>
      </c>
      <c r="F56" s="8" t="n">
        <v>16.87</v>
      </c>
      <c r="G56" s="9" t="n">
        <v>916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52</v>
      </c>
      <c r="B57" s="7" t="s"/>
      <c r="C57" s="8" t="n">
        <v>8</v>
      </c>
      <c r="D57" s="8" t="n">
        <v>16.99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53</v>
      </c>
      <c r="B58" s="7" t="s"/>
      <c r="C58" s="8" t="n">
        <v>8</v>
      </c>
      <c r="D58" s="8" t="n">
        <v>16.95</v>
      </c>
      <c r="E58" s="8" t="n">
        <v>9.59</v>
      </c>
      <c r="F58" s="8" t="n">
        <v>17</v>
      </c>
      <c r="G58" s="9" t="n">
        <v>911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54</v>
      </c>
      <c r="B59" s="7" t="s"/>
      <c r="C59" s="8" t="n">
        <v>9.58</v>
      </c>
      <c r="D59" s="8" t="n">
        <v>18.61</v>
      </c>
      <c r="E59" s="8" t="n">
        <v>12.9</v>
      </c>
      <c r="F59" s="8" t="n">
        <v>15.75</v>
      </c>
      <c r="G59" s="9" t="n">
        <v>925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55</v>
      </c>
      <c r="B60" s="7" t="s"/>
      <c r="C60" s="8" t="n">
        <v>8.5</v>
      </c>
      <c r="D60" s="8" t="n">
        <v>17.47</v>
      </c>
      <c r="E60" s="8" t="s"/>
      <c r="F60" s="8" t="s"/>
      <c r="G60" s="9" t="s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57</v>
      </c>
      <c r="B62" s="7" t="s"/>
      <c r="C62" s="8" t="n">
        <v>9.1</v>
      </c>
      <c r="D62" s="8" t="n">
        <v>18.04</v>
      </c>
      <c r="E62" s="8" t="s"/>
      <c r="F62" s="8" t="s"/>
      <c r="G62" s="9" t="s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59</v>
      </c>
      <c r="B64" s="7" t="s"/>
      <c r="C64" s="8" t="n">
        <v>8.5</v>
      </c>
      <c r="D64" s="8" t="n">
        <v>16.93</v>
      </c>
      <c r="E64" s="8" t="n">
        <v>8</v>
      </c>
      <c r="F64" s="8" t="n">
        <v>8.5</v>
      </c>
      <c r="G64" s="9" t="n">
        <v>1021</v>
      </c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60</v>
      </c>
      <c r="B65" s="7" t="s"/>
      <c r="C65" s="8" t="n">
        <v>10.16</v>
      </c>
      <c r="D65" s="8" t="n">
        <v>19.16</v>
      </c>
      <c r="E65" s="8" t="n">
        <v>8.68</v>
      </c>
      <c r="F65" s="8" t="n">
        <v>10.18</v>
      </c>
      <c r="G65" s="9" t="n">
        <v>901</v>
      </c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61</v>
      </c>
      <c r="B66" s="7" t="s">
        <v>44</v>
      </c>
      <c r="C66" s="8" t="n">
        <v>8.83</v>
      </c>
      <c r="D66" s="8" t="n">
        <v>17.83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62</v>
      </c>
      <c r="B67" s="7" t="s"/>
      <c r="C67" s="8" t="n">
        <v>10.9</v>
      </c>
      <c r="D67" s="8" t="n">
        <v>20.25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63</v>
      </c>
      <c r="B68" s="7" t="s"/>
      <c r="C68" s="8" t="n">
        <v>9.99</v>
      </c>
      <c r="D68" s="8" t="n">
        <v>0</v>
      </c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64</v>
      </c>
      <c r="B69" s="7" t="s"/>
      <c r="C69" s="8" t="n">
        <v>10.47</v>
      </c>
      <c r="D69" s="8" t="n">
        <v>19.43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66</v>
      </c>
      <c r="B71" s="7" t="s"/>
      <c r="C71" s="8" t="n">
        <v>11.15</v>
      </c>
      <c r="D71" s="8" t="n">
        <v>19.44</v>
      </c>
      <c r="E71" s="8" t="n">
        <v>10.8</v>
      </c>
      <c r="F71" s="8" t="n">
        <v>14</v>
      </c>
      <c r="G71" s="9" t="n">
        <v>901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monday!C72,IF(monday!C72 &lt;= 8 + reference!C3, 0, MAX(monday!C72 - 8, 0)))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monday!C73,IF(monday!C73 &lt;= 8 + reference!C3, 0, MAX(monday!C73 - 8, 0)))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monday!C74,IF(monday!C74 &lt;= 8 + reference!C3, 0, MAX(monday!C74 - 8, 0)))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6" spans="1:11">
      <c r="J76" s="5" t="s">
        <v>67</v>
      </c>
      <c r="K76" s="10">
        <f>SUM(monday!K45:monday!K74)</f>
        <v/>
      </c>
    </row>
    <row r="78" spans="1:11">
      <c r="J78" s="5" t="s">
        <v>68</v>
      </c>
      <c r="K78" s="10">
        <f>SUM(monday!K76 + monday!K41)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s"/>
      <c r="C83" s="8" t="n">
        <v>10.5</v>
      </c>
      <c r="D83" s="8" t="n">
        <v>18.98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74</v>
      </c>
      <c r="B84" s="7" t="s"/>
      <c r="C84" s="8" t="n">
        <v>8.859999999999999</v>
      </c>
      <c r="D84" s="8" t="n">
        <v>16.89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75</v>
      </c>
      <c r="B85" s="7" t="s"/>
      <c r="C85" s="8" t="n">
        <v>10.5</v>
      </c>
      <c r="D85" s="8" t="n">
        <v>19.4</v>
      </c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76</v>
      </c>
      <c r="B86" s="7" t="s"/>
      <c r="C86" s="8" t="n">
        <v>11.52</v>
      </c>
      <c r="D86" s="8" t="n">
        <v>19.51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77</v>
      </c>
      <c r="B87" s="7" t="s"/>
      <c r="C87" s="8" t="n">
        <v>11.12</v>
      </c>
      <c r="D87" s="8" t="n">
        <v>20.18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78</v>
      </c>
      <c r="B88" s="7" t="s"/>
      <c r="C88" s="8" t="n">
        <v>12.28</v>
      </c>
      <c r="D88" s="8" t="n">
        <v>19.76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79</v>
      </c>
      <c r="B89" s="7" t="s"/>
      <c r="C89" s="8" t="n">
        <v>8</v>
      </c>
      <c r="D89" s="8" t="n">
        <v>19.02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80</v>
      </c>
      <c r="B90" s="7" t="s"/>
      <c r="C90" s="8" t="n">
        <v>10.82</v>
      </c>
      <c r="D90" s="8" t="n">
        <v>0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81</v>
      </c>
      <c r="B91" s="7" t="s"/>
      <c r="C91" s="8" t="n">
        <v>11.8</v>
      </c>
      <c r="D91" s="8" t="n">
        <v>20.24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82</v>
      </c>
      <c r="B92" s="7" t="s"/>
      <c r="C92" s="8" t="n">
        <v>9.9</v>
      </c>
      <c r="D92" s="8" t="n">
        <v>17.89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83</v>
      </c>
      <c r="B93" s="7" t="s"/>
      <c r="C93" s="8" t="n">
        <v>11.31</v>
      </c>
      <c r="D93" s="8" t="n">
        <v>19.8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84</v>
      </c>
      <c r="B94" s="7" t="s">
        <v>85</v>
      </c>
      <c r="C94" s="8" t="s"/>
      <c r="D94" s="8" t="n">
        <v>0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86</v>
      </c>
      <c r="B95" s="7" t="s"/>
      <c r="C95" s="8" t="n">
        <v>9.5</v>
      </c>
      <c r="D95" s="8" t="n">
        <v>17.49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87</v>
      </c>
      <c r="B96" s="7" t="s"/>
      <c r="C96" s="8" t="n">
        <v>11.53</v>
      </c>
      <c r="D96" s="8" t="n">
        <v>19.97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88</v>
      </c>
      <c r="B97" s="7" t="s"/>
      <c r="C97" s="8" t="n">
        <v>11.98</v>
      </c>
      <c r="D97" s="8" t="n">
        <v>20.17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89</v>
      </c>
      <c r="B98" s="7" t="s"/>
      <c r="C98" s="8" t="n">
        <v>9.710000000000001</v>
      </c>
      <c r="D98" s="8" t="n">
        <v>0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90</v>
      </c>
      <c r="B99" s="7" t="s"/>
      <c r="C99" s="8" t="n">
        <v>9.9</v>
      </c>
      <c r="D99" s="8" t="n">
        <v>17.99</v>
      </c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91</v>
      </c>
      <c r="B100" s="7" t="s"/>
      <c r="C100" s="8" t="n">
        <v>12.1</v>
      </c>
      <c r="D100" s="8" t="n">
        <v>20.47</v>
      </c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 spans="1:11">
      <c r="D114" s="5" t="s">
        <v>92</v>
      </c>
      <c r="E114" s="10">
        <f>SUM(monday!E83:monday!E112)</f>
        <v/>
      </c>
      <c r="F114" s="10">
        <f>SUM(monday!F83:monday!F112)</f>
        <v/>
      </c>
    </row>
    <row r="116" spans="1:11">
      <c r="A116" s="4" t="s">
        <v>93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96</v>
      </c>
      <c r="B120" s="7" t="s"/>
      <c r="C120" s="8" t="n">
        <v>9.73</v>
      </c>
      <c r="D120" s="8" t="n">
        <v>0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>
        <v>97</v>
      </c>
      <c r="B121" s="7" t="s"/>
      <c r="C121" s="8" t="n">
        <v>10.58</v>
      </c>
      <c r="D121" s="8" t="n">
        <v>0</v>
      </c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11.5 - reference!C5), 0, IF(monday!B121 = "no call", 11.5, IF(monday!C121 = 0, 0, MAX(11.5 - monday!C121, 0))))</f>
        <v/>
      </c>
    </row>
    <row r="122" spans="1:11">
      <c r="A122" s="6" t="s">
        <v>98</v>
      </c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11.5 - reference!C5), 0, IF(monday!B122 = "no call", 11.5, IF(monday!C122 = 0, 0, MAX(11.5 - monday!C122, 0))))</f>
        <v/>
      </c>
    </row>
    <row r="123" spans="1:11">
      <c r="A123" s="6" t="s">
        <v>99</v>
      </c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11.5 - reference!C5), 0, IF(monday!B123 = "no call", 11.5, IF(monday!C123 = 0, 0, MAX(11.5 - monday!C123, 0))))</f>
        <v/>
      </c>
    </row>
    <row r="124" spans="1:11">
      <c r="A124" s="6" t="s">
        <v>100</v>
      </c>
      <c r="B124" s="7" t="s"/>
      <c r="C124" s="8" t="n">
        <v>8.73</v>
      </c>
      <c r="D124" s="8" t="n">
        <v>0</v>
      </c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11.5 - reference!C5), 0, IF(monday!B124 = "no call", 11.5, IF(monday!C124 = 0, 0, MAX(11.5 - monday!C124, 0))))</f>
        <v/>
      </c>
    </row>
    <row r="125" spans="1:11">
      <c r="A125" s="6" t="s">
        <v>101</v>
      </c>
      <c r="B125" s="7" t="s"/>
      <c r="C125" s="8" t="n">
        <v>7.75</v>
      </c>
      <c r="D125" s="8" t="n">
        <v>0</v>
      </c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11.5 - reference!C5), 0, IF(monday!B125 = "no call", 11.5, IF(monday!C125 = 0, 0, MAX(11.5 -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 spans="1:11">
      <c r="D150" s="5" t="s">
        <v>102</v>
      </c>
      <c r="E150" s="10">
        <f>SUM(monday!E119:monday!E148)</f>
        <v/>
      </c>
      <c r="F150" s="10">
        <f>SUM(monday!F119:monday!F148)</f>
        <v/>
      </c>
    </row>
    <row r="152" spans="1:11">
      <c r="D152" s="5" t="s">
        <v>103</v>
      </c>
      <c r="E152" s="10">
        <f>SUM(monday!E114 + monday!E150)</f>
        <v/>
      </c>
      <c r="F152" s="10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8.42</v>
      </c>
      <c r="D8" s="8" t="n">
        <v>17.5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9.58</v>
      </c>
      <c r="D9" s="8" t="n">
        <v>18.53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9.449999999999999</v>
      </c>
      <c r="D10" s="8" t="n">
        <v>18.42</v>
      </c>
      <c r="E10" s="8" t="n">
        <v>16.5</v>
      </c>
      <c r="F10" s="8" t="n">
        <v>17.75</v>
      </c>
      <c r="G10" s="9" t="n">
        <v>1025</v>
      </c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10</v>
      </c>
      <c r="D11" s="8" t="n">
        <v>18.6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>
        <v>44</v>
      </c>
      <c r="C12" s="8" t="n">
        <v>9.19</v>
      </c>
      <c r="D12" s="8" t="n">
        <v>17.21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SUM(tuesday!F13 - tuesday!E13)</f>
        <v/>
      </c>
      <c r="I13" s="10">
        <f>IF(tuesday!B13 ="ns day", tuesday!C13,IF(tuesday!C13 &lt;= 8 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10.26</v>
      </c>
      <c r="D14" s="8" t="n">
        <v>19.18</v>
      </c>
      <c r="E14" s="8" t="s"/>
      <c r="F14" s="8" t="s"/>
      <c r="G14" s="9" t="s"/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10.07</v>
      </c>
      <c r="D15" s="8" t="n">
        <v>0</v>
      </c>
      <c r="E15" s="8" t="n">
        <v>9</v>
      </c>
      <c r="F15" s="8" t="n">
        <v>10.15</v>
      </c>
      <c r="G15" s="9" t="n">
        <v>1043</v>
      </c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7" t="s"/>
      <c r="C16" s="8" t="n">
        <v>8</v>
      </c>
      <c r="D16" s="8" t="n">
        <v>0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29</v>
      </c>
      <c r="B17" s="7" t="s"/>
      <c r="C17" s="8" t="n">
        <v>8.359999999999999</v>
      </c>
      <c r="D17" s="8" t="n">
        <v>0</v>
      </c>
      <c r="E17" s="8" t="s"/>
      <c r="F17" s="8" t="s"/>
      <c r="G17" s="9" t="s"/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30</v>
      </c>
      <c r="B18" s="7" t="s"/>
      <c r="C18" s="8" t="n">
        <v>8.779999999999999</v>
      </c>
      <c r="D18" s="8" t="n">
        <v>17.3</v>
      </c>
      <c r="E18" s="8" t="s"/>
      <c r="F18" s="8" t="s"/>
      <c r="G18" s="9" t="s"/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31</v>
      </c>
      <c r="B19" s="7" t="s"/>
      <c r="C19" s="8" t="n">
        <v>10.13</v>
      </c>
      <c r="D19" s="8" t="n">
        <v>18.13</v>
      </c>
      <c r="E19" s="8" t="n">
        <v>16.29</v>
      </c>
      <c r="F19" s="8" t="n">
        <v>18.13</v>
      </c>
      <c r="G19" s="9" t="n">
        <v>1043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7" t="s"/>
      <c r="C21" s="8" t="n">
        <v>8.24</v>
      </c>
      <c r="D21" s="8" t="n">
        <v>17.24</v>
      </c>
      <c r="E21" s="8" t="s"/>
      <c r="F21" s="8" t="s"/>
      <c r="G21" s="9" t="s"/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34</v>
      </c>
      <c r="B22" s="7" t="s"/>
      <c r="C22" s="8" t="n">
        <v>8</v>
      </c>
      <c r="D22" s="8" t="n">
        <v>17.01</v>
      </c>
      <c r="E22" s="8" t="s"/>
      <c r="F22" s="8" t="s"/>
      <c r="G22" s="9" t="s"/>
      <c r="H22" s="8">
        <f>SUM(tuesday!F22 - tuesday!E22)</f>
        <v/>
      </c>
      <c r="I22" s="10">
        <f>IF(tuesday!B22 ="ns day", tuesday!C22,IF(tuesday!C22 &lt;= 8+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35</v>
      </c>
      <c r="B23" s="7" t="s"/>
      <c r="C23" s="8" t="n">
        <v>8</v>
      </c>
      <c r="D23" s="8" t="n">
        <v>16.62</v>
      </c>
      <c r="E23" s="8" t="s"/>
      <c r="F23" s="8" t="s"/>
      <c r="G23" s="9" t="s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36</v>
      </c>
      <c r="B24" s="7" t="s"/>
      <c r="C24" s="8" t="n">
        <v>8</v>
      </c>
      <c r="D24" s="8" t="n">
        <v>16.9</v>
      </c>
      <c r="E24" s="8" t="s"/>
      <c r="F24" s="8" t="s"/>
      <c r="G24" s="9" t="s"/>
      <c r="H24" s="8">
        <f>SUM(tuesday!F24 - tuesday!E24)</f>
        <v/>
      </c>
      <c r="I24" s="10">
        <f>IF(tuesday!B24 ="ns day", tuesday!C24,IF(tuesday!C24 &lt;= 8+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37</v>
      </c>
      <c r="B25" s="7" t="s"/>
      <c r="C25" s="8" t="n">
        <v>4</v>
      </c>
      <c r="D25" s="8" t="n">
        <v>0</v>
      </c>
      <c r="E25" s="8" t="n">
        <v>12</v>
      </c>
      <c r="F25" s="8" t="n">
        <v>16</v>
      </c>
      <c r="G25" s="9" t="n">
        <v>0</v>
      </c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38</v>
      </c>
      <c r="I39" s="10">
        <f>SUM(tuesday!I8:tuesday!I37)</f>
        <v/>
      </c>
    </row>
    <row r="41" spans="1:11">
      <c r="J41" s="5" t="s">
        <v>39</v>
      </c>
      <c r="K41" s="10">
        <f>SUM(tuesday!K8:tuesday!K37)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s"/>
      <c r="C45" s="8" t="n">
        <v>10.8</v>
      </c>
      <c r="D45" s="8" t="n">
        <v>19.27</v>
      </c>
      <c r="E45" s="7" t="s">
        <v>27</v>
      </c>
      <c r="F45" s="7" t="s">
        <v>27</v>
      </c>
      <c r="G45" s="7" t="s">
        <v>27</v>
      </c>
      <c r="H45" s="8">
        <f>SUM(tuesday!H49:tuesday!H46)</f>
        <v/>
      </c>
      <c r="I45" s="10">
        <f>IF(tuesday!B45 ="ns day", tuesday!C45, MAX(tuesday!C45 - 8, 0))</f>
        <v/>
      </c>
      <c r="J45" s="10">
        <f>tuesday!H45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E46" s="8" t="n">
        <v>8.01</v>
      </c>
      <c r="F46" s="8" t="n">
        <v>8.800000000000001</v>
      </c>
      <c r="G46" s="9" t="n">
        <v>1072</v>
      </c>
      <c r="H46" s="8">
        <f>SUM(tuesday!F46 - tuesday!E46)</f>
        <v/>
      </c>
    </row>
    <row r="47" spans="1:11">
      <c r="E47" s="8" t="n">
        <v>9.09</v>
      </c>
      <c r="F47" s="8" t="n">
        <v>9.24</v>
      </c>
      <c r="G47" s="9" t="n">
        <v>1072</v>
      </c>
      <c r="H47" s="8">
        <f>SUM(tuesday!F47 - tuesday!E47)</f>
        <v/>
      </c>
    </row>
    <row r="48" spans="1:11">
      <c r="E48" s="8" t="n">
        <v>9.4</v>
      </c>
      <c r="F48" s="8" t="n">
        <v>9.94</v>
      </c>
      <c r="G48" s="9" t="n">
        <v>1072</v>
      </c>
      <c r="H48" s="8">
        <f>SUM(tuesday!F48 - tuesday!E48)</f>
        <v/>
      </c>
    </row>
    <row r="49" spans="1:11">
      <c r="E49" s="8" t="n">
        <v>12.4</v>
      </c>
      <c r="F49" s="8" t="n">
        <v>12.58</v>
      </c>
      <c r="G49" s="9" t="n">
        <v>1072</v>
      </c>
      <c r="H49" s="8">
        <f>SUM(tuesday!F49 - tuesday!E49)</f>
        <v/>
      </c>
    </row>
    <row r="50" spans="1:11">
      <c r="A50" s="6" t="s">
        <v>42</v>
      </c>
      <c r="B50" s="7" t="s"/>
      <c r="C50" s="8" t="n">
        <v>8.949999999999999</v>
      </c>
      <c r="D50" s="8" t="n">
        <v>17.59</v>
      </c>
      <c r="E50" s="8" t="s"/>
      <c r="F50" s="8" t="s"/>
      <c r="G50" s="9" t="s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43</v>
      </c>
      <c r="B51" s="7" t="s"/>
      <c r="C51" s="8" t="n">
        <v>9.32</v>
      </c>
      <c r="D51" s="8" t="n">
        <v>18.31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45</v>
      </c>
      <c r="B52" s="7" t="s">
        <v>44</v>
      </c>
      <c r="C52" s="8" t="n">
        <v>8</v>
      </c>
      <c r="D52" s="8" t="n">
        <v>16.92</v>
      </c>
      <c r="E52" s="8" t="s"/>
      <c r="F52" s="8" t="s"/>
      <c r="G52" s="9" t="s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46</v>
      </c>
      <c r="B53" s="7" t="s"/>
      <c r="C53" s="8" t="n">
        <v>9.58</v>
      </c>
      <c r="D53" s="8" t="n">
        <v>18.07</v>
      </c>
      <c r="E53" s="8" t="n">
        <v>11.33</v>
      </c>
      <c r="F53" s="8" t="n">
        <v>12.92</v>
      </c>
      <c r="G53" s="9" t="n">
        <v>901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47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48</v>
      </c>
      <c r="B55" s="7" t="s"/>
      <c r="C55" s="8" t="n">
        <v>9.630000000000001</v>
      </c>
      <c r="D55" s="8" t="n">
        <v>18.13</v>
      </c>
      <c r="E55" s="8" t="n">
        <v>11</v>
      </c>
      <c r="F55" s="8" t="n">
        <v>12.5</v>
      </c>
      <c r="G55" s="9" t="n">
        <v>901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49</v>
      </c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50</v>
      </c>
      <c r="B57" s="7" t="s"/>
      <c r="C57" s="8" t="n">
        <v>8.640000000000001</v>
      </c>
      <c r="D57" s="8" t="n">
        <v>17.14</v>
      </c>
      <c r="E57" s="8" t="n">
        <v>16.5</v>
      </c>
      <c r="F57" s="8" t="n">
        <v>17.14</v>
      </c>
      <c r="G57" s="9" t="n">
        <v>901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51</v>
      </c>
      <c r="B58" s="8" t="n"/>
      <c r="C58" s="8" t="n"/>
      <c r="D58" s="8" t="n"/>
      <c r="E58" s="8" t="n"/>
      <c r="F58" s="8" t="n"/>
      <c r="G58" s="9" t="n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52</v>
      </c>
      <c r="B59" s="7" t="s">
        <v>44</v>
      </c>
      <c r="C59" s="8" t="n">
        <v>8.01</v>
      </c>
      <c r="D59" s="8" t="n">
        <v>16.96</v>
      </c>
      <c r="E59" s="8" t="s"/>
      <c r="F59" s="8" t="s"/>
      <c r="G59" s="9" t="s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53</v>
      </c>
      <c r="B60" s="7" t="s"/>
      <c r="C60" s="8" t="n">
        <v>9.84</v>
      </c>
      <c r="D60" s="8" t="n">
        <v>18.78</v>
      </c>
      <c r="E60" s="8" t="n">
        <v>10.5</v>
      </c>
      <c r="F60" s="8" t="n">
        <v>12.75</v>
      </c>
      <c r="G60" s="9" t="n">
        <v>913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54</v>
      </c>
      <c r="B61" s="7" t="s"/>
      <c r="C61" s="8" t="n">
        <v>9.08</v>
      </c>
      <c r="D61" s="8" t="n">
        <v>18.08</v>
      </c>
      <c r="E61" s="8" t="n">
        <v>10.75</v>
      </c>
      <c r="F61" s="8" t="n">
        <v>13.25</v>
      </c>
      <c r="G61" s="9" t="n">
        <v>925</v>
      </c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55</v>
      </c>
      <c r="B62" s="7" t="s"/>
      <c r="C62" s="8" t="n">
        <v>8</v>
      </c>
      <c r="D62" s="8" t="n">
        <v>16.95</v>
      </c>
      <c r="E62" s="8" t="s"/>
      <c r="F62" s="8" t="s"/>
      <c r="G62" s="9" t="s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56</v>
      </c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57</v>
      </c>
      <c r="B64" s="7" t="s"/>
      <c r="C64" s="8" t="n">
        <v>8</v>
      </c>
      <c r="D64" s="8" t="n">
        <v>16.92</v>
      </c>
      <c r="E64" s="8" t="s"/>
      <c r="F64" s="8" t="s"/>
      <c r="G64" s="9" t="s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58</v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59</v>
      </c>
      <c r="B66" s="7" t="s"/>
      <c r="C66" s="8" t="n">
        <v>8.5</v>
      </c>
      <c r="D66" s="8" t="n">
        <v>16.93</v>
      </c>
      <c r="E66" s="8" t="s"/>
      <c r="F66" s="8" t="s"/>
      <c r="G66" s="9" t="s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60</v>
      </c>
      <c r="B67" s="7" t="s"/>
      <c r="C67" s="8" t="n">
        <v>9.31</v>
      </c>
      <c r="D67" s="8" t="n">
        <v>17.81</v>
      </c>
      <c r="E67" s="8" t="n">
        <v>8.640000000000001</v>
      </c>
      <c r="F67" s="8" t="n">
        <v>10.12</v>
      </c>
      <c r="G67" s="9" t="n">
        <v>901</v>
      </c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61</v>
      </c>
      <c r="B68" s="7" t="s"/>
      <c r="C68" s="8" t="n">
        <v>8</v>
      </c>
      <c r="D68" s="8" t="n">
        <v>0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62</v>
      </c>
      <c r="B69" s="7" t="s"/>
      <c r="C69" s="8" t="n">
        <v>10.03</v>
      </c>
      <c r="D69" s="8" t="n">
        <v>19.46</v>
      </c>
      <c r="E69" s="8" t="s"/>
      <c r="F69" s="8" t="s"/>
      <c r="G69" s="9" t="s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63</v>
      </c>
      <c r="B70" s="7" t="s"/>
      <c r="C70" s="8" t="n">
        <v>10.7</v>
      </c>
      <c r="D70" s="8" t="n">
        <v>19.64</v>
      </c>
      <c r="E70" s="8" t="n">
        <v>10.75</v>
      </c>
      <c r="F70" s="8" t="n">
        <v>12.25</v>
      </c>
      <c r="G70" s="9" t="n">
        <v>1025</v>
      </c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64</v>
      </c>
      <c r="B71" s="7" t="s"/>
      <c r="C71" s="8" t="n">
        <v>9.02</v>
      </c>
      <c r="D71" s="8" t="n">
        <v>18</v>
      </c>
      <c r="E71" s="8" t="n">
        <v>16.75</v>
      </c>
      <c r="F71" s="8" t="n">
        <v>18</v>
      </c>
      <c r="G71" s="9" t="n">
        <v>950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65</v>
      </c>
      <c r="B72" s="7" t="s"/>
      <c r="C72" s="8" t="n">
        <v>8.33</v>
      </c>
      <c r="D72" s="8" t="n">
        <v>17.32</v>
      </c>
      <c r="E72" s="8" t="s"/>
      <c r="F72" s="8" t="s"/>
      <c r="G72" s="9" t="s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66</v>
      </c>
      <c r="B73" s="7" t="s"/>
      <c r="C73" s="8" t="n">
        <v>10.52</v>
      </c>
      <c r="D73" s="8" t="n">
        <v>19.15</v>
      </c>
      <c r="E73" s="8" t="n">
        <v>10.42</v>
      </c>
      <c r="F73" s="8" t="n">
        <v>13.75</v>
      </c>
      <c r="G73" s="9" t="n">
        <v>913</v>
      </c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tuesday!C74,IF(tuesday!C74 &lt;= 8 + reference!C3, 0, MAX(tuesday!C74 - 8, 0)))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6" spans="1:11">
      <c r="J76" s="5" t="s">
        <v>67</v>
      </c>
      <c r="K76" s="10">
        <f>SUM(tuesday!K45:tuesday!K74)</f>
        <v/>
      </c>
    </row>
    <row r="78" spans="1:11">
      <c r="J78" s="5" t="s">
        <v>68</v>
      </c>
      <c r="K78" s="10">
        <f>SUM(tuesday!K76 + tuesday!K41)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s"/>
      <c r="C83" s="8" t="n">
        <v>11.25</v>
      </c>
      <c r="D83" s="8" t="n">
        <v>19.71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74</v>
      </c>
      <c r="B84" s="7" t="s"/>
      <c r="C84" s="8" t="n">
        <v>11.65</v>
      </c>
      <c r="D84" s="8" t="n">
        <v>18.48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75</v>
      </c>
      <c r="B85" s="7" t="s"/>
      <c r="C85" s="8" t="n">
        <v>8</v>
      </c>
      <c r="D85" s="8" t="n">
        <v>17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76</v>
      </c>
      <c r="B86" s="7" t="s"/>
      <c r="C86" s="8" t="n">
        <v>11.64</v>
      </c>
      <c r="D86" s="8" t="n">
        <v>19.25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77</v>
      </c>
      <c r="B87" s="7" t="s"/>
      <c r="C87" s="8" t="n">
        <v>9.83</v>
      </c>
      <c r="D87" s="8" t="n">
        <v>18.76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78</v>
      </c>
      <c r="B88" s="7" t="s"/>
      <c r="C88" s="8" t="n">
        <v>11.01</v>
      </c>
      <c r="D88" s="8" t="n">
        <v>18.62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79</v>
      </c>
      <c r="B89" s="7" t="s"/>
      <c r="C89" s="8" t="n">
        <v>8</v>
      </c>
      <c r="D89" s="8" t="n">
        <v>17.11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80</v>
      </c>
      <c r="B90" s="7" t="s"/>
      <c r="C90" s="8" t="n">
        <v>6.84</v>
      </c>
      <c r="D90" s="8" t="n">
        <v>19.41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81</v>
      </c>
      <c r="B91" s="7" t="s"/>
      <c r="C91" s="8" t="n">
        <v>8</v>
      </c>
      <c r="D91" s="8" t="n">
        <v>16.45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82</v>
      </c>
      <c r="B92" s="8" t="n"/>
      <c r="C92" s="8" t="n"/>
      <c r="D92" s="8" t="n"/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83</v>
      </c>
      <c r="B93" s="7" t="s"/>
      <c r="C93" s="8" t="n">
        <v>10.8</v>
      </c>
      <c r="D93" s="8" t="n">
        <v>19.28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84</v>
      </c>
      <c r="B94" s="7" t="s">
        <v>85</v>
      </c>
      <c r="C94" s="8" t="s"/>
      <c r="D94" s="8" t="n">
        <v>0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86</v>
      </c>
      <c r="B95" s="7" t="s"/>
      <c r="C95" s="8" t="n">
        <v>10.03</v>
      </c>
      <c r="D95" s="8" t="n">
        <v>17.51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87</v>
      </c>
      <c r="B96" s="7" t="s"/>
      <c r="C96" s="8" t="n">
        <v>11.1</v>
      </c>
      <c r="D96" s="8" t="n">
        <v>19.6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88</v>
      </c>
      <c r="B97" s="7" t="s"/>
      <c r="C97" s="8" t="n">
        <v>8.550000000000001</v>
      </c>
      <c r="D97" s="8" t="n">
        <v>19.91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89</v>
      </c>
      <c r="B98" s="7" t="s"/>
      <c r="C98" s="8" t="n">
        <v>8.23</v>
      </c>
      <c r="D98" s="8" t="n">
        <v>0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90</v>
      </c>
      <c r="B99" s="7" t="s"/>
      <c r="C99" s="8" t="n">
        <v>10.06</v>
      </c>
      <c r="D99" s="8" t="n">
        <v>18.49</v>
      </c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91</v>
      </c>
      <c r="B100" s="7" t="s"/>
      <c r="C100" s="8" t="n">
        <v>10.97</v>
      </c>
      <c r="D100" s="8" t="n">
        <v>19.33</v>
      </c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 spans="1:11">
      <c r="D114" s="5" t="s">
        <v>92</v>
      </c>
      <c r="E114" s="10">
        <f>SUM(tuesday!E83:tuesday!E112)</f>
        <v/>
      </c>
      <c r="F114" s="10">
        <f>SUM(tuesday!F83:tuesday!F112)</f>
        <v/>
      </c>
    </row>
    <row r="116" spans="1:11">
      <c r="A116" s="4" t="s">
        <v>93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96</v>
      </c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>
        <v>97</v>
      </c>
      <c r="B121" s="7" t="s"/>
      <c r="C121" s="8" t="n">
        <v>9.43</v>
      </c>
      <c r="D121" s="8" t="n">
        <v>17.5</v>
      </c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11.5 - reference!C5), 0, IF(tuesday!B121 = "no call", 11.5, IF(tuesday!C121 = 0, 0, MAX(11.5 - tuesday!C121, 0))))</f>
        <v/>
      </c>
    </row>
    <row r="122" spans="1:11">
      <c r="A122" s="6" t="s">
        <v>98</v>
      </c>
      <c r="B122" s="7" t="s"/>
      <c r="C122" s="8" t="n">
        <v>10.1</v>
      </c>
      <c r="D122" s="8" t="n">
        <v>9.93</v>
      </c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11.5 - reference!C5), 0, IF(tuesday!B122 = "no call", 11.5, IF(tuesday!C122 = 0, 0, MAX(11.5 - tuesday!C122, 0))))</f>
        <v/>
      </c>
    </row>
    <row r="123" spans="1:11">
      <c r="A123" s="6" t="s">
        <v>99</v>
      </c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11.5 - reference!C5), 0, IF(tuesday!B123 = "no call", 11.5, IF(tuesday!C123 = 0, 0, MAX(11.5 - tuesday!C123, 0))))</f>
        <v/>
      </c>
    </row>
    <row r="124" spans="1:11">
      <c r="A124" s="6" t="s">
        <v>100</v>
      </c>
      <c r="B124" s="7" t="s"/>
      <c r="C124" s="8" t="n">
        <v>7.31</v>
      </c>
      <c r="D124" s="8" t="n">
        <v>0</v>
      </c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11.5 - reference!C5), 0, IF(tuesday!B124 = "no call", 11.5, IF(tuesday!C124 = 0, 0, MAX(11.5 - tuesday!C124, 0))))</f>
        <v/>
      </c>
    </row>
    <row r="125" spans="1:11">
      <c r="A125" s="6" t="s">
        <v>101</v>
      </c>
      <c r="B125" s="7" t="s"/>
      <c r="C125" s="8" t="n">
        <v>8.76</v>
      </c>
      <c r="D125" s="8" t="n">
        <v>17.49</v>
      </c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11.5 - reference!C5), 0, IF(tuesday!B125 = "no call", 11.5, IF(tuesday!C125 = 0, 0, MAX(11.5 -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 spans="1:11">
      <c r="D150" s="5" t="s">
        <v>102</v>
      </c>
      <c r="E150" s="10">
        <f>SUM(tuesday!E119:tuesday!E148)</f>
        <v/>
      </c>
      <c r="F150" s="10">
        <f>SUM(tuesday!F119:tuesday!F148)</f>
        <v/>
      </c>
    </row>
    <row r="152" spans="1:11">
      <c r="D152" s="5" t="s">
        <v>103</v>
      </c>
      <c r="E152" s="10">
        <f>SUM(tuesday!E114 + tuesday!E150)</f>
        <v/>
      </c>
      <c r="F152" s="10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8.42</v>
      </c>
      <c r="D8" s="8" t="n">
        <v>17.49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8.869999999999999</v>
      </c>
      <c r="D9" s="8" t="n">
        <v>17.8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10.78</v>
      </c>
      <c r="D10" s="8" t="n">
        <v>19.75</v>
      </c>
      <c r="E10" s="8" t="n">
        <v>17.25</v>
      </c>
      <c r="F10" s="8" t="n">
        <v>19.25</v>
      </c>
      <c r="G10" s="9" t="n">
        <v>1033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SUM(wednesday!F11 - wednesday!E11)</f>
        <v/>
      </c>
      <c r="I11" s="10">
        <f>IF(wednesday!B11 ="ns day", wednesday!C11,IF(wednesday!C11 &lt;= 8 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11.14</v>
      </c>
      <c r="D12" s="8" t="n">
        <v>19.64</v>
      </c>
      <c r="E12" s="8" t="n">
        <v>19.64</v>
      </c>
      <c r="F12" s="8" t="n">
        <v>19.64</v>
      </c>
      <c r="G12" s="9" t="n">
        <v>1033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10.74</v>
      </c>
      <c r="D14" s="8" t="n">
        <v>19.17</v>
      </c>
      <c r="E14" s="8" t="n">
        <v>13.5</v>
      </c>
      <c r="F14" s="8" t="n">
        <v>15.75</v>
      </c>
      <c r="G14" s="9" t="n">
        <v>903</v>
      </c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>
        <v>44</v>
      </c>
      <c r="C15" s="8" t="n">
        <v>7.15</v>
      </c>
      <c r="D15" s="8" t="n">
        <v>15.1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30</v>
      </c>
      <c r="B18" s="7" t="s">
        <v>44</v>
      </c>
      <c r="C18" s="8" t="n">
        <v>9.640000000000001</v>
      </c>
      <c r="D18" s="8" t="n">
        <v>18.46</v>
      </c>
      <c r="E18" s="8" t="s"/>
      <c r="F18" s="8" t="s"/>
      <c r="G18" s="9" t="s"/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SUM(wednesday!F19 - wednesday!E19)</f>
        <v/>
      </c>
      <c r="I19" s="10">
        <f>IF(wednesday!B19 ="ns day", wednesday!C19,IF(wednesday!C19 &lt;= 8 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87</v>
      </c>
      <c r="B21" s="7" t="s"/>
      <c r="C21" s="8" t="n">
        <v>9.220000000000001</v>
      </c>
      <c r="D21" s="8" t="n">
        <v>17.78</v>
      </c>
      <c r="E21" s="8" t="s"/>
      <c r="F21" s="8" t="s"/>
      <c r="G21" s="9" t="s"/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33</v>
      </c>
      <c r="B22" s="7" t="s">
        <v>44</v>
      </c>
      <c r="C22" s="8" t="n">
        <v>10.25</v>
      </c>
      <c r="D22" s="8" t="n">
        <v>19.26</v>
      </c>
      <c r="E22" s="8" t="n">
        <v>18</v>
      </c>
      <c r="F22" s="8" t="n">
        <v>19.26</v>
      </c>
      <c r="G22" s="9" t="n">
        <v>936</v>
      </c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34</v>
      </c>
      <c r="B23" s="7" t="s"/>
      <c r="C23" s="8" t="n">
        <v>9</v>
      </c>
      <c r="D23" s="8" t="n">
        <v>17.99</v>
      </c>
      <c r="E23" s="8" t="s"/>
      <c r="F23" s="8" t="s"/>
      <c r="G23" s="9" t="s"/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35</v>
      </c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36</v>
      </c>
      <c r="B25" s="7" t="s"/>
      <c r="C25" s="8" t="n">
        <v>8.15</v>
      </c>
      <c r="D25" s="8" t="n">
        <v>17.12</v>
      </c>
      <c r="E25" s="8" t="s"/>
      <c r="F25" s="8" t="s"/>
      <c r="G25" s="9" t="s"/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37</v>
      </c>
      <c r="B26" s="7" t="s"/>
      <c r="C26" s="8" t="n">
        <v>4</v>
      </c>
      <c r="D26" s="8" t="n">
        <v>0</v>
      </c>
      <c r="E26" s="8" t="n">
        <v>12</v>
      </c>
      <c r="F26" s="8" t="n">
        <v>16</v>
      </c>
      <c r="G26" s="9" t="n">
        <v>0</v>
      </c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38</v>
      </c>
      <c r="I39" s="10">
        <f>SUM(wednesday!I8:wednesday!I37)</f>
        <v/>
      </c>
    </row>
    <row r="41" spans="1:11">
      <c r="J41" s="5" t="s">
        <v>39</v>
      </c>
      <c r="K41" s="10">
        <f>SUM(wednesday!K8:wednesday!K37)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s"/>
      <c r="C45" s="8" t="n">
        <v>11.19</v>
      </c>
      <c r="D45" s="8" t="n">
        <v>19.51</v>
      </c>
      <c r="E45" s="7" t="s">
        <v>27</v>
      </c>
      <c r="F45" s="7" t="s">
        <v>27</v>
      </c>
      <c r="G45" s="7" t="s">
        <v>27</v>
      </c>
      <c r="H45" s="8">
        <f>SUM(wednesday!H47:wednesday!H46)</f>
        <v/>
      </c>
      <c r="I45" s="10">
        <f>IF(wednesday!B45 ="ns day", wednesday!C45, MAX(wednesday!C45 - 8, 0))</f>
        <v/>
      </c>
      <c r="J45" s="10">
        <f>wednesday!H45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E46" s="8" t="n">
        <v>8.01</v>
      </c>
      <c r="F46" s="8" t="n">
        <v>9.25</v>
      </c>
      <c r="G46" s="9" t="n">
        <v>1072</v>
      </c>
      <c r="H46" s="8">
        <f>SUM(wednesday!F46 - wednesday!E46)</f>
        <v/>
      </c>
    </row>
    <row r="47" spans="1:11">
      <c r="E47" s="8" t="n">
        <v>13</v>
      </c>
      <c r="F47" s="8" t="n">
        <v>14</v>
      </c>
      <c r="G47" s="9" t="n">
        <v>1072</v>
      </c>
      <c r="H47" s="8">
        <f>SUM(wednesday!F47 - wednesday!E47)</f>
        <v/>
      </c>
    </row>
    <row r="48" spans="1:11">
      <c r="A48" s="6" t="s">
        <v>42</v>
      </c>
      <c r="B48" s="7" t="s"/>
      <c r="C48" s="8" t="n">
        <v>10.02</v>
      </c>
      <c r="D48" s="8" t="n">
        <v>18.9</v>
      </c>
      <c r="E48" s="8" t="n">
        <v>11</v>
      </c>
      <c r="F48" s="8" t="n">
        <v>14</v>
      </c>
      <c r="G48" s="9" t="n">
        <v>903</v>
      </c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43</v>
      </c>
      <c r="B49" s="7" t="s"/>
      <c r="C49" s="8" t="n">
        <v>10.2</v>
      </c>
      <c r="D49" s="8" t="n">
        <v>19.27</v>
      </c>
      <c r="E49" s="8" t="n">
        <v>18</v>
      </c>
      <c r="F49" s="8" t="n">
        <v>19.27</v>
      </c>
      <c r="G49" s="9" t="n">
        <v>1003</v>
      </c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45</v>
      </c>
      <c r="B50" s="7" t="s"/>
      <c r="C50" s="8" t="n">
        <v>9.76</v>
      </c>
      <c r="D50" s="8" t="n">
        <v>18.66</v>
      </c>
      <c r="E50" s="8" t="n">
        <v>16.47</v>
      </c>
      <c r="F50" s="8" t="n">
        <v>18.66</v>
      </c>
      <c r="G50" s="9" t="n">
        <v>903</v>
      </c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46</v>
      </c>
      <c r="B51" s="7" t="s"/>
      <c r="C51" s="8" t="n">
        <v>10.1</v>
      </c>
      <c r="D51" s="8" t="n">
        <v>18.94</v>
      </c>
      <c r="E51" s="7" t="s">
        <v>27</v>
      </c>
      <c r="F51" s="7" t="s">
        <v>27</v>
      </c>
      <c r="G51" s="7" t="s">
        <v>27</v>
      </c>
      <c r="H51" s="8">
        <f>SUM(wednesday!H53:wednesday!H52)</f>
        <v/>
      </c>
      <c r="I51" s="10">
        <f>IF(wednesday!B51 ="ns day", wednesday!C51, MAX(wednesday!C51 - 8, 0))</f>
        <v/>
      </c>
      <c r="J51" s="10">
        <f>wednesday!H51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E52" s="8" t="n">
        <v>13.5</v>
      </c>
      <c r="F52" s="8" t="n">
        <v>13.5</v>
      </c>
      <c r="G52" s="9" t="n">
        <v>901</v>
      </c>
      <c r="H52" s="8">
        <f>SUM(wednesday!F52 - wednesday!E52)</f>
        <v/>
      </c>
    </row>
    <row r="53" spans="1:11">
      <c r="E53" s="8" t="n">
        <v>15.8</v>
      </c>
      <c r="F53" s="8" t="n">
        <v>15.88</v>
      </c>
      <c r="G53" s="9" t="n">
        <v>901</v>
      </c>
      <c r="H53" s="8">
        <f>SUM(wednesday!F53 - wednesday!E53)</f>
        <v/>
      </c>
    </row>
    <row r="54" spans="1:11">
      <c r="A54" s="6" t="s">
        <v>47</v>
      </c>
      <c r="B54" s="7" t="s"/>
      <c r="C54" s="8" t="n">
        <v>11.54</v>
      </c>
      <c r="D54" s="8" t="n">
        <v>19.94</v>
      </c>
      <c r="E54" s="8" t="s"/>
      <c r="F54" s="8" t="s"/>
      <c r="G54" s="9" t="s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48</v>
      </c>
      <c r="B55" s="7" t="s"/>
      <c r="C55" s="8" t="n">
        <v>9.5</v>
      </c>
      <c r="D55" s="8" t="n">
        <v>17.94</v>
      </c>
      <c r="E55" s="8" t="n">
        <v>16</v>
      </c>
      <c r="F55" s="8" t="n">
        <v>17.94</v>
      </c>
      <c r="G55" s="9" t="n">
        <v>916</v>
      </c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49</v>
      </c>
      <c r="B56" s="7" t="s"/>
      <c r="C56" s="8" t="n">
        <v>8</v>
      </c>
      <c r="D56" s="8" t="n">
        <v>16.92</v>
      </c>
      <c r="E56" s="8" t="s"/>
      <c r="F56" s="8" t="s"/>
      <c r="G56" s="9" t="s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50</v>
      </c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51</v>
      </c>
      <c r="B58" s="7" t="s"/>
      <c r="C58" s="8" t="n">
        <v>10.4</v>
      </c>
      <c r="D58" s="8" t="n">
        <v>18.81</v>
      </c>
      <c r="E58" s="8" t="n">
        <v>16.67</v>
      </c>
      <c r="F58" s="8" t="n">
        <v>18.81</v>
      </c>
      <c r="G58" s="9" t="n">
        <v>1025</v>
      </c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52</v>
      </c>
      <c r="B59" s="7" t="s"/>
      <c r="C59" s="8" t="n">
        <v>8.94</v>
      </c>
      <c r="D59" s="8" t="n">
        <v>17.87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53</v>
      </c>
      <c r="B60" s="7" t="s"/>
      <c r="C60" s="8" t="n">
        <v>9.73</v>
      </c>
      <c r="D60" s="8" t="n">
        <v>18.71</v>
      </c>
      <c r="E60" s="8" t="n">
        <v>10.5</v>
      </c>
      <c r="F60" s="8" t="n">
        <v>12.5</v>
      </c>
      <c r="G60" s="9" t="n">
        <v>901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54</v>
      </c>
      <c r="B61" s="7" t="s"/>
      <c r="C61" s="8" t="n">
        <v>9.33</v>
      </c>
      <c r="D61" s="8" t="n">
        <v>18.32</v>
      </c>
      <c r="E61" s="8" t="n">
        <v>15.5</v>
      </c>
      <c r="F61" s="8" t="n">
        <v>18.32</v>
      </c>
      <c r="G61" s="9" t="n">
        <v>925</v>
      </c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55</v>
      </c>
      <c r="B62" s="7" t="s"/>
      <c r="C62" s="8" t="n">
        <v>8.58</v>
      </c>
      <c r="D62" s="8" t="n">
        <v>17.56</v>
      </c>
      <c r="E62" s="8" t="s"/>
      <c r="F62" s="8" t="s"/>
      <c r="G62" s="9" t="s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56</v>
      </c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57</v>
      </c>
      <c r="B64" s="7" t="s"/>
      <c r="C64" s="8" t="n">
        <v>8.24</v>
      </c>
      <c r="D64" s="8" t="n">
        <v>17.15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58</v>
      </c>
      <c r="B65" s="8" t="n"/>
      <c r="C65" s="8" t="n"/>
      <c r="D65" s="8" t="n"/>
      <c r="E65" s="8" t="n"/>
      <c r="F65" s="8" t="n"/>
      <c r="G65" s="9" t="n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59</v>
      </c>
      <c r="B66" s="7" t="s"/>
      <c r="C66" s="8" t="n">
        <v>8</v>
      </c>
      <c r="D66" s="8" t="n">
        <v>16.93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60</v>
      </c>
      <c r="B67" s="7" t="s"/>
      <c r="C67" s="8" t="n">
        <v>10.18</v>
      </c>
      <c r="D67" s="8" t="n">
        <v>18.87</v>
      </c>
      <c r="E67" s="8" t="n">
        <v>8.220000000000001</v>
      </c>
      <c r="F67" s="8" t="n">
        <v>10.78</v>
      </c>
      <c r="G67" s="9" t="n">
        <v>901</v>
      </c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61</v>
      </c>
      <c r="B68" s="7" t="s"/>
      <c r="C68" s="8" t="n">
        <v>10.42</v>
      </c>
      <c r="D68" s="8" t="n">
        <v>19.39</v>
      </c>
      <c r="E68" s="8" t="n">
        <v>14.5</v>
      </c>
      <c r="F68" s="8" t="n">
        <v>16</v>
      </c>
      <c r="G68" s="9" t="n">
        <v>932</v>
      </c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62</v>
      </c>
      <c r="B69" s="7" t="s"/>
      <c r="C69" s="8" t="n">
        <v>4.64</v>
      </c>
      <c r="D69" s="8" t="n">
        <v>0</v>
      </c>
      <c r="E69" s="8" t="s"/>
      <c r="F69" s="8" t="s"/>
      <c r="G69" s="9" t="s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63</v>
      </c>
      <c r="B70" s="7" t="s"/>
      <c r="C70" s="8" t="n">
        <v>11.29</v>
      </c>
      <c r="D70" s="8" t="n">
        <v>20.19</v>
      </c>
      <c r="E70" s="8" t="n">
        <v>14.5</v>
      </c>
      <c r="F70" s="8" t="n">
        <v>16.5</v>
      </c>
      <c r="G70" s="9" t="n">
        <v>1004</v>
      </c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64</v>
      </c>
      <c r="B71" s="7" t="s"/>
      <c r="C71" s="8" t="n">
        <v>9.73</v>
      </c>
      <c r="D71" s="8" t="n">
        <v>18.69</v>
      </c>
      <c r="E71" s="8" t="n">
        <v>17</v>
      </c>
      <c r="F71" s="8" t="n">
        <v>18.69</v>
      </c>
      <c r="G71" s="9" t="n">
        <v>916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65</v>
      </c>
      <c r="B72" s="7" t="s"/>
      <c r="C72" s="8" t="n">
        <v>9.130000000000001</v>
      </c>
      <c r="D72" s="8" t="n">
        <v>18.12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66</v>
      </c>
      <c r="B73" s="7" t="s"/>
      <c r="C73" s="8" t="n">
        <v>11</v>
      </c>
      <c r="D73" s="8" t="n">
        <v>19.82</v>
      </c>
      <c r="E73" s="8" t="n">
        <v>10.9</v>
      </c>
      <c r="F73" s="8" t="n">
        <v>13.75</v>
      </c>
      <c r="G73" s="9" t="n">
        <v>916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wednesday!C74,IF(wednesday!C74 &lt;= 8 + reference!C3, 0, MAX(wednesday!C74 - 8, 0)))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6" spans="1:11">
      <c r="J76" s="5" t="s">
        <v>67</v>
      </c>
      <c r="K76" s="10">
        <f>SUM(wednesday!K45:wednesday!K74)</f>
        <v/>
      </c>
    </row>
    <row r="78" spans="1:11">
      <c r="J78" s="5" t="s">
        <v>68</v>
      </c>
      <c r="K78" s="10">
        <f>SUM(wednesday!K76 + wednesday!K41)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s"/>
      <c r="C83" s="8" t="n">
        <v>9.35</v>
      </c>
      <c r="D83" s="8" t="n">
        <v>18.91</v>
      </c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74</v>
      </c>
      <c r="B84" s="7" t="s"/>
      <c r="C84" s="8" t="n">
        <v>11.72</v>
      </c>
      <c r="D84" s="8" t="n">
        <v>19.78</v>
      </c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75</v>
      </c>
      <c r="B85" s="7" t="s"/>
      <c r="C85" s="8" t="n">
        <v>11.62</v>
      </c>
      <c r="D85" s="8" t="n">
        <v>20.25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76</v>
      </c>
      <c r="B86" s="7" t="s"/>
      <c r="C86" s="8" t="n">
        <v>11.5</v>
      </c>
      <c r="D86" s="8" t="n">
        <v>19.47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77</v>
      </c>
      <c r="B87" s="7" t="s"/>
      <c r="C87" s="8" t="n">
        <v>10.95</v>
      </c>
      <c r="D87" s="8" t="n">
        <v>19.96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78</v>
      </c>
      <c r="B88" s="7" t="s"/>
      <c r="C88" s="8" t="n">
        <v>12.55</v>
      </c>
      <c r="D88" s="8" t="n">
        <v>20.52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79</v>
      </c>
      <c r="B89" s="7" t="s"/>
      <c r="C89" s="8" t="n">
        <v>8</v>
      </c>
      <c r="D89" s="8" t="n">
        <v>18.58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80</v>
      </c>
      <c r="B90" s="7" t="s"/>
      <c r="C90" s="8" t="n">
        <v>11.23</v>
      </c>
      <c r="D90" s="8" t="n">
        <v>20.31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81</v>
      </c>
      <c r="B91" s="7" t="s"/>
      <c r="C91" s="8" t="n">
        <v>10.78</v>
      </c>
      <c r="D91" s="8" t="n">
        <v>19.49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82</v>
      </c>
      <c r="B92" s="7" t="s"/>
      <c r="C92" s="8" t="n">
        <v>10</v>
      </c>
      <c r="D92" s="8" t="n">
        <v>17.97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83</v>
      </c>
      <c r="B93" s="7" t="s"/>
      <c r="C93" s="8" t="n">
        <v>10.97</v>
      </c>
      <c r="D93" s="8" t="n">
        <v>19.46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84</v>
      </c>
      <c r="B94" s="8" t="n"/>
      <c r="C94" s="8" t="n"/>
      <c r="D94" s="8" t="n"/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86</v>
      </c>
      <c r="B95" s="7" t="s"/>
      <c r="C95" s="8" t="n">
        <v>10.22</v>
      </c>
      <c r="D95" s="8" t="n">
        <v>18.22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88</v>
      </c>
      <c r="B96" s="7" t="s"/>
      <c r="C96" s="8" t="n">
        <v>10.33</v>
      </c>
      <c r="D96" s="8" t="n">
        <v>18.7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89</v>
      </c>
      <c r="B97" s="7" t="s"/>
      <c r="C97" s="8" t="n">
        <v>9.609999999999999</v>
      </c>
      <c r="D97" s="8" t="n">
        <v>17.45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90</v>
      </c>
      <c r="B98" s="7" t="s"/>
      <c r="C98" s="8" t="n">
        <v>9.859999999999999</v>
      </c>
      <c r="D98" s="8" t="n">
        <v>18.3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91</v>
      </c>
      <c r="B99" s="7" t="s"/>
      <c r="C99" s="8" t="n">
        <v>9.77</v>
      </c>
      <c r="D99" s="8" t="n">
        <v>18.22</v>
      </c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 spans="1:11">
      <c r="D114" s="5" t="s">
        <v>92</v>
      </c>
      <c r="E114" s="10">
        <f>SUM(wednesday!E83:wednesday!E112)</f>
        <v/>
      </c>
      <c r="F114" s="10">
        <f>SUM(wednesday!F83:wednesday!F112)</f>
        <v/>
      </c>
    </row>
    <row r="116" spans="1:11">
      <c r="A116" s="4" t="s">
        <v>93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96</v>
      </c>
      <c r="B120" s="7" t="s"/>
      <c r="C120" s="8" t="n">
        <v>8.6</v>
      </c>
      <c r="D120" s="8" t="n">
        <v>0</v>
      </c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>
        <v>97</v>
      </c>
      <c r="B121" s="7" t="s"/>
      <c r="C121" s="8" t="n">
        <v>10.21</v>
      </c>
      <c r="D121" s="8" t="n">
        <v>18.75</v>
      </c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/>
      </c>
    </row>
    <row r="122" spans="1:11">
      <c r="A122" s="6" t="s">
        <v>98</v>
      </c>
      <c r="B122" s="7" t="s"/>
      <c r="C122" s="8" t="n">
        <v>10.5</v>
      </c>
      <c r="D122" s="8" t="n">
        <v>0</v>
      </c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/>
      </c>
    </row>
    <row r="123" spans="1:11">
      <c r="A123" s="6" t="s">
        <v>99</v>
      </c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/>
      </c>
    </row>
    <row r="124" spans="1:11">
      <c r="A124" s="6" t="s">
        <v>100</v>
      </c>
      <c r="B124" s="7" t="s"/>
      <c r="C124" s="8" t="n">
        <v>9.73</v>
      </c>
      <c r="D124" s="8" t="n">
        <v>0</v>
      </c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11.5 - reference!C5), 0, IF(wednesday!B124 = "no call", 11.5, IF(wednesday!C124 = 0, 0, MAX(11.5 - wednesday!C124, 0))))</f>
        <v/>
      </c>
    </row>
    <row r="125" spans="1:11">
      <c r="A125" s="6" t="s">
        <v>101</v>
      </c>
      <c r="B125" s="7" t="s"/>
      <c r="C125" s="8" t="n">
        <v>10.69</v>
      </c>
      <c r="D125" s="8" t="n">
        <v>0</v>
      </c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11.5 - reference!C5), 0, IF(wednesday!B125 = "no call", 11.5, IF(wednesday!C125 = 0, 0, MAX(11.5 -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 spans="1:11">
      <c r="D150" s="5" t="s">
        <v>102</v>
      </c>
      <c r="E150" s="10">
        <f>SUM(wednesday!E119:wednesday!E148)</f>
        <v/>
      </c>
      <c r="F150" s="10">
        <f>SUM(wednesday!F119:wednesday!F148)</f>
        <v/>
      </c>
    </row>
    <row r="152" spans="1:11">
      <c r="D152" s="5" t="s">
        <v>103</v>
      </c>
      <c r="E152" s="10">
        <f>SUM(wednesday!E114 + wednesday!E150)</f>
        <v/>
      </c>
      <c r="F152" s="10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17.28</v>
      </c>
      <c r="E8" s="8" t="s"/>
      <c r="F8" s="8" t="s"/>
      <c r="G8" s="9" t="s"/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>
        <v>44</v>
      </c>
      <c r="C9" s="8" t="n">
        <v>8</v>
      </c>
      <c r="D9" s="8" t="n">
        <v>16.89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9.01</v>
      </c>
      <c r="D10" s="8" t="n">
        <v>18.01</v>
      </c>
      <c r="E10" s="8" t="n">
        <v>10.25</v>
      </c>
      <c r="F10" s="8" t="n">
        <v>11.25</v>
      </c>
      <c r="G10" s="9" t="n">
        <v>1072</v>
      </c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9.970000000000001</v>
      </c>
      <c r="D11" s="8" t="n">
        <v>18.45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11.23</v>
      </c>
      <c r="D12" s="8" t="n">
        <v>19.59</v>
      </c>
      <c r="E12" s="8" t="n">
        <v>16.82</v>
      </c>
      <c r="F12" s="8" t="n">
        <v>19.59</v>
      </c>
      <c r="G12" s="9" t="n">
        <v>1004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/>
      <c r="C15" s="8" t="n">
        <v>10.78</v>
      </c>
      <c r="D15" s="8" t="n">
        <v>18.6</v>
      </c>
      <c r="E15" s="8" t="n">
        <v>16.55</v>
      </c>
      <c r="F15" s="8" t="n">
        <v>18.6</v>
      </c>
      <c r="G15" s="9" t="n">
        <v>929</v>
      </c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7" t="s"/>
      <c r="C16" s="8" t="n">
        <v>8</v>
      </c>
      <c r="D16" s="8" t="n">
        <v>16.49</v>
      </c>
      <c r="E16" s="8" t="s"/>
      <c r="F16" s="8" t="s"/>
      <c r="G16" s="9" t="s"/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30</v>
      </c>
      <c r="B18" s="7" t="s"/>
      <c r="C18" s="8" t="n">
        <v>10.38</v>
      </c>
      <c r="D18" s="8" t="n">
        <v>19.4</v>
      </c>
      <c r="E18" s="8" t="n">
        <v>17.84</v>
      </c>
      <c r="F18" s="8" t="n">
        <v>19.4</v>
      </c>
      <c r="G18" s="9" t="n">
        <v>1025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7" t="s"/>
      <c r="C19" s="8" t="n">
        <v>8.640000000000001</v>
      </c>
      <c r="D19" s="8" t="n">
        <v>16.77</v>
      </c>
      <c r="E19" s="8" t="s"/>
      <c r="F19" s="8" t="s"/>
      <c r="G19" s="9" t="s"/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87</v>
      </c>
      <c r="B21" s="7" t="s">
        <v>44</v>
      </c>
      <c r="C21" s="8" t="n">
        <v>8.51</v>
      </c>
      <c r="D21" s="8" t="n">
        <v>17.01</v>
      </c>
      <c r="E21" s="8" t="s"/>
      <c r="F21" s="8" t="s"/>
      <c r="G21" s="9" t="s"/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33</v>
      </c>
      <c r="B22" s="7" t="s"/>
      <c r="C22" s="8" t="n">
        <v>8.289999999999999</v>
      </c>
      <c r="D22" s="8" t="n">
        <v>17.3</v>
      </c>
      <c r="E22" s="8" t="s"/>
      <c r="F22" s="8" t="s"/>
      <c r="G22" s="9" t="s"/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34</v>
      </c>
      <c r="B23" s="7" t="s"/>
      <c r="C23" s="8" t="n">
        <v>9.82</v>
      </c>
      <c r="D23" s="8" t="n">
        <v>18.81</v>
      </c>
      <c r="E23" s="8" t="n">
        <v>15.45</v>
      </c>
      <c r="F23" s="8" t="n">
        <v>16.5</v>
      </c>
      <c r="G23" s="9" t="n">
        <v>1025</v>
      </c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35</v>
      </c>
      <c r="B24" s="7" t="s"/>
      <c r="C24" s="8" t="n">
        <v>8</v>
      </c>
      <c r="D24" s="8" t="n">
        <v>16.46</v>
      </c>
      <c r="E24" s="8" t="s"/>
      <c r="F24" s="8" t="s"/>
      <c r="G24" s="9" t="s"/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36</v>
      </c>
      <c r="B25" s="7" t="s"/>
      <c r="C25" s="8" t="n">
        <v>8</v>
      </c>
      <c r="D25" s="8" t="n">
        <v>16.87</v>
      </c>
      <c r="E25" s="8" t="s"/>
      <c r="F25" s="8" t="s"/>
      <c r="G25" s="9" t="s"/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37</v>
      </c>
      <c r="B26" s="7" t="s"/>
      <c r="C26" s="8" t="n">
        <v>4</v>
      </c>
      <c r="D26" s="8" t="n">
        <v>0</v>
      </c>
      <c r="E26" s="8" t="n">
        <v>12</v>
      </c>
      <c r="F26" s="8" t="n">
        <v>16</v>
      </c>
      <c r="G26" s="9" t="n">
        <v>0</v>
      </c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38</v>
      </c>
      <c r="I39" s="10">
        <f>SUM(thursday!I8:thursday!I37)</f>
        <v/>
      </c>
    </row>
    <row r="41" spans="1:11">
      <c r="J41" s="5" t="s">
        <v>39</v>
      </c>
      <c r="K41" s="10">
        <f>SUM(thursday!K8:thursday!K37)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s">
        <v>44</v>
      </c>
      <c r="C45" s="8" t="n">
        <v>10</v>
      </c>
      <c r="D45" s="8" t="n">
        <v>18.48</v>
      </c>
      <c r="E45" s="7" t="s">
        <v>27</v>
      </c>
      <c r="F45" s="7" t="s">
        <v>27</v>
      </c>
      <c r="G45" s="7" t="s">
        <v>27</v>
      </c>
      <c r="H45" s="8">
        <f>SUM(thursday!H47:thursday!H46)</f>
        <v/>
      </c>
      <c r="I45" s="10">
        <f>IF(thursday!B45 ="ns day", thursday!C45, MAX(thursday!C45 - 8, 0))</f>
        <v/>
      </c>
      <c r="J45" s="10">
        <f>thursday!H45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E46" s="8" t="n">
        <v>8.01</v>
      </c>
      <c r="F46" s="8" t="n">
        <v>8.94</v>
      </c>
      <c r="G46" s="9" t="n">
        <v>1072</v>
      </c>
      <c r="H46" s="8">
        <f>SUM(thursday!F46 - thursday!E46)</f>
        <v/>
      </c>
    </row>
    <row r="47" spans="1:11">
      <c r="E47" s="8" t="n">
        <v>12</v>
      </c>
      <c r="F47" s="8" t="n">
        <v>13</v>
      </c>
      <c r="G47" s="9" t="n">
        <v>1072</v>
      </c>
      <c r="H47" s="8">
        <f>SUM(thursday!F47 - thursday!E47)</f>
        <v/>
      </c>
    </row>
    <row r="48" spans="1:11">
      <c r="A48" s="6" t="s">
        <v>42</v>
      </c>
      <c r="B48" s="7" t="s"/>
      <c r="C48" s="8" t="n">
        <v>10.43</v>
      </c>
      <c r="D48" s="8" t="n">
        <v>19.36</v>
      </c>
      <c r="E48" s="8" t="n">
        <v>17</v>
      </c>
      <c r="F48" s="8" t="n">
        <v>19.36</v>
      </c>
      <c r="G48" s="9" t="n">
        <v>1051</v>
      </c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43</v>
      </c>
      <c r="B49" s="7" t="s"/>
      <c r="C49" s="8" t="n">
        <v>8</v>
      </c>
      <c r="D49" s="8" t="n">
        <v>16.83</v>
      </c>
      <c r="E49" s="8" t="s"/>
      <c r="F49" s="8" t="s"/>
      <c r="G49" s="9" t="s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45</v>
      </c>
      <c r="B50" s="7" t="s"/>
      <c r="C50" s="8" t="n">
        <v>8</v>
      </c>
      <c r="D50" s="8" t="n">
        <v>16.88</v>
      </c>
      <c r="E50" s="8" t="s"/>
      <c r="F50" s="8" t="s"/>
      <c r="G50" s="9" t="s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46</v>
      </c>
      <c r="B51" s="7" t="s"/>
      <c r="C51" s="8" t="n">
        <v>9.84</v>
      </c>
      <c r="D51" s="8" t="n">
        <v>18.64</v>
      </c>
      <c r="E51" s="8" t="n">
        <v>9.77</v>
      </c>
      <c r="F51" s="8" t="n">
        <v>11.92</v>
      </c>
      <c r="G51" s="9" t="n">
        <v>916</v>
      </c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47</v>
      </c>
      <c r="B52" s="7" t="s"/>
      <c r="C52" s="8" t="n">
        <v>9.67</v>
      </c>
      <c r="D52" s="8" t="n">
        <v>18.09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48</v>
      </c>
      <c r="B53" s="7" t="s">
        <v>44</v>
      </c>
      <c r="C53" s="8" t="n">
        <v>8</v>
      </c>
      <c r="D53" s="8" t="n">
        <v>16.46</v>
      </c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49</v>
      </c>
      <c r="B54" s="7" t="s"/>
      <c r="C54" s="8" t="n">
        <v>8</v>
      </c>
      <c r="D54" s="8" t="n">
        <v>16.99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50</v>
      </c>
      <c r="B55" s="7" t="s"/>
      <c r="C55" s="8" t="n">
        <v>10.65</v>
      </c>
      <c r="D55" s="8" t="n">
        <v>19.16</v>
      </c>
      <c r="E55" s="8" t="n">
        <v>17.5</v>
      </c>
      <c r="F55" s="8" t="n">
        <v>19.16</v>
      </c>
      <c r="G55" s="9" t="n">
        <v>916</v>
      </c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51</v>
      </c>
      <c r="B56" s="7" t="s"/>
      <c r="C56" s="8" t="n">
        <v>10.5</v>
      </c>
      <c r="D56" s="8" t="n">
        <v>18.91</v>
      </c>
      <c r="E56" s="8" t="n">
        <v>16.78</v>
      </c>
      <c r="F56" s="8" t="n">
        <v>18.91</v>
      </c>
      <c r="G56" s="9" t="n">
        <v>1051</v>
      </c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52</v>
      </c>
      <c r="B57" s="7" t="s"/>
      <c r="C57" s="8" t="n">
        <v>8</v>
      </c>
      <c r="D57" s="8" t="n">
        <v>16.93</v>
      </c>
      <c r="E57" s="8" t="s"/>
      <c r="F57" s="8" t="s"/>
      <c r="G57" s="9" t="s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53</v>
      </c>
      <c r="B58" s="7" t="s">
        <v>44</v>
      </c>
      <c r="C58" s="8" t="n">
        <v>8.56</v>
      </c>
      <c r="D58" s="8" t="n">
        <v>17.53</v>
      </c>
      <c r="E58" s="8" t="n">
        <v>8.5</v>
      </c>
      <c r="F58" s="8" t="n">
        <v>17.56</v>
      </c>
      <c r="G58" s="9" t="n">
        <v>901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7" t="s"/>
      <c r="C59" s="8" t="n">
        <v>8.890000000000001</v>
      </c>
      <c r="D59" s="8" t="n">
        <v>17.88</v>
      </c>
      <c r="E59" s="8" t="n">
        <v>10.75</v>
      </c>
      <c r="F59" s="8" t="n">
        <v>13.42</v>
      </c>
      <c r="G59" s="9" t="n">
        <v>925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7" t="s"/>
      <c r="C60" s="8" t="n">
        <v>8</v>
      </c>
      <c r="D60" s="8" t="n">
        <v>16.94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7" t="s"/>
      <c r="C62" s="8" t="n">
        <v>8</v>
      </c>
      <c r="D62" s="8" t="n">
        <v>16.94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7" t="s"/>
      <c r="C64" s="8" t="n">
        <v>9.49</v>
      </c>
      <c r="D64" s="8" t="n">
        <v>18.43</v>
      </c>
      <c r="E64" s="8" t="s"/>
      <c r="F64" s="8" t="s"/>
      <c r="G64" s="9" t="s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7" t="s"/>
      <c r="C65" s="8" t="n">
        <v>11.07</v>
      </c>
      <c r="D65" s="8" t="n">
        <v>19.16</v>
      </c>
      <c r="E65" s="8" t="n">
        <v>17.5</v>
      </c>
      <c r="F65" s="8" t="n">
        <v>19.16</v>
      </c>
      <c r="G65" s="9" t="n">
        <v>916</v>
      </c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7" t="s"/>
      <c r="C66" s="8" t="n">
        <v>8.33</v>
      </c>
      <c r="D66" s="8" t="n">
        <v>17.27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7" t="s"/>
      <c r="C68" s="8" t="n">
        <v>10.01</v>
      </c>
      <c r="D68" s="8" t="n">
        <v>0</v>
      </c>
      <c r="E68" s="8" t="s"/>
      <c r="F68" s="8" t="s"/>
      <c r="G68" s="9" t="s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64</v>
      </c>
      <c r="B69" s="7" t="s"/>
      <c r="C69" s="8" t="n">
        <v>8</v>
      </c>
      <c r="D69" s="8" t="n">
        <v>16.42</v>
      </c>
      <c r="E69" s="8" t="s"/>
      <c r="F69" s="8" t="s"/>
      <c r="G69" s="9" t="s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65</v>
      </c>
      <c r="B70" s="7" t="s"/>
      <c r="C70" s="8" t="n">
        <v>8</v>
      </c>
      <c r="D70" s="8" t="n">
        <v>16.41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66</v>
      </c>
      <c r="B71" s="7" t="s">
        <v>44</v>
      </c>
      <c r="C71" s="8" t="n">
        <v>9.01</v>
      </c>
      <c r="D71" s="8" t="n">
        <v>17.75</v>
      </c>
      <c r="E71" s="8" t="n">
        <v>10.42</v>
      </c>
      <c r="F71" s="8" t="n">
        <v>12.75</v>
      </c>
      <c r="G71" s="9" t="n">
        <v>916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thursday!C72,IF(thursday!C72 &lt;= 8 + reference!C3, 0, MAX(thursday!C72 - 8, 0)))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SUM(thursday!F73 - thursday!E73)</f>
        <v/>
      </c>
      <c r="I73" s="10">
        <f>IF(thursday!B73 ="ns day", thursday!C73,IF(thursday!C73 &lt;= 8 + reference!C3, 0, MAX(thursday!C73 - 8, 0)))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SUM(thursday!F74 - thursday!E74)</f>
        <v/>
      </c>
      <c r="I74" s="10">
        <f>IF(thursday!B74 ="ns day", thursday!C74,IF(thursday!C74 &lt;= 8 + reference!C3, 0, MAX(thursday!C74 - 8, 0)))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6" spans="1:11">
      <c r="J76" s="5" t="s">
        <v>67</v>
      </c>
      <c r="K76" s="10">
        <f>SUM(thursday!K45:thursday!K74)</f>
        <v/>
      </c>
    </row>
    <row r="78" spans="1:11">
      <c r="J78" s="5" t="s">
        <v>68</v>
      </c>
      <c r="K78" s="10">
        <f>SUM(thursday!K76 + thursday!K41)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s"/>
      <c r="C83" s="8" t="n">
        <v>10.92</v>
      </c>
      <c r="D83" s="8" t="n">
        <v>19.4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74</v>
      </c>
      <c r="B84" s="7" t="s"/>
      <c r="C84" s="8" t="n">
        <v>11.85</v>
      </c>
      <c r="D84" s="8" t="n">
        <v>19.76</v>
      </c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75</v>
      </c>
      <c r="B85" s="7" t="s"/>
      <c r="C85" s="8" t="n">
        <v>10.44</v>
      </c>
      <c r="D85" s="8" t="n">
        <v>18.85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76</v>
      </c>
      <c r="B86" s="7" t="s"/>
      <c r="C86" s="8" t="n">
        <v>8</v>
      </c>
      <c r="D86" s="8" t="n">
        <v>15.98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77</v>
      </c>
      <c r="B87" s="7" t="s"/>
      <c r="C87" s="8" t="n">
        <v>8</v>
      </c>
      <c r="D87" s="8" t="n">
        <v>16.97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78</v>
      </c>
      <c r="B88" s="7" t="s"/>
      <c r="C88" s="8" t="n">
        <v>10.25</v>
      </c>
      <c r="D88" s="8" t="n">
        <v>18.09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79</v>
      </c>
      <c r="B89" s="7" t="s"/>
      <c r="C89" s="8" t="n">
        <v>10.5</v>
      </c>
      <c r="D89" s="8" t="n">
        <v>18.38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80</v>
      </c>
      <c r="B90" s="7" t="s"/>
      <c r="C90" s="8" t="n">
        <v>8.140000000000001</v>
      </c>
      <c r="D90" s="8" t="n">
        <v>16.98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81</v>
      </c>
      <c r="B91" s="7" t="s"/>
      <c r="C91" s="8" t="n">
        <v>8</v>
      </c>
      <c r="D91" s="8" t="n">
        <v>16.47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82</v>
      </c>
      <c r="B92" s="7" t="s"/>
      <c r="C92" s="8" t="n">
        <v>10.5</v>
      </c>
      <c r="D92" s="8" t="n">
        <v>18.48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83</v>
      </c>
      <c r="B93" s="7" t="s"/>
      <c r="C93" s="8" t="n">
        <v>10.53</v>
      </c>
      <c r="D93" s="8" t="n">
        <v>19.03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84</v>
      </c>
      <c r="B94" s="7" t="s">
        <v>85</v>
      </c>
      <c r="C94" s="8" t="s"/>
      <c r="D94" s="8" t="n">
        <v>0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86</v>
      </c>
      <c r="B95" s="7" t="s"/>
      <c r="C95" s="8" t="n">
        <v>9.93</v>
      </c>
      <c r="D95" s="8" t="n">
        <v>17.92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88</v>
      </c>
      <c r="B96" s="7" t="s"/>
      <c r="C96" s="8" t="n">
        <v>9.59</v>
      </c>
      <c r="D96" s="8" t="n">
        <v>17.94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89</v>
      </c>
      <c r="B97" s="7" t="s"/>
      <c r="C97" s="8" t="n">
        <v>9.41</v>
      </c>
      <c r="D97" s="8" t="n">
        <v>17.4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90</v>
      </c>
      <c r="B98" s="7" t="s"/>
      <c r="C98" s="8" t="n">
        <v>10.07</v>
      </c>
      <c r="D98" s="8" t="n">
        <v>17.99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91</v>
      </c>
      <c r="B99" s="7" t="s"/>
      <c r="C99" s="8" t="n">
        <v>10.7</v>
      </c>
      <c r="D99" s="8" t="n">
        <v>19.01</v>
      </c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 spans="1:11">
      <c r="D114" s="5" t="s">
        <v>92</v>
      </c>
      <c r="E114" s="10">
        <f>SUM(thursday!E83:thursday!E112)</f>
        <v/>
      </c>
      <c r="F114" s="10">
        <f>SUM(thursday!F83:thursday!F112)</f>
        <v/>
      </c>
    </row>
    <row r="116" spans="1:11">
      <c r="A116" s="4" t="s">
        <v>93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96</v>
      </c>
      <c r="B120" s="7" t="s"/>
      <c r="C120" s="8" t="n">
        <v>10.55</v>
      </c>
      <c r="D120" s="8" t="n">
        <v>19.52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>
        <v>97</v>
      </c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/>
      </c>
    </row>
    <row r="122" spans="1:11">
      <c r="A122" s="6" t="s">
        <v>98</v>
      </c>
      <c r="B122" s="7" t="s"/>
      <c r="C122" s="8" t="n">
        <v>9.31</v>
      </c>
      <c r="D122" s="8" t="n">
        <v>0</v>
      </c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/>
      </c>
    </row>
    <row r="123" spans="1:11">
      <c r="A123" s="6" t="s">
        <v>99</v>
      </c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/>
      </c>
    </row>
    <row r="124" spans="1:11">
      <c r="A124" s="6" t="s">
        <v>100</v>
      </c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11.5 - reference!C5), 0, IF(thursday!B124 = "no call", 11.5, IF(thursday!C124 = 0, 0, MAX(11.5 - thursday!C124, 0))))</f>
        <v/>
      </c>
    </row>
    <row r="125" spans="1:11">
      <c r="A125" s="6" t="s">
        <v>101</v>
      </c>
      <c r="B125" s="7" t="s"/>
      <c r="C125" s="8" t="n">
        <v>9.41</v>
      </c>
      <c r="D125" s="8" t="n">
        <v>0</v>
      </c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11.5 - reference!C5), 0, IF(thursday!B125 = "no call", 11.5, IF(thursday!C125 = 0, 0, MAX(11.5 -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 spans="1:11">
      <c r="D150" s="5" t="s">
        <v>102</v>
      </c>
      <c r="E150" s="10">
        <f>SUM(thursday!E119:thursday!E148)</f>
        <v/>
      </c>
      <c r="F150" s="10">
        <f>SUM(thursday!F119:thursday!F148)</f>
        <v/>
      </c>
    </row>
    <row r="152" spans="1:11">
      <c r="D152" s="5" t="s">
        <v>103</v>
      </c>
      <c r="E152" s="10">
        <f>SUM(thursday!E114 + thursday!E150)</f>
        <v/>
      </c>
      <c r="F152" s="10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17.01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8</v>
      </c>
      <c r="D9" s="8" t="n">
        <v>16.8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8</v>
      </c>
      <c r="D10" s="8" t="n">
        <v>16.95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10.5</v>
      </c>
      <c r="D11" s="8" t="n">
        <v>19.05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10.44</v>
      </c>
      <c r="D12" s="8" t="n">
        <v>18.79</v>
      </c>
      <c r="E12" s="8" t="n">
        <v>10.5</v>
      </c>
      <c r="F12" s="8" t="n">
        <v>12.35</v>
      </c>
      <c r="G12" s="9" t="n">
        <v>913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SUM(friday!F13 - friday!E13)</f>
        <v/>
      </c>
      <c r="I13" s="10">
        <f>IF(friday!B13 ="ns day", friday!C13,IF(friday!C13 &lt;= 8 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10.49</v>
      </c>
      <c r="D14" s="8" t="n">
        <v>18.93</v>
      </c>
      <c r="E14" s="8" t="n">
        <v>13.5</v>
      </c>
      <c r="F14" s="8" t="n">
        <v>15.5</v>
      </c>
      <c r="G14" s="9" t="n">
        <v>925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/>
      <c r="C15" s="8" t="n">
        <v>8.32</v>
      </c>
      <c r="D15" s="8" t="n">
        <v>16.5</v>
      </c>
      <c r="E15" s="8" t="s"/>
      <c r="F15" s="8" t="s"/>
      <c r="G15" s="9" t="s"/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7" t="s"/>
      <c r="C16" s="8" t="n">
        <v>8</v>
      </c>
      <c r="D16" s="8" t="n">
        <v>0</v>
      </c>
      <c r="E16" s="8" t="s"/>
      <c r="F16" s="8" t="s"/>
      <c r="G16" s="9" t="s"/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29</v>
      </c>
      <c r="B17" s="7" t="s"/>
      <c r="C17" s="8" t="n">
        <v>8.57</v>
      </c>
      <c r="D17" s="8" t="n">
        <v>17.13</v>
      </c>
      <c r="E17" s="8" t="s"/>
      <c r="F17" s="8" t="s"/>
      <c r="G17" s="9" t="s"/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30</v>
      </c>
      <c r="B18" s="7" t="s"/>
      <c r="C18" s="8" t="n">
        <v>8.33</v>
      </c>
      <c r="D18" s="8" t="n">
        <v>17.36</v>
      </c>
      <c r="E18" s="8" t="s"/>
      <c r="F18" s="8" t="s"/>
      <c r="G18" s="9" t="s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7" t="s"/>
      <c r="C19" s="8" t="n">
        <v>9.720000000000001</v>
      </c>
      <c r="D19" s="8" t="n">
        <v>18.14</v>
      </c>
      <c r="E19" s="8" t="n">
        <v>8.35</v>
      </c>
      <c r="F19" s="8" t="n">
        <v>18.22</v>
      </c>
      <c r="G19" s="9" t="n">
        <v>1025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87</v>
      </c>
      <c r="B21" s="7" t="s"/>
      <c r="C21" s="8" t="n">
        <v>10.75</v>
      </c>
      <c r="D21" s="8" t="n">
        <v>19.11</v>
      </c>
      <c r="E21" s="8" t="n">
        <v>10.75</v>
      </c>
      <c r="F21" s="8" t="n">
        <v>12.45</v>
      </c>
      <c r="G21" s="9" t="n">
        <v>1043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33</v>
      </c>
      <c r="B22" s="7" t="s"/>
      <c r="C22" s="8" t="n">
        <v>9.51</v>
      </c>
      <c r="D22" s="8" t="n">
        <v>18.52</v>
      </c>
      <c r="E22" s="8" t="n">
        <v>16.22</v>
      </c>
      <c r="F22" s="8" t="n">
        <v>18.52</v>
      </c>
      <c r="G22" s="9" t="n">
        <v>913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34</v>
      </c>
      <c r="B23" s="7" t="s">
        <v>44</v>
      </c>
      <c r="C23" s="8" t="n">
        <v>9.220000000000001</v>
      </c>
      <c r="D23" s="8" t="n">
        <v>17.67</v>
      </c>
      <c r="E23" s="8" t="s"/>
      <c r="F23" s="8" t="s"/>
      <c r="G23" s="9" t="s"/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>
        <v>35</v>
      </c>
      <c r="B24" s="7" t="s"/>
      <c r="C24" s="8" t="n">
        <v>8</v>
      </c>
      <c r="D24" s="8" t="n">
        <v>16.49</v>
      </c>
      <c r="E24" s="8" t="s"/>
      <c r="F24" s="8" t="s"/>
      <c r="G24" s="9" t="s"/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36</v>
      </c>
      <c r="B25" s="7" t="s"/>
      <c r="C25" s="8" t="n">
        <v>8.6</v>
      </c>
      <c r="D25" s="8" t="n">
        <v>17.54</v>
      </c>
      <c r="E25" s="8" t="s"/>
      <c r="F25" s="8" t="s"/>
      <c r="G25" s="9" t="s"/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37</v>
      </c>
      <c r="B26" s="7" t="s"/>
      <c r="C26" s="8" t="n">
        <v>4</v>
      </c>
      <c r="D26" s="8" t="n">
        <v>0</v>
      </c>
      <c r="E26" s="8" t="n">
        <v>13.53</v>
      </c>
      <c r="F26" s="8" t="n">
        <v>17.53</v>
      </c>
      <c r="G26" s="9" t="n">
        <v>0</v>
      </c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 spans="1:11">
      <c r="H39" s="5" t="s">
        <v>38</v>
      </c>
      <c r="I39" s="10">
        <f>SUM(friday!I8:friday!I37)</f>
        <v/>
      </c>
    </row>
    <row r="41" spans="1:11">
      <c r="J41" s="5" t="s">
        <v>39</v>
      </c>
      <c r="K41" s="10">
        <f>SUM(friday!K8:friday!K37)</f>
        <v/>
      </c>
    </row>
    <row r="43" spans="1:11">
      <c r="A43" s="4" t="s">
        <v>40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41</v>
      </c>
      <c r="B45" s="7" t="s"/>
      <c r="C45" s="8" t="n">
        <v>9</v>
      </c>
      <c r="D45" s="8" t="n">
        <v>17.39</v>
      </c>
      <c r="E45" s="8" t="n">
        <v>8.01</v>
      </c>
      <c r="F45" s="8" t="n">
        <v>8.99</v>
      </c>
      <c r="G45" s="9" t="n">
        <v>1072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42</v>
      </c>
      <c r="B46" s="7" t="s"/>
      <c r="C46" s="8" t="n">
        <v>9.470000000000001</v>
      </c>
      <c r="D46" s="8" t="n">
        <v>18.37</v>
      </c>
      <c r="E46" s="8" t="n">
        <v>11</v>
      </c>
      <c r="F46" s="8" t="n">
        <v>13.5</v>
      </c>
      <c r="G46" s="9" t="n">
        <v>925</v>
      </c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43</v>
      </c>
      <c r="B47" s="7" t="s"/>
      <c r="C47" s="8" t="n">
        <v>9.98</v>
      </c>
      <c r="D47" s="8" t="n">
        <v>18.99</v>
      </c>
      <c r="E47" s="8" t="n">
        <v>17.25</v>
      </c>
      <c r="F47" s="8" t="n">
        <v>18.89</v>
      </c>
      <c r="G47" s="9" t="n">
        <v>1043</v>
      </c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45</v>
      </c>
      <c r="B48" s="7" t="s"/>
      <c r="C48" s="8" t="n">
        <v>8</v>
      </c>
      <c r="D48" s="8" t="n">
        <v>16.93</v>
      </c>
      <c r="E48" s="8" t="s"/>
      <c r="F48" s="8" t="s"/>
      <c r="G48" s="9" t="s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46</v>
      </c>
      <c r="B49" s="7" t="s"/>
      <c r="C49" s="8" t="n">
        <v>8</v>
      </c>
      <c r="D49" s="8" t="n">
        <v>16.6</v>
      </c>
      <c r="E49" s="8" t="s"/>
      <c r="F49" s="8" t="s"/>
      <c r="G49" s="9" t="s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47</v>
      </c>
      <c r="B50" s="7" t="s"/>
      <c r="C50" s="8" t="n">
        <v>10</v>
      </c>
      <c r="D50" s="8" t="n">
        <v>18.48</v>
      </c>
      <c r="E50" s="8" t="s"/>
      <c r="F50" s="8" t="s"/>
      <c r="G50" s="9" t="s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48</v>
      </c>
      <c r="B51" s="7" t="s"/>
      <c r="C51" s="8" t="n">
        <v>9.5</v>
      </c>
      <c r="D51" s="8" t="n">
        <v>17.91</v>
      </c>
      <c r="E51" s="8" t="n">
        <v>16</v>
      </c>
      <c r="F51" s="8" t="n">
        <v>17.91</v>
      </c>
      <c r="G51" s="9" t="n">
        <v>916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49</v>
      </c>
      <c r="B52" s="7" t="s"/>
      <c r="C52" s="8" t="n">
        <v>8</v>
      </c>
      <c r="D52" s="8" t="n">
        <v>16.86</v>
      </c>
      <c r="E52" s="8" t="s"/>
      <c r="F52" s="8" t="s"/>
      <c r="G52" s="9" t="s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50</v>
      </c>
      <c r="B53" s="7" t="s"/>
      <c r="C53" s="8" t="n">
        <v>9.960000000000001</v>
      </c>
      <c r="D53" s="8" t="n">
        <v>18.45</v>
      </c>
      <c r="E53" s="8" t="n">
        <v>17</v>
      </c>
      <c r="F53" s="8" t="n">
        <v>18.45</v>
      </c>
      <c r="G53" s="9" t="n">
        <v>925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51</v>
      </c>
      <c r="B54" s="7" t="s"/>
      <c r="C54" s="8" t="n">
        <v>10.08</v>
      </c>
      <c r="D54" s="8" t="n">
        <v>18.54</v>
      </c>
      <c r="E54" s="8" t="n">
        <v>14.45</v>
      </c>
      <c r="F54" s="8" t="n">
        <v>16.52</v>
      </c>
      <c r="G54" s="9" t="n">
        <v>916</v>
      </c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52</v>
      </c>
      <c r="B55" s="7" t="s"/>
      <c r="C55" s="8" t="n">
        <v>8</v>
      </c>
      <c r="D55" s="8" t="n">
        <v>0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53</v>
      </c>
      <c r="B56" s="7" t="s"/>
      <c r="C56" s="8" t="n">
        <v>8.300000000000001</v>
      </c>
      <c r="D56" s="8" t="n">
        <v>17.29</v>
      </c>
      <c r="E56" s="8" t="n">
        <v>10.25</v>
      </c>
      <c r="F56" s="8" t="n">
        <v>11.33</v>
      </c>
      <c r="G56" s="9" t="n">
        <v>913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54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55</v>
      </c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56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57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59</v>
      </c>
      <c r="B62" s="7" t="s"/>
      <c r="C62" s="8" t="n">
        <v>8.94</v>
      </c>
      <c r="D62" s="8" t="n">
        <v>16.93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60</v>
      </c>
      <c r="B63" s="7" t="s"/>
      <c r="C63" s="8" t="n">
        <v>8.42</v>
      </c>
      <c r="D63" s="8" t="n">
        <v>16.69</v>
      </c>
      <c r="E63" s="8" t="n">
        <v>8.289999999999999</v>
      </c>
      <c r="F63" s="8" t="n">
        <v>9.85</v>
      </c>
      <c r="G63" s="9" t="n">
        <v>901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61</v>
      </c>
      <c r="B64" s="7" t="s"/>
      <c r="C64" s="8" t="n">
        <v>10.2</v>
      </c>
      <c r="D64" s="8" t="n">
        <v>19.15</v>
      </c>
      <c r="E64" s="8" t="n">
        <v>13.67</v>
      </c>
      <c r="F64" s="8" t="n">
        <v>16</v>
      </c>
      <c r="G64" s="9" t="n">
        <v>950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62</v>
      </c>
      <c r="B65" s="7" t="s"/>
      <c r="C65" s="8" t="n">
        <v>10.16</v>
      </c>
      <c r="D65" s="8" t="n">
        <v>19.38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63</v>
      </c>
      <c r="B66" s="7" t="s"/>
      <c r="C66" s="8" t="n">
        <v>9.359999999999999</v>
      </c>
      <c r="D66" s="8" t="n">
        <v>18.29</v>
      </c>
      <c r="E66" s="8" t="n">
        <v>10.75</v>
      </c>
      <c r="F66" s="8" t="n">
        <v>13</v>
      </c>
      <c r="G66" s="9" t="n">
        <v>1043</v>
      </c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64</v>
      </c>
      <c r="B67" s="7" t="s"/>
      <c r="C67" s="8" t="n">
        <v>9.48</v>
      </c>
      <c r="D67" s="8" t="n">
        <v>18.4</v>
      </c>
      <c r="E67" s="8" t="n">
        <v>17</v>
      </c>
      <c r="F67" s="8" t="n">
        <v>18.4</v>
      </c>
      <c r="G67" s="9" t="n">
        <v>950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65</v>
      </c>
      <c r="B68" s="7" t="s"/>
      <c r="C68" s="8" t="n">
        <v>8.19</v>
      </c>
      <c r="D68" s="8" t="n">
        <v>17.14</v>
      </c>
      <c r="E68" s="8" t="s"/>
      <c r="F68" s="8" t="s"/>
      <c r="G68" s="9" t="s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66</v>
      </c>
      <c r="B69" s="7" t="s"/>
      <c r="C69" s="8" t="n">
        <v>6.74</v>
      </c>
      <c r="D69" s="8" t="n">
        <v>15.15</v>
      </c>
      <c r="E69" s="8" t="s"/>
      <c r="F69" s="8" t="s"/>
      <c r="G69" s="9" t="s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n"/>
      <c r="B70" s="8" t="n"/>
      <c r="C70" s="8" t="n"/>
      <c r="D70" s="8" t="n"/>
      <c r="E70" s="8" t="n"/>
      <c r="F70" s="8" t="n"/>
      <c r="G70" s="9" t="n"/>
      <c r="H70" s="8">
        <f>SUM(friday!F70 - friday!E70)</f>
        <v/>
      </c>
      <c r="I70" s="10">
        <f>IF(friday!B70 ="ns day", friday!C70,IF(friday!C70 &lt;= 8 + reference!C3, 0, MAX(friday!C70 - 8, 0)))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n"/>
      <c r="B71" s="8" t="n"/>
      <c r="C71" s="8" t="n"/>
      <c r="D71" s="8" t="n"/>
      <c r="E71" s="8" t="n"/>
      <c r="F71" s="8" t="n"/>
      <c r="G71" s="9" t="n"/>
      <c r="H71" s="8">
        <f>SUM(friday!F71 - friday!E71)</f>
        <v/>
      </c>
      <c r="I71" s="10">
        <f>IF(friday!B71 ="ns day", friday!C71,IF(friday!C71 &lt;= 8 + reference!C3, 0, MAX(friday!C71 - 8, 0)))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n"/>
      <c r="B72" s="8" t="n"/>
      <c r="C72" s="8" t="n"/>
      <c r="D72" s="8" t="n"/>
      <c r="E72" s="8" t="n"/>
      <c r="F72" s="8" t="n"/>
      <c r="G72" s="9" t="n"/>
      <c r="H72" s="8">
        <f>SUM(friday!F72 - friday!E72)</f>
        <v/>
      </c>
      <c r="I72" s="10">
        <f>IF(friday!B72 ="ns day", friday!C72,IF(friday!C72 &lt;= 8 + reference!C3, 0, MAX(friday!C72 - 8, 0)))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8" t="n"/>
      <c r="C73" s="8" t="n"/>
      <c r="D73" s="8" t="n"/>
      <c r="E73" s="8" t="n"/>
      <c r="F73" s="8" t="n"/>
      <c r="G73" s="9" t="n"/>
      <c r="H73" s="8">
        <f>SUM(friday!F73 - friday!E73)</f>
        <v/>
      </c>
      <c r="I73" s="10">
        <f>IF(friday!B73 ="ns day", friday!C73,IF(friday!C73 &lt;= 8 + reference!C3, 0, MAX(friday!C73 - 8, 0)))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friday!C74,IF(friday!C74 &lt;= 8 + reference!C3, 0, MAX(friday!C74 - 8, 0)))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6" spans="1:11">
      <c r="J76" s="5" t="s">
        <v>67</v>
      </c>
      <c r="K76" s="10">
        <f>SUM(friday!K45:friday!K74)</f>
        <v/>
      </c>
    </row>
    <row r="78" spans="1:11">
      <c r="J78" s="5" t="s">
        <v>68</v>
      </c>
      <c r="K78" s="10">
        <f>SUM(friday!K76 + friday!K41)</f>
        <v/>
      </c>
    </row>
    <row r="80" spans="1:11">
      <c r="A80" s="4" t="s">
        <v>69</v>
      </c>
    </row>
    <row r="81" spans="1:11">
      <c r="E81" s="5" t="s">
        <v>70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71</v>
      </c>
      <c r="F82" s="5" t="s">
        <v>72</v>
      </c>
    </row>
    <row r="83" spans="1:11">
      <c r="A83" s="6" t="s">
        <v>73</v>
      </c>
      <c r="B83" s="7" t="s"/>
      <c r="C83" s="8" t="n">
        <v>8</v>
      </c>
      <c r="D83" s="8" t="n">
        <v>16.57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74</v>
      </c>
      <c r="B84" s="7" t="s"/>
      <c r="C84" s="8" t="n">
        <v>10.72</v>
      </c>
      <c r="D84" s="8" t="n">
        <v>18.83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75</v>
      </c>
      <c r="B85" s="7" t="s"/>
      <c r="C85" s="8" t="n">
        <v>8.24</v>
      </c>
      <c r="D85" s="8" t="n">
        <v>16.93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76</v>
      </c>
      <c r="B86" s="7" t="s"/>
      <c r="C86" s="8" t="n">
        <v>8</v>
      </c>
      <c r="D86" s="8" t="n">
        <v>16.48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77</v>
      </c>
      <c r="B87" s="7" t="s"/>
      <c r="C87" s="8" t="n">
        <v>10.38</v>
      </c>
      <c r="D87" s="8" t="n">
        <v>19.43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78</v>
      </c>
      <c r="B88" s="7" t="s"/>
      <c r="C88" s="8" t="n">
        <v>10.8</v>
      </c>
      <c r="D88" s="8" t="n">
        <v>18.62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79</v>
      </c>
      <c r="B89" s="7" t="s"/>
      <c r="C89" s="8" t="n">
        <v>9.75</v>
      </c>
      <c r="D89" s="8" t="n">
        <v>17.81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80</v>
      </c>
      <c r="B90" s="7" t="s"/>
      <c r="C90" s="8" t="n">
        <v>10.77</v>
      </c>
      <c r="D90" s="8" t="n">
        <v>0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81</v>
      </c>
      <c r="B91" s="7" t="s"/>
      <c r="C91" s="8" t="n">
        <v>8.5</v>
      </c>
      <c r="D91" s="8" t="n">
        <v>18.01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82</v>
      </c>
      <c r="B92" s="7" t="s"/>
      <c r="C92" s="8" t="n">
        <v>9</v>
      </c>
      <c r="D92" s="8" t="n">
        <v>16.99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83</v>
      </c>
      <c r="B93" s="7" t="s"/>
      <c r="C93" s="8" t="n">
        <v>8.470000000000001</v>
      </c>
      <c r="D93" s="8" t="n">
        <v>16.97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84</v>
      </c>
      <c r="B94" s="7" t="s">
        <v>85</v>
      </c>
      <c r="C94" s="8" t="s"/>
      <c r="D94" s="8" t="n">
        <v>0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86</v>
      </c>
      <c r="B95" s="7" t="s"/>
      <c r="C95" s="8" t="n">
        <v>9.9</v>
      </c>
      <c r="D95" s="8" t="n">
        <v>17.89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88</v>
      </c>
      <c r="B96" s="7" t="s"/>
      <c r="C96" s="8" t="n">
        <v>10.52</v>
      </c>
      <c r="D96" s="8" t="n">
        <v>18.84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89</v>
      </c>
      <c r="B97" s="7" t="s"/>
      <c r="C97" s="8" t="n">
        <v>8.99</v>
      </c>
      <c r="D97" s="8" t="n">
        <v>16.93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90</v>
      </c>
      <c r="B98" s="7" t="s"/>
      <c r="C98" s="8" t="n">
        <v>8</v>
      </c>
      <c r="D98" s="8" t="n">
        <v>15.98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91</v>
      </c>
      <c r="B99" s="7" t="s"/>
      <c r="C99" s="8" t="n">
        <v>8.99</v>
      </c>
      <c r="D99" s="8" t="n">
        <v>17.49</v>
      </c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 spans="1:11">
      <c r="D114" s="5" t="s">
        <v>92</v>
      </c>
      <c r="E114" s="10">
        <f>SUM(friday!E83:friday!E112)</f>
        <v/>
      </c>
      <c r="F114" s="10">
        <f>SUM(friday!F83:friday!F112)</f>
        <v/>
      </c>
    </row>
    <row r="116" spans="1:11">
      <c r="A116" s="4" t="s">
        <v>93</v>
      </c>
    </row>
    <row r="117" spans="1:11">
      <c r="E117" s="5" t="s">
        <v>70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71</v>
      </c>
      <c r="F118" s="5" t="s">
        <v>94</v>
      </c>
    </row>
    <row r="119" spans="1:11">
      <c r="A119" s="6" t="s">
        <v>95</v>
      </c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96</v>
      </c>
      <c r="B120" s="7" t="s"/>
      <c r="C120" s="8" t="n">
        <v>8.359999999999999</v>
      </c>
      <c r="D120" s="8" t="n">
        <v>0</v>
      </c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>
        <v>97</v>
      </c>
      <c r="B121" s="7" t="s"/>
      <c r="C121" s="8" t="n">
        <v>10.52</v>
      </c>
      <c r="D121" s="8" t="n">
        <v>18.93</v>
      </c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 spans="1:11">
      <c r="A122" s="6" t="s">
        <v>98</v>
      </c>
      <c r="B122" s="7" t="s"/>
      <c r="C122" s="8" t="n">
        <v>9.039999999999999</v>
      </c>
      <c r="D122" s="8" t="n">
        <v>0</v>
      </c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>
        <v>99</v>
      </c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 spans="1:11">
      <c r="A124" s="6" t="s">
        <v>100</v>
      </c>
      <c r="B124" s="7" t="s"/>
      <c r="C124" s="8" t="n">
        <v>7.08</v>
      </c>
      <c r="D124" s="8" t="n">
        <v>0</v>
      </c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11.5 - reference!C5), 0, IF(friday!B124 = "no call", 11.5, IF(friday!C124 = 0, 0, MAX(11.5 - friday!C124, 0))))</f>
        <v/>
      </c>
    </row>
    <row r="125" spans="1:11">
      <c r="A125" s="6" t="s">
        <v>101</v>
      </c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11.5 - reference!C5), 0, IF(friday!B125 = "no call", 11.5, IF(friday!C125 = 0, 0, MAX(11.5 -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 spans="1:11">
      <c r="D150" s="5" t="s">
        <v>102</v>
      </c>
      <c r="E150" s="10">
        <f>SUM(friday!E119:friday!E148)</f>
        <v/>
      </c>
      <c r="F150" s="10">
        <f>SUM(friday!F119:friday!F148)</f>
        <v/>
      </c>
    </row>
    <row r="152" spans="1:11">
      <c r="D152" s="5" t="s">
        <v>103</v>
      </c>
      <c r="E152" s="10">
        <f>SUM(friday!E114 + friday!E150)</f>
        <v/>
      </c>
      <c r="F152" s="10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110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111</v>
      </c>
      <c r="C8" s="2" t="s">
        <v>112</v>
      </c>
      <c r="F8" s="2" t="s">
        <v>111</v>
      </c>
      <c r="G8" s="2" t="s">
        <v>113</v>
      </c>
    </row>
    <row r="9" spans="1:8">
      <c r="B9" s="2" t="s">
        <v>71</v>
      </c>
      <c r="C9" s="2" t="s">
        <v>114</v>
      </c>
      <c r="D9" s="2" t="s">
        <v>115</v>
      </c>
      <c r="F9" s="2" t="s">
        <v>72</v>
      </c>
      <c r="G9" s="2" t="s">
        <v>116</v>
      </c>
      <c r="H9" s="2" t="s">
        <v>115</v>
      </c>
    </row>
    <row r="10" spans="1:8">
      <c r="A10" s="11" t="s">
        <v>117</v>
      </c>
      <c r="B10" s="8">
        <f>saturday!E152</f>
        <v/>
      </c>
      <c r="C10" s="8">
        <f>saturday!I39</f>
        <v/>
      </c>
      <c r="D10" s="10">
        <f>IF(summary!B10&lt;summary!C10,summary!B10,summary!C10)</f>
        <v/>
      </c>
      <c r="F10" s="8">
        <f>saturday!F152</f>
        <v/>
      </c>
      <c r="G10" s="8">
        <f>saturday!K78</f>
        <v/>
      </c>
      <c r="H10" s="10">
        <f>IF(summary!F10&lt;summary!G10,summary!F10,summary!G10)</f>
        <v/>
      </c>
    </row>
    <row r="12" spans="1:8">
      <c r="A12" s="11" t="s">
        <v>118</v>
      </c>
      <c r="B12" s="8">
        <f>sunday!E152</f>
        <v/>
      </c>
      <c r="C12" s="8">
        <f>sunday!I39</f>
        <v/>
      </c>
      <c r="D12" s="10">
        <f>IF(summary!B12&lt;summary!C12,summary!B12,summary!C12)</f>
        <v/>
      </c>
      <c r="F12" s="8">
        <f>sunday!F152</f>
        <v/>
      </c>
      <c r="G12" s="8">
        <f>sunday!K78</f>
        <v/>
      </c>
      <c r="H12" s="10">
        <f>IF(summary!F12&lt;summary!G12,summary!F12,summary!G12)</f>
        <v/>
      </c>
    </row>
    <row r="14" spans="1:8">
      <c r="A14" s="11" t="s">
        <v>119</v>
      </c>
      <c r="B14" s="8">
        <f>monday!E152</f>
        <v/>
      </c>
      <c r="C14" s="8">
        <f>monday!I39</f>
        <v/>
      </c>
      <c r="D14" s="10">
        <f>IF(summary!B14&lt;summary!C14,summary!B14,summary!C14)</f>
        <v/>
      </c>
      <c r="F14" s="8">
        <f>monday!F152</f>
        <v/>
      </c>
      <c r="G14" s="8">
        <f>monday!K78</f>
        <v/>
      </c>
      <c r="H14" s="10">
        <f>IF(summary!F14&lt;summary!G14,summary!F14,summary!G14)</f>
        <v/>
      </c>
    </row>
    <row r="16" spans="1:8">
      <c r="A16" s="11" t="s">
        <v>120</v>
      </c>
      <c r="B16" s="8">
        <f>tuesday!E152</f>
        <v/>
      </c>
      <c r="C16" s="8">
        <f>tuesday!I39</f>
        <v/>
      </c>
      <c r="D16" s="10">
        <f>IF(summary!B16&lt;summary!C16,summary!B16,summary!C16)</f>
        <v/>
      </c>
      <c r="F16" s="8">
        <f>tuesday!F152</f>
        <v/>
      </c>
      <c r="G16" s="8">
        <f>tuesday!K78</f>
        <v/>
      </c>
      <c r="H16" s="10">
        <f>IF(summary!F16&lt;summary!G16,summary!F16,summary!G16)</f>
        <v/>
      </c>
    </row>
    <row r="18" spans="1:8">
      <c r="A18" s="11" t="s">
        <v>121</v>
      </c>
      <c r="B18" s="8">
        <f>wednesday!E152</f>
        <v/>
      </c>
      <c r="C18" s="8">
        <f>wednesday!I39</f>
        <v/>
      </c>
      <c r="D18" s="10">
        <f>IF(summary!B18&lt;summary!C18,summary!B18,summary!C18)</f>
        <v/>
      </c>
      <c r="F18" s="8">
        <f>wednesday!F152</f>
        <v/>
      </c>
      <c r="G18" s="8">
        <f>wednesday!K78</f>
        <v/>
      </c>
      <c r="H18" s="10">
        <f>IF(summary!F18&lt;summary!G18,summary!F18,summary!G18)</f>
        <v/>
      </c>
    </row>
    <row r="20" spans="1:8">
      <c r="A20" s="11" t="s">
        <v>122</v>
      </c>
      <c r="B20" s="8">
        <f>thursday!E152</f>
        <v/>
      </c>
      <c r="C20" s="8">
        <f>thursday!I39</f>
        <v/>
      </c>
      <c r="D20" s="10">
        <f>IF(summary!B20&lt;summary!C20,summary!B20,summary!C20)</f>
        <v/>
      </c>
      <c r="F20" s="8">
        <f>thursday!F152</f>
        <v/>
      </c>
      <c r="G20" s="8">
        <f>thursday!K78</f>
        <v/>
      </c>
      <c r="H20" s="10">
        <f>IF(summary!F20&lt;summary!G20,summary!F20,summary!G20)</f>
        <v/>
      </c>
    </row>
    <row r="22" spans="1:8">
      <c r="A22" s="11" t="s">
        <v>123</v>
      </c>
      <c r="B22" s="8">
        <f>friday!E152</f>
        <v/>
      </c>
      <c r="C22" s="8">
        <f>friday!I39</f>
        <v/>
      </c>
      <c r="D22" s="10">
        <f>IF(summary!B22&lt;summary!C22,summary!B22,summary!C22)</f>
        <v/>
      </c>
      <c r="F22" s="8">
        <f>friday!F152</f>
        <v/>
      </c>
      <c r="G22" s="8">
        <f>friday!K78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124</v>
      </c>
    </row>
    <row r="3" spans="1:5">
      <c r="C3" s="8" t="n">
        <v>0.25</v>
      </c>
      <c r="E3" t="s">
        <v>125</v>
      </c>
    </row>
    <row r="4" spans="1:5">
      <c r="C4" s="8" t="n">
        <v>0.25</v>
      </c>
      <c r="E4" t="s">
        <v>126</v>
      </c>
    </row>
    <row r="5" spans="1:5">
      <c r="C5" s="8" t="n">
        <v>0.25</v>
      </c>
      <c r="E5" t="s">
        <v>127</v>
      </c>
    </row>
    <row r="7" spans="1:5">
      <c r="B7" s="4" t="s">
        <v>128</v>
      </c>
    </row>
    <row r="8" spans="1:5">
      <c r="C8" s="7" t="s">
        <v>44</v>
      </c>
      <c r="E8" t="s">
        <v>129</v>
      </c>
    </row>
    <row r="10" spans="1:5">
      <c r="C10" s="7" t="s">
        <v>130</v>
      </c>
      <c r="E10" t="s">
        <v>131</v>
      </c>
    </row>
    <row r="11" spans="1:5">
      <c r="C11" s="7" t="s">
        <v>132</v>
      </c>
      <c r="E11" t="s">
        <v>133</v>
      </c>
    </row>
    <row r="12" spans="1:5">
      <c r="C12" s="7" t="s">
        <v>134</v>
      </c>
      <c r="E12" t="s">
        <v>135</v>
      </c>
    </row>
    <row r="13" spans="1:5">
      <c r="C13" s="7" t="s">
        <v>85</v>
      </c>
      <c r="E13" t="s">
        <v>136</v>
      </c>
    </row>
    <row r="14" spans="1:5">
      <c r="C14" s="7" t="s">
        <v>137</v>
      </c>
      <c r="E14" t="s">
        <v>138</v>
      </c>
    </row>
    <row r="15" spans="1:5">
      <c r="C15" s="7" t="s">
        <v>139</v>
      </c>
      <c r="E15" t="s">
        <v>140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2019-11-01T21:57:31Z</dcterms:created>
  <dcterms:modified xsi:type="dcterms:W3CDTF">2019-11-01T21:57:31Z</dcterms:modified>
</cp:coreProperties>
</file>