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0" fontId="3" fillId="0" borderId="1" applyAlignment="1" pivotButton="0" quotePrefix="0" xfId="7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11/16/19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10" t="inlineStr"/>
      <c r="C9" s="7" t="n">
        <v>8</v>
      </c>
      <c r="D9" s="7" t="n">
        <v>16.82</v>
      </c>
      <c r="E9" s="7" t="inlineStr"/>
      <c r="F9" s="7" t="inlineStr"/>
      <c r="G9" s="8" t="inlineStr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10" t="inlineStr"/>
      <c r="C10" s="7" t="n">
        <v>8.67</v>
      </c>
      <c r="D10" s="7" t="n">
        <v>17.12</v>
      </c>
      <c r="E10" s="7" t="n">
        <v>14</v>
      </c>
      <c r="F10" s="7" t="n">
        <v>14.67</v>
      </c>
      <c r="G10" s="8" t="n">
        <v>1072</v>
      </c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10" t="inlineStr"/>
      <c r="C11" s="7" t="n">
        <v>8.93</v>
      </c>
      <c r="D11" s="7" t="n">
        <v>16.44</v>
      </c>
      <c r="E11" s="7" t="inlineStr"/>
      <c r="F11" s="7" t="inlineStr"/>
      <c r="G11" s="8" t="inlineStr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10" t="inlineStr"/>
      <c r="C12" s="7" t="n">
        <v>10.09</v>
      </c>
      <c r="D12" s="7" t="n">
        <v>18.85</v>
      </c>
      <c r="E12" s="7" t="n">
        <v>16.78</v>
      </c>
      <c r="F12" s="7" t="n">
        <v>18.85</v>
      </c>
      <c r="G12" s="8" t="n">
        <v>1035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10" t="inlineStr"/>
      <c r="C13" s="7" t="n">
        <v>9</v>
      </c>
      <c r="D13" s="7" t="n">
        <v>16.92</v>
      </c>
      <c r="E13" s="7" t="n">
        <v>12.5</v>
      </c>
      <c r="F13" s="7" t="n">
        <v>13.5</v>
      </c>
      <c r="G13" s="8" t="n">
        <v>933</v>
      </c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10" t="inlineStr"/>
      <c r="C14" s="7" t="n">
        <v>8</v>
      </c>
      <c r="D14" s="7" t="n">
        <v>18.83</v>
      </c>
      <c r="E14" s="7" t="inlineStr"/>
      <c r="F14" s="7" t="inlineStr"/>
      <c r="G14" s="8" t="inlineStr"/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henderson, j</t>
        </is>
      </c>
      <c r="B15" s="10" t="inlineStr"/>
      <c r="C15" s="7" t="n">
        <v>8</v>
      </c>
      <c r="D15" s="7" t="n">
        <v>15.49</v>
      </c>
      <c r="E15" s="7" t="inlineStr"/>
      <c r="F15" s="7" t="inlineStr"/>
      <c r="G15" s="8" t="inlineStr"/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landers, a</t>
        </is>
      </c>
      <c r="B16" s="10" t="inlineStr"/>
      <c r="C16" s="7" t="n">
        <v>8.67</v>
      </c>
      <c r="D16" s="7" t="n">
        <v>16.5</v>
      </c>
      <c r="E16" s="7" t="n">
        <v>9.76</v>
      </c>
      <c r="F16" s="7" t="n">
        <v>10.5</v>
      </c>
      <c r="G16" s="8" t="n">
        <v>936</v>
      </c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mudesir sr, h</t>
        </is>
      </c>
      <c r="B18" s="10" t="inlineStr"/>
      <c r="C18" s="7" t="n">
        <v>9.91</v>
      </c>
      <c r="D18" s="7" t="n">
        <v>17.91</v>
      </c>
      <c r="E18" s="7" t="n">
        <v>16</v>
      </c>
      <c r="F18" s="7" t="n">
        <v>17.91</v>
      </c>
      <c r="G18" s="8" t="n">
        <v>1072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murray, k</t>
        </is>
      </c>
      <c r="B19" s="7" t="n"/>
      <c r="C19" s="7" t="n"/>
      <c r="D19" s="7" t="n"/>
      <c r="E19" s="7" t="n"/>
      <c r="F19" s="7" t="n"/>
      <c r="G19" s="8" t="n"/>
      <c r="H19" s="7">
        <f>SUM(saturday!F19 - saturday!E19)</f>
        <v/>
      </c>
      <c r="I19" s="9">
        <f>IF(saturday!B19 ="ns day", saturday!C19,IF(saturday!C19 &lt;= 8 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osei tutu, m</t>
        </is>
      </c>
      <c r="B20" s="7" t="n"/>
      <c r="C20" s="7" t="n"/>
      <c r="D20" s="7" t="n"/>
      <c r="E20" s="7" t="n"/>
      <c r="F20" s="7" t="n"/>
      <c r="G20" s="8" t="n"/>
      <c r="H20" s="7">
        <f>SUM(saturday!F20 - saturday!E20)</f>
        <v/>
      </c>
      <c r="I20" s="9">
        <f>IF(saturday!B20 ="ns day", saturday!C20,IF(saturday!C20 &lt;= 8 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robertson, c</t>
        </is>
      </c>
      <c r="B21" s="10" t="inlineStr"/>
      <c r="C21" s="7" t="n">
        <v>9.49</v>
      </c>
      <c r="D21" s="7" t="n">
        <v>17.45</v>
      </c>
      <c r="E21" s="7" t="n">
        <v>15.75</v>
      </c>
      <c r="F21" s="7" t="n">
        <v>17.45</v>
      </c>
      <c r="G21" s="8" t="n">
        <v>950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rockwood, j</t>
        </is>
      </c>
      <c r="B22" s="10" t="inlineStr"/>
      <c r="C22" s="7" t="n">
        <v>8</v>
      </c>
      <c r="D22" s="7" t="n">
        <v>0</v>
      </c>
      <c r="E22" s="7" t="inlineStr"/>
      <c r="F22" s="7" t="inlineStr"/>
      <c r="G22" s="8" t="inlineStr"/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salih-mohamed, s</t>
        </is>
      </c>
      <c r="B23" s="10" t="inlineStr"/>
      <c r="C23" s="7" t="n">
        <v>8.390000000000001</v>
      </c>
      <c r="D23" s="7" t="n">
        <v>16.88</v>
      </c>
      <c r="E23" s="7" t="inlineStr"/>
      <c r="F23" s="7" t="inlineStr"/>
      <c r="G23" s="8" t="inlineStr"/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stubbs, t</t>
        </is>
      </c>
      <c r="B24" s="10" t="inlineStr"/>
      <c r="C24" s="7" t="n">
        <v>8.199999999999999</v>
      </c>
      <c r="D24" s="7" t="n">
        <v>0</v>
      </c>
      <c r="E24" s="7" t="inlineStr"/>
      <c r="F24" s="7" t="inlineStr"/>
      <c r="G24" s="8" t="inlineStr"/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torpey, m</t>
        </is>
      </c>
      <c r="B25" s="10" t="inlineStr"/>
      <c r="C25" s="7" t="n">
        <v>8</v>
      </c>
      <c r="D25" s="7" t="n">
        <v>16.07</v>
      </c>
      <c r="E25" s="7" t="inlineStr"/>
      <c r="F25" s="7" t="inlineStr"/>
      <c r="G25" s="8" t="inlineStr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trujillo, s</t>
        </is>
      </c>
      <c r="B26" s="10" t="inlineStr"/>
      <c r="C26" s="7" t="n">
        <v>8</v>
      </c>
      <c r="D26" s="7" t="n">
        <v>16.37</v>
      </c>
      <c r="E26" s="7" t="inlineStr"/>
      <c r="F26" s="7" t="inlineStr"/>
      <c r="G26" s="8" t="inlineStr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9">
        <f>SUM(saturday!I8:saturday!I37)</f>
        <v/>
      </c>
    </row>
    <row r="41">
      <c r="J41" s="5" t="inlineStr">
        <is>
          <t>Total NL Mandates</t>
        </is>
      </c>
      <c r="K41" s="9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9.029999999999999</v>
      </c>
      <c r="D45" s="7" t="n">
        <v>16.94</v>
      </c>
      <c r="E45" s="10" t="inlineStr">
        <is>
          <t>*</t>
        </is>
      </c>
      <c r="F45" s="10" t="inlineStr">
        <is>
          <t>*</t>
        </is>
      </c>
      <c r="G45" s="10" t="inlineStr">
        <is>
          <t>*</t>
        </is>
      </c>
      <c r="H45" s="7">
        <f>SUM(saturday!H47:saturday!H46)</f>
        <v/>
      </c>
      <c r="I45" s="9">
        <f>IF(saturday!B45 ="ns day", saturday!C45, MAX(saturday!C45 - 8, 0))</f>
        <v/>
      </c>
      <c r="J45" s="9">
        <f>saturday!H45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>
      <c r="E46" s="7" t="n">
        <v>7.5</v>
      </c>
      <c r="F46" s="7" t="n">
        <v>7.95</v>
      </c>
      <c r="G46" s="8" t="n">
        <v>1072</v>
      </c>
      <c r="H46" s="7">
        <f>SUM(saturday!F46 - saturday!E46)</f>
        <v/>
      </c>
    </row>
    <row r="47">
      <c r="E47" s="7" t="n">
        <v>8.74</v>
      </c>
      <c r="F47" s="7" t="n">
        <v>9.380000000000001</v>
      </c>
      <c r="G47" s="8" t="n">
        <v>1072</v>
      </c>
      <c r="H47" s="7">
        <f>SUM(saturday!F47 - saturday!E47)</f>
        <v/>
      </c>
    </row>
    <row r="48">
      <c r="A48" s="6" t="inlineStr">
        <is>
          <t>aquino, s</t>
        </is>
      </c>
      <c r="B48" s="10" t="inlineStr"/>
      <c r="C48" s="7" t="n">
        <v>11.34</v>
      </c>
      <c r="D48" s="7" t="n">
        <v>19.76</v>
      </c>
      <c r="E48" s="10" t="inlineStr">
        <is>
          <t>*</t>
        </is>
      </c>
      <c r="F48" s="10" t="inlineStr">
        <is>
          <t>*</t>
        </is>
      </c>
      <c r="G48" s="10" t="inlineStr">
        <is>
          <t>*</t>
        </is>
      </c>
      <c r="H48" s="7">
        <f>SUM(saturday!H50:saturday!H49)</f>
        <v/>
      </c>
      <c r="I48" s="9">
        <f>IF(saturday!B48 ="ns day", saturday!C48, MAX(saturday!C48 - 8, 0))</f>
        <v/>
      </c>
      <c r="J48" s="9">
        <f>saturday!H48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>
      <c r="E49" s="7" t="n">
        <v>8</v>
      </c>
      <c r="F49" s="7" t="n">
        <v>8.17</v>
      </c>
      <c r="G49" s="8" t="n">
        <v>903</v>
      </c>
      <c r="H49" s="7">
        <f>SUM(saturday!F49 - saturday!E49)</f>
        <v/>
      </c>
    </row>
    <row r="50">
      <c r="E50" s="7" t="n">
        <v>10</v>
      </c>
      <c r="F50" s="7" t="n">
        <v>19.84</v>
      </c>
      <c r="G50" s="8" t="n">
        <v>903</v>
      </c>
      <c r="H50" s="7">
        <f>SUM(saturday!F50 - saturday!E50)</f>
        <v/>
      </c>
    </row>
    <row r="51">
      <c r="A51" s="6" t="inlineStr">
        <is>
          <t>babinskiy, m</t>
        </is>
      </c>
      <c r="B51" s="10" t="inlineStr"/>
      <c r="C51" s="7" t="n">
        <v>9.9</v>
      </c>
      <c r="D51" s="7" t="n">
        <v>18.39</v>
      </c>
      <c r="E51" s="7" t="n">
        <v>17</v>
      </c>
      <c r="F51" s="7" t="n">
        <v>18.39</v>
      </c>
      <c r="G51" s="8" t="n">
        <v>1025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bustos, h</t>
        </is>
      </c>
      <c r="B52" s="10" t="inlineStr">
        <is>
          <t>ns day</t>
        </is>
      </c>
      <c r="C52" s="7" t="n">
        <v>9.449999999999999</v>
      </c>
      <c r="D52" s="7" t="n">
        <v>17.85</v>
      </c>
      <c r="E52" s="7" t="n">
        <v>16.5</v>
      </c>
      <c r="F52" s="7" t="n">
        <v>17.85</v>
      </c>
      <c r="G52" s="8" t="n">
        <v>950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chung, b</t>
        </is>
      </c>
      <c r="B53" s="7" t="n"/>
      <c r="C53" s="7" t="n"/>
      <c r="D53" s="7" t="n"/>
      <c r="E53" s="7" t="n"/>
      <c r="F53" s="7" t="n"/>
      <c r="G53" s="8" t="n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custodio, t</t>
        </is>
      </c>
      <c r="B54" s="10" t="inlineStr">
        <is>
          <t>ns day</t>
        </is>
      </c>
      <c r="C54" s="7" t="n">
        <v>9.5</v>
      </c>
      <c r="D54" s="7" t="n">
        <v>17.94</v>
      </c>
      <c r="E54" s="7" t="inlineStr"/>
      <c r="F54" s="7" t="inlineStr"/>
      <c r="G54" s="8" t="inlineStr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dejesus vasquez, l</t>
        </is>
      </c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fisher, c</t>
        </is>
      </c>
      <c r="B56" s="10" t="inlineStr"/>
      <c r="C56" s="7" t="n">
        <v>11.55</v>
      </c>
      <c r="D56" s="7" t="n">
        <v>19.85</v>
      </c>
      <c r="E56" s="7" t="n">
        <v>17.25</v>
      </c>
      <c r="F56" s="7" t="n">
        <v>19.85</v>
      </c>
      <c r="G56" s="8" t="n">
        <v>950</v>
      </c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l huillier jr, w</t>
        </is>
      </c>
      <c r="B57" s="7" t="n"/>
      <c r="C57" s="7" t="n"/>
      <c r="D57" s="7" t="n"/>
      <c r="E57" s="7" t="n"/>
      <c r="F57" s="7" t="n"/>
      <c r="G57" s="8" t="n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martines, j</t>
        </is>
      </c>
      <c r="B58" s="10" t="inlineStr"/>
      <c r="C58" s="7" t="n">
        <v>8</v>
      </c>
      <c r="D58" s="7" t="n">
        <v>16.06</v>
      </c>
      <c r="E58" s="7" t="inlineStr"/>
      <c r="F58" s="7" t="inlineStr"/>
      <c r="G58" s="8" t="inlineStr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mcdonald, n</t>
        </is>
      </c>
      <c r="B59" s="7" t="n"/>
      <c r="C59" s="7" t="n"/>
      <c r="D59" s="7" t="n"/>
      <c r="E59" s="7" t="n"/>
      <c r="F59" s="7" t="n"/>
      <c r="G59" s="8" t="n"/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mcmains, t</t>
        </is>
      </c>
      <c r="B60" s="10" t="inlineStr">
        <is>
          <t>ns day</t>
        </is>
      </c>
      <c r="C60" s="7" t="n">
        <v>8.08</v>
      </c>
      <c r="D60" s="7" t="n">
        <v>16.53</v>
      </c>
      <c r="E60" s="7" t="inlineStr"/>
      <c r="F60" s="7" t="inlineStr"/>
      <c r="G60" s="8" t="inlineStr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miller, b</t>
        </is>
      </c>
      <c r="B61" s="10" t="inlineStr"/>
      <c r="C61" s="7" t="n">
        <v>8</v>
      </c>
      <c r="D61" s="7" t="n">
        <v>16.43</v>
      </c>
      <c r="E61" s="7" t="inlineStr"/>
      <c r="F61" s="7" t="inlineStr"/>
      <c r="G61" s="8" t="inlineStr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moody, k</t>
        </is>
      </c>
      <c r="B62" s="10" t="inlineStr"/>
      <c r="C62" s="7" t="n">
        <v>8</v>
      </c>
      <c r="D62" s="7" t="n">
        <v>16.57</v>
      </c>
      <c r="E62" s="7" t="n">
        <v>8.619999999999999</v>
      </c>
      <c r="F62" s="7" t="n">
        <v>10.21</v>
      </c>
      <c r="G62" s="8" t="n">
        <v>933</v>
      </c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nguyen, d</t>
        </is>
      </c>
      <c r="B63" s="10" t="inlineStr"/>
      <c r="C63" s="7" t="n">
        <v>9.25</v>
      </c>
      <c r="D63" s="7" t="n">
        <v>17.71</v>
      </c>
      <c r="E63" s="7" t="n">
        <v>10.25</v>
      </c>
      <c r="F63" s="7" t="n">
        <v>11.5</v>
      </c>
      <c r="G63" s="8" t="n">
        <v>933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rose jr, a</t>
        </is>
      </c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sanchez, p</t>
        </is>
      </c>
      <c r="B65" s="10" t="inlineStr"/>
      <c r="C65" s="7" t="n">
        <v>8.619999999999999</v>
      </c>
      <c r="D65" s="7" t="n">
        <v>17.07</v>
      </c>
      <c r="E65" s="7" t="inlineStr"/>
      <c r="F65" s="7" t="inlineStr"/>
      <c r="G65" s="8" t="inlineStr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shrestha, p</t>
        </is>
      </c>
      <c r="B66" s="10" t="inlineStr"/>
      <c r="C66" s="7" t="n">
        <v>8</v>
      </c>
      <c r="D66" s="7" t="n">
        <v>15.95</v>
      </c>
      <c r="E66" s="7" t="inlineStr"/>
      <c r="F66" s="7" t="inlineStr"/>
      <c r="G66" s="8" t="inlineStr"/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steinke, s</t>
        </is>
      </c>
      <c r="B67" s="10" t="inlineStr"/>
      <c r="C67" s="7" t="n">
        <v>9</v>
      </c>
      <c r="D67" s="7" t="n">
        <v>16.43</v>
      </c>
      <c r="E67" s="7" t="inlineStr"/>
      <c r="F67" s="7" t="inlineStr"/>
      <c r="G67" s="8" t="inlineStr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stevens, a</t>
        </is>
      </c>
      <c r="B68" s="10" t="inlineStr"/>
      <c r="C68" s="7" t="n">
        <v>8</v>
      </c>
      <c r="D68" s="7" t="n">
        <v>15.96</v>
      </c>
      <c r="E68" s="7" t="inlineStr"/>
      <c r="F68" s="7" t="inlineStr"/>
      <c r="G68" s="8" t="inlineStr"/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symons, s</t>
        </is>
      </c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walker, c</t>
        </is>
      </c>
      <c r="B70" s="10" t="inlineStr"/>
      <c r="C70" s="7" t="n">
        <v>10.27</v>
      </c>
      <c r="D70" s="7" t="n">
        <v>19.13</v>
      </c>
      <c r="E70" s="7" t="n">
        <v>17.46</v>
      </c>
      <c r="F70" s="7" t="n">
        <v>19.13</v>
      </c>
      <c r="G70" s="8" t="n">
        <v>933</v>
      </c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weeks, t</t>
        </is>
      </c>
      <c r="B71" s="10" t="inlineStr"/>
      <c r="C71" s="7" t="n">
        <v>10.43</v>
      </c>
      <c r="D71" s="7" t="n">
        <v>0</v>
      </c>
      <c r="E71" s="7" t="inlineStr"/>
      <c r="F71" s="7" t="inlineStr"/>
      <c r="G71" s="8" t="inlineStr"/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weyerman, t</t>
        </is>
      </c>
      <c r="B72" s="10" t="inlineStr"/>
      <c r="C72" s="7" t="n">
        <v>9.27</v>
      </c>
      <c r="D72" s="7" t="n">
        <v>17.69</v>
      </c>
      <c r="E72" s="7" t="n">
        <v>16.5</v>
      </c>
      <c r="F72" s="7" t="n">
        <v>17.69</v>
      </c>
      <c r="G72" s="8" t="n">
        <v>928</v>
      </c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wooten, c</t>
        </is>
      </c>
      <c r="B73" s="10" t="inlineStr"/>
      <c r="C73" s="7" t="n">
        <v>8</v>
      </c>
      <c r="D73" s="7" t="n">
        <v>16.34</v>
      </c>
      <c r="E73" s="7" t="inlineStr"/>
      <c r="F73" s="7" t="inlineStr"/>
      <c r="G73" s="8" t="inlineStr"/>
      <c r="H73" s="7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>
      <c r="A74" s="6" t="inlineStr">
        <is>
          <t>yates, l</t>
        </is>
      </c>
      <c r="B74" s="10" t="inlineStr"/>
      <c r="C74" s="7" t="n">
        <v>9.67</v>
      </c>
      <c r="D74" s="7" t="n">
        <v>17.9</v>
      </c>
      <c r="E74" s="7" t="n">
        <v>9.960000000000001</v>
      </c>
      <c r="F74" s="7" t="n">
        <v>13.25</v>
      </c>
      <c r="G74" s="8" t="n">
        <v>933</v>
      </c>
      <c r="H74" s="7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9">
        <f>SUM(saturday!K45:saturday!K74)</f>
        <v/>
      </c>
    </row>
    <row r="78">
      <c r="J78" s="5" t="inlineStr">
        <is>
          <t>Total Mandates</t>
        </is>
      </c>
      <c r="K78" s="9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11.5</v>
      </c>
      <c r="D83" s="7" t="n">
        <v>19.47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10" t="inlineStr">
        <is>
          <t>annual</t>
        </is>
      </c>
      <c r="C84" s="7" t="inlineStr"/>
      <c r="D84" s="7" t="n">
        <v>0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10" t="inlineStr"/>
      <c r="C85" s="7" t="n">
        <v>7.88</v>
      </c>
      <c r="D85" s="7" t="n">
        <v>15.88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10" t="inlineStr"/>
      <c r="C86" s="7" t="n">
        <v>11.18</v>
      </c>
      <c r="D86" s="7" t="n">
        <v>19.16</v>
      </c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10" t="inlineStr"/>
      <c r="C87" s="7" t="n">
        <v>10.24</v>
      </c>
      <c r="D87" s="7" t="n">
        <v>18.79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10" t="inlineStr"/>
      <c r="C88" s="7" t="n">
        <v>10.44</v>
      </c>
      <c r="D88" s="7" t="n">
        <v>18.24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helmbold, a</t>
        </is>
      </c>
      <c r="B89" s="10" t="inlineStr"/>
      <c r="C89" s="7" t="n">
        <v>10.13</v>
      </c>
      <c r="D89" s="7" t="n">
        <v>17.54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kitchen, d</t>
        </is>
      </c>
      <c r="B90" s="7" t="n"/>
      <c r="C90" s="7" t="n"/>
      <c r="D90" s="7" t="n"/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la, s</t>
        </is>
      </c>
      <c r="B91" s="10" t="inlineStr"/>
      <c r="C91" s="7" t="n">
        <v>12</v>
      </c>
      <c r="D91" s="7" t="n">
        <v>19.96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manibusan, p</t>
        </is>
      </c>
      <c r="B92" s="10" t="inlineStr"/>
      <c r="C92" s="7" t="n">
        <v>8</v>
      </c>
      <c r="D92" s="7" t="n">
        <v>15.49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mariami, a</t>
        </is>
      </c>
      <c r="B93" s="10" t="inlineStr"/>
      <c r="C93" s="7" t="n">
        <v>11.52</v>
      </c>
      <c r="D93" s="7" t="n">
        <v>19.5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mccoumb, s</t>
        </is>
      </c>
      <c r="B94" s="10" t="inlineStr"/>
      <c r="C94" s="7" t="n">
        <v>10.13</v>
      </c>
      <c r="D94" s="7" t="n">
        <v>18.37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nelson, g</t>
        </is>
      </c>
      <c r="B95" s="10" t="inlineStr"/>
      <c r="C95" s="7" t="n">
        <v>10.95</v>
      </c>
      <c r="D95" s="7" t="n">
        <v>18.44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>
        <is>
          <t>pang, d</t>
        </is>
      </c>
      <c r="B96" s="10" t="inlineStr"/>
      <c r="C96" s="7" t="n">
        <v>6.47</v>
      </c>
      <c r="D96" s="7" t="n">
        <v>14.34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>
        <is>
          <t>rodriquez, j</t>
        </is>
      </c>
      <c r="B97" s="10" t="inlineStr"/>
      <c r="C97" s="7" t="n">
        <v>8.93</v>
      </c>
      <c r="D97" s="7" t="n">
        <v>16.45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>
        <is>
          <t>yeung, q</t>
        </is>
      </c>
      <c r="B98" s="10" t="inlineStr"/>
      <c r="C98" s="7" t="n">
        <v>11.96</v>
      </c>
      <c r="D98" s="7" t="n">
        <v>19.94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9">
        <f>SUM(saturday!E83:saturday!E112)</f>
        <v/>
      </c>
      <c r="F114" s="9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9.75</v>
      </c>
      <c r="D119" s="7" t="n">
        <v>19.63</v>
      </c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10" t="inlineStr"/>
      <c r="C120" s="7" t="n">
        <v>9.800000000000001</v>
      </c>
      <c r="D120" s="7" t="n">
        <v>0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10" t="inlineStr"/>
      <c r="C121" s="7" t="n">
        <v>10.18</v>
      </c>
      <c r="D121" s="7" t="n">
        <v>17.74</v>
      </c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10" t="inlineStr"/>
      <c r="C123" s="7" t="n">
        <v>9.31</v>
      </c>
      <c r="D123" s="7" t="n">
        <v>0</v>
      </c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9">
        <f>SUM(saturday!E119:saturday!E148)</f>
        <v/>
      </c>
      <c r="F150" s="9">
        <f>SUM(saturday!F119:saturday!F148)</f>
        <v/>
      </c>
    </row>
    <row r="152">
      <c r="D152" s="5" t="inlineStr">
        <is>
          <t>Total Availability</t>
        </is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11/17/19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landers, a</t>
        </is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lopez, d</t>
        </is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mudesir sr, h</t>
        </is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murray, k</t>
        </is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osei tutu, m</t>
        </is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robertson, c</t>
        </is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rockwood, j</t>
        </is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salih-mohamed, s</t>
        </is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stubbs, t</t>
        </is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trujillo, s</t>
        </is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9">
        <f>SUM(sunday!I8:sunday!I37)</f>
        <v/>
      </c>
    </row>
    <row r="41">
      <c r="J41" s="5" t="inlineStr">
        <is>
          <t>Total NL Mandates</t>
        </is>
      </c>
      <c r="K41" s="9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miller, b</t>
        </is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nguyen, d</t>
        </is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shrestha, p</t>
        </is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steinke, s</t>
        </is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stevens, a</t>
        </is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symons, s</t>
        </is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weeks, t</t>
        </is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weyerman, t</t>
        </is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yates, l</t>
        </is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9">
        <f>SUM(sunday!K45:sunday!K74)</f>
        <v/>
      </c>
    </row>
    <row r="78">
      <c r="J78" s="5" t="inlineStr">
        <is>
          <t>Total Mandates</t>
        </is>
      </c>
      <c r="K78" s="9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helmbold, a</t>
        </is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kitchen, d</t>
        </is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la, s</t>
        </is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manibusan, p</t>
        </is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mariami, a</t>
        </is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mccoumb, s</t>
        </is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nelson, g</t>
        </is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>
        <is>
          <t>pang, d</t>
        </is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>
        <is>
          <t>rodriquez, j</t>
        </is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>
        <is>
          <t>yeung, q</t>
        </is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9">
        <f>SUM(sunday!E83:sunday!E112)</f>
        <v/>
      </c>
      <c r="F114" s="9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7.17</v>
      </c>
      <c r="D119" s="7" t="n">
        <v>0</v>
      </c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10" t="inlineStr"/>
      <c r="C120" s="7" t="n">
        <v>6.53</v>
      </c>
      <c r="D120" s="7" t="n">
        <v>0</v>
      </c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10" t="inlineStr"/>
      <c r="C123" s="7" t="n">
        <v>7.69</v>
      </c>
      <c r="D123" s="7" t="n">
        <v>0</v>
      </c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9">
        <f>SUM(sunday!E119:sunday!E148)</f>
        <v/>
      </c>
      <c r="F150" s="9">
        <f>SUM(sunday!F119:sunday!F148)</f>
        <v/>
      </c>
    </row>
    <row r="152">
      <c r="D152" s="5" t="inlineStr">
        <is>
          <t>Total Availability</t>
        </is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11/18/19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10" t="inlineStr"/>
      <c r="C9" s="7" t="n">
        <v>8.869999999999999</v>
      </c>
      <c r="D9" s="7" t="n">
        <v>17.79</v>
      </c>
      <c r="E9" s="7" t="inlineStr"/>
      <c r="F9" s="7" t="inlineStr"/>
      <c r="G9" s="8" t="inlineStr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10" t="inlineStr"/>
      <c r="C10" s="7" t="n">
        <v>9.630000000000001</v>
      </c>
      <c r="D10" s="7" t="n">
        <v>18.2</v>
      </c>
      <c r="E10" s="10" t="inlineStr">
        <is>
          <t>*</t>
        </is>
      </c>
      <c r="F10" s="10" t="inlineStr">
        <is>
          <t>*</t>
        </is>
      </c>
      <c r="G10" s="10" t="inlineStr">
        <is>
          <t>*</t>
        </is>
      </c>
      <c r="H10" s="7">
        <f>SUM(monday!H12:monday!H11)</f>
        <v/>
      </c>
      <c r="I10" s="9">
        <f>IF(monday!B10 ="ns day", monday!C10,IF(monday!C10 &lt;= 8 + reference!C3, 0, MAX(monday!C10 - 8, 0)))</f>
        <v/>
      </c>
      <c r="J10" s="9">
        <f>monday!H10</f>
        <v/>
      </c>
      <c r="K10" s="9">
        <f>IF(monday!B10="ns day",monday!C10, IF(monday!C10 &lt;= 8 + reference!C4, 0, MIN(MAX(monday!C10 - 8, 0),IF(monday!J10 &lt;= reference!C4,0, monday!J10))))</f>
        <v/>
      </c>
    </row>
    <row r="11">
      <c r="E11" s="7" t="n">
        <v>14.5</v>
      </c>
      <c r="F11" s="7" t="n">
        <v>15.5</v>
      </c>
      <c r="G11" s="8" t="n">
        <v>1035</v>
      </c>
      <c r="H11" s="7">
        <f>SUM(monday!F11 - monday!E11)</f>
        <v/>
      </c>
    </row>
    <row r="12">
      <c r="E12" s="7" t="n">
        <v>16.5</v>
      </c>
      <c r="F12" s="7" t="n">
        <v>18.2</v>
      </c>
      <c r="G12" s="8" t="n">
        <v>1035</v>
      </c>
      <c r="H12" s="7">
        <f>SUM(monday!F12 - monday!E12)</f>
        <v/>
      </c>
    </row>
    <row r="13">
      <c r="A13" s="6" t="inlineStr">
        <is>
          <t>elamen, a</t>
        </is>
      </c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flaig, b</t>
        </is>
      </c>
      <c r="B14" s="10" t="inlineStr"/>
      <c r="C14" s="7" t="n">
        <v>6.11</v>
      </c>
      <c r="D14" s="7" t="n">
        <v>0</v>
      </c>
      <c r="E14" s="7" t="inlineStr"/>
      <c r="F14" s="7" t="inlineStr"/>
      <c r="G14" s="8" t="inlineStr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foster, p</t>
        </is>
      </c>
      <c r="B15" s="10" t="inlineStr"/>
      <c r="C15" s="7" t="n">
        <v>11.11</v>
      </c>
      <c r="D15" s="7" t="n">
        <v>19.29</v>
      </c>
      <c r="E15" s="7" t="n">
        <v>12.5</v>
      </c>
      <c r="F15" s="7" t="n">
        <v>15.75</v>
      </c>
      <c r="G15" s="8" t="n">
        <v>1035</v>
      </c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geffrso, t</t>
        </is>
      </c>
      <c r="B16" s="10" t="inlineStr">
        <is>
          <t>ns day</t>
        </is>
      </c>
      <c r="C16" s="7" t="n">
        <v>10.6</v>
      </c>
      <c r="D16" s="7" t="n">
        <v>17.9</v>
      </c>
      <c r="E16" s="7" t="inlineStr"/>
      <c r="F16" s="7" t="inlineStr"/>
      <c r="G16" s="8" t="inlineStr"/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>
      <c r="A17" s="6" t="inlineStr">
        <is>
          <t>henderson, j</t>
        </is>
      </c>
      <c r="B17" s="10" t="inlineStr"/>
      <c r="C17" s="7" t="n">
        <v>8.369999999999999</v>
      </c>
      <c r="D17" s="7" t="n">
        <v>0</v>
      </c>
      <c r="E17" s="7" t="inlineStr"/>
      <c r="F17" s="7" t="inlineStr"/>
      <c r="G17" s="8" t="inlineStr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landers, a</t>
        </is>
      </c>
      <c r="B18" s="10" t="inlineStr"/>
      <c r="C18" s="7" t="n">
        <v>10.87</v>
      </c>
      <c r="D18" s="7" t="n">
        <v>18.57</v>
      </c>
      <c r="E18" s="7" t="n">
        <v>9.92</v>
      </c>
      <c r="F18" s="7" t="n">
        <v>11.92</v>
      </c>
      <c r="G18" s="8" t="n">
        <v>1036</v>
      </c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lopez, d</t>
        </is>
      </c>
      <c r="B19" s="7" t="n"/>
      <c r="C19" s="7" t="n"/>
      <c r="D19" s="7" t="n"/>
      <c r="E19" s="7" t="n"/>
      <c r="F19" s="7" t="n"/>
      <c r="G19" s="8" t="n"/>
      <c r="H19" s="7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mudesir sr, h</t>
        </is>
      </c>
      <c r="B20" s="10" t="inlineStr"/>
      <c r="C20" s="7" t="n">
        <v>10.99</v>
      </c>
      <c r="D20" s="7" t="n">
        <v>18.97</v>
      </c>
      <c r="E20" s="7" t="n">
        <v>17.02</v>
      </c>
      <c r="F20" s="7" t="n">
        <v>18.97</v>
      </c>
      <c r="G20" s="8" t="n">
        <v>1025</v>
      </c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murray, k</t>
        </is>
      </c>
      <c r="B21" s="10" t="inlineStr"/>
      <c r="C21" s="7" t="n">
        <v>9.01</v>
      </c>
      <c r="D21" s="7" t="n">
        <v>18</v>
      </c>
      <c r="E21" s="7" t="n">
        <v>17</v>
      </c>
      <c r="F21" s="7" t="n">
        <v>18</v>
      </c>
      <c r="G21" s="8" t="n">
        <v>1025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osei tutu, m</t>
        </is>
      </c>
      <c r="B22" s="10" t="inlineStr"/>
      <c r="C22" s="7" t="n">
        <v>11.71</v>
      </c>
      <c r="D22" s="7" t="n">
        <v>19.98</v>
      </c>
      <c r="E22" s="7" t="n">
        <v>8.17</v>
      </c>
      <c r="F22" s="7" t="n">
        <v>9.9</v>
      </c>
      <c r="G22" s="8" t="n">
        <v>1036</v>
      </c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robertson, c</t>
        </is>
      </c>
      <c r="B23" s="10" t="inlineStr"/>
      <c r="C23" s="7" t="n">
        <v>7.5</v>
      </c>
      <c r="D23" s="7" t="n">
        <v>15.44</v>
      </c>
      <c r="E23" s="7" t="inlineStr"/>
      <c r="F23" s="7" t="inlineStr"/>
      <c r="G23" s="8" t="inlineStr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rockwood, j</t>
        </is>
      </c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salih-mohamed, s</t>
        </is>
      </c>
      <c r="B25" s="10" t="inlineStr"/>
      <c r="C25" s="7" t="n">
        <v>2.25</v>
      </c>
      <c r="D25" s="7" t="n">
        <v>0</v>
      </c>
      <c r="E25" s="7" t="inlineStr"/>
      <c r="F25" s="7" t="inlineStr"/>
      <c r="G25" s="8" t="inlineStr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stubbs, t</t>
        </is>
      </c>
      <c r="B26" s="10" t="inlineStr"/>
      <c r="C26" s="7" t="n">
        <v>9.44</v>
      </c>
      <c r="D26" s="7" t="n">
        <v>0</v>
      </c>
      <c r="E26" s="7" t="inlineStr"/>
      <c r="F26" s="7" t="inlineStr"/>
      <c r="G26" s="8" t="inlineStr"/>
      <c r="H26" s="7">
        <f>SUM(monday!F26 - monday!E26)</f>
        <v/>
      </c>
      <c r="I26" s="9">
        <f>IF(monday!B26 ="ns day", monday!C26,IF(monday!C26 &lt;= 8+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torpey, m</t>
        </is>
      </c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trujillo, s</t>
        </is>
      </c>
      <c r="B28" s="10" t="inlineStr"/>
      <c r="C28" s="7" t="n">
        <v>8</v>
      </c>
      <c r="D28" s="7" t="n">
        <v>16.45</v>
      </c>
      <c r="E28" s="7" t="inlineStr"/>
      <c r="F28" s="7" t="inlineStr"/>
      <c r="G28" s="8" t="inlineStr"/>
      <c r="H28" s="7">
        <f>SUM(monday!F28 - monday!E28)</f>
        <v/>
      </c>
      <c r="I28" s="9">
        <f>IF(monday!B28 ="ns day", monday!C28,IF(monday!C28 &lt;= 8+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welch, t</t>
        </is>
      </c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williams, l</t>
        </is>
      </c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9">
        <f>SUM(monday!I8:monday!I37)</f>
        <v/>
      </c>
    </row>
    <row r="41">
      <c r="J41" s="5" t="inlineStr">
        <is>
          <t>Total NL Mandates</t>
        </is>
      </c>
      <c r="K41" s="9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9.5</v>
      </c>
      <c r="D45" s="7" t="n">
        <v>17.97</v>
      </c>
      <c r="E45" s="7" t="n">
        <v>11.5</v>
      </c>
      <c r="F45" s="7" t="n">
        <v>12.45</v>
      </c>
      <c r="G45" s="8" t="n">
        <v>1072</v>
      </c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10" t="inlineStr"/>
      <c r="C46" s="7" t="n">
        <v>12.37</v>
      </c>
      <c r="D46" s="7" t="n">
        <v>20.39</v>
      </c>
      <c r="E46" s="7" t="n">
        <v>8.17</v>
      </c>
      <c r="F46" s="7" t="n">
        <v>20.91</v>
      </c>
      <c r="G46" s="8" t="n">
        <v>903</v>
      </c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10" t="inlineStr"/>
      <c r="C47" s="7" t="n">
        <v>9.93</v>
      </c>
      <c r="D47" s="7" t="n">
        <v>18.58</v>
      </c>
      <c r="E47" s="7" t="inlineStr"/>
      <c r="F47" s="7" t="inlineStr"/>
      <c r="G47" s="8" t="inlineStr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10" t="inlineStr"/>
      <c r="C49" s="7" t="n">
        <v>10.5</v>
      </c>
      <c r="D49" s="7" t="n">
        <v>18.76</v>
      </c>
      <c r="E49" s="7" t="n">
        <v>9.699999999999999</v>
      </c>
      <c r="F49" s="7" t="n">
        <v>11.5</v>
      </c>
      <c r="G49" s="8" t="n">
        <v>1072</v>
      </c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10" t="inlineStr"/>
      <c r="C50" s="7" t="n">
        <v>10.27</v>
      </c>
      <c r="D50" s="7" t="n">
        <v>18.61</v>
      </c>
      <c r="E50" s="7" t="n">
        <v>17.25</v>
      </c>
      <c r="F50" s="7" t="n">
        <v>18.61</v>
      </c>
      <c r="G50" s="8" t="n">
        <v>1035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10" t="inlineStr"/>
      <c r="C52" s="7" t="n">
        <v>9.550000000000001</v>
      </c>
      <c r="D52" s="7" t="n">
        <v>17.64</v>
      </c>
      <c r="E52" s="7" t="inlineStr"/>
      <c r="F52" s="7" t="inlineStr"/>
      <c r="G52" s="8" t="inlineStr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10" t="inlineStr"/>
      <c r="C53" s="7" t="n">
        <v>8.140000000000001</v>
      </c>
      <c r="D53" s="7" t="n">
        <v>16.53</v>
      </c>
      <c r="E53" s="7" t="inlineStr"/>
      <c r="F53" s="7" t="inlineStr"/>
      <c r="G53" s="8" t="inlineStr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10" t="inlineStr"/>
      <c r="C54" s="7" t="n">
        <v>10.46</v>
      </c>
      <c r="D54" s="7" t="n">
        <v>18.49</v>
      </c>
      <c r="E54" s="7" t="n">
        <v>16</v>
      </c>
      <c r="F54" s="7" t="n">
        <v>18.49</v>
      </c>
      <c r="G54" s="8" t="n">
        <v>950</v>
      </c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>
      <c r="A55" s="6" t="inlineStr">
        <is>
          <t>mcdonald, n</t>
        </is>
      </c>
      <c r="B55" s="10" t="inlineStr"/>
      <c r="C55" s="7" t="n">
        <v>9.029999999999999</v>
      </c>
      <c r="D55" s="7" t="n">
        <v>17.43</v>
      </c>
      <c r="E55" s="7" t="inlineStr"/>
      <c r="F55" s="7" t="inlineStr"/>
      <c r="G55" s="8" t="inlineStr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>
      <c r="A56" s="6" t="inlineStr">
        <is>
          <t>mcmains, t</t>
        </is>
      </c>
      <c r="B56" s="10" t="inlineStr"/>
      <c r="C56" s="7" t="n">
        <v>9.32</v>
      </c>
      <c r="D56" s="7" t="n">
        <v>17.81</v>
      </c>
      <c r="E56" s="7" t="inlineStr"/>
      <c r="F56" s="7" t="inlineStr"/>
      <c r="G56" s="8" t="inlineStr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miller, b</t>
        </is>
      </c>
      <c r="B57" s="10" t="inlineStr"/>
      <c r="C57" s="7" t="n">
        <v>9.5</v>
      </c>
      <c r="D57" s="7" t="n">
        <v>17.99</v>
      </c>
      <c r="E57" s="7" t="n">
        <v>10</v>
      </c>
      <c r="F57" s="7" t="n">
        <v>11.75</v>
      </c>
      <c r="G57" s="8" t="n">
        <v>936</v>
      </c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moody, k</t>
        </is>
      </c>
      <c r="B58" s="10" t="inlineStr"/>
      <c r="C58" s="7" t="n">
        <v>9.65</v>
      </c>
      <c r="D58" s="7" t="n">
        <v>17.65</v>
      </c>
      <c r="E58" s="7" t="n">
        <v>8.210000000000001</v>
      </c>
      <c r="F58" s="7" t="n">
        <v>10.21</v>
      </c>
      <c r="G58" s="8" t="n">
        <v>1035</v>
      </c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nguyen, d</t>
        </is>
      </c>
      <c r="B59" s="10" t="inlineStr"/>
      <c r="C59" s="7" t="n">
        <v>9.42</v>
      </c>
      <c r="D59" s="7" t="n">
        <v>17.85</v>
      </c>
      <c r="E59" s="7" t="inlineStr"/>
      <c r="F59" s="7" t="inlineStr"/>
      <c r="G59" s="8" t="inlineStr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sanchez, p</t>
        </is>
      </c>
      <c r="B61" s="10" t="inlineStr"/>
      <c r="C61" s="7" t="n">
        <v>9.25</v>
      </c>
      <c r="D61" s="7" t="n">
        <v>17.67</v>
      </c>
      <c r="E61" s="7" t="inlineStr"/>
      <c r="F61" s="7" t="inlineStr"/>
      <c r="G61" s="8" t="inlineStr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shrestha, p</t>
        </is>
      </c>
      <c r="B62" s="10" t="inlineStr"/>
      <c r="C62" s="7" t="n">
        <v>9.380000000000001</v>
      </c>
      <c r="D62" s="7" t="n">
        <v>17.81</v>
      </c>
      <c r="E62" s="7" t="inlineStr"/>
      <c r="F62" s="7" t="inlineStr"/>
      <c r="G62" s="8" t="inlineStr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steinke, s</t>
        </is>
      </c>
      <c r="B63" s="10" t="inlineStr"/>
      <c r="C63" s="7" t="n">
        <v>9.83</v>
      </c>
      <c r="D63" s="7" t="n">
        <v>17.26</v>
      </c>
      <c r="E63" s="7" t="inlineStr"/>
      <c r="F63" s="7" t="inlineStr"/>
      <c r="G63" s="8" t="inlineStr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stevens, a</t>
        </is>
      </c>
      <c r="B64" s="10" t="inlineStr"/>
      <c r="C64" s="7" t="n">
        <v>10.47</v>
      </c>
      <c r="D64" s="7" t="n">
        <v>18.59</v>
      </c>
      <c r="E64" s="7" t="n">
        <v>16.05</v>
      </c>
      <c r="F64" s="7" t="n">
        <v>18.59</v>
      </c>
      <c r="G64" s="8" t="n">
        <v>911</v>
      </c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symons, s</t>
        </is>
      </c>
      <c r="B65" s="10" t="inlineStr"/>
      <c r="C65" s="7" t="n">
        <v>11.18</v>
      </c>
      <c r="D65" s="7" t="n">
        <v>19.64</v>
      </c>
      <c r="E65" s="7" t="inlineStr"/>
      <c r="F65" s="7" t="inlineStr"/>
      <c r="G65" s="8" t="inlineStr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walker, c</t>
        </is>
      </c>
      <c r="B66" s="10" t="inlineStr"/>
      <c r="C66" s="7" t="n">
        <v>11.33</v>
      </c>
      <c r="D66" s="7" t="n">
        <v>20.25</v>
      </c>
      <c r="E66" s="7" t="inlineStr"/>
      <c r="F66" s="7" t="inlineStr"/>
      <c r="G66" s="8" t="inlineStr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weeks, t</t>
        </is>
      </c>
      <c r="B67" s="10" t="inlineStr"/>
      <c r="C67" s="7" t="n">
        <v>8.789999999999999</v>
      </c>
      <c r="D67" s="7" t="n">
        <v>17.15</v>
      </c>
      <c r="E67" s="7" t="inlineStr"/>
      <c r="F67" s="7" t="inlineStr"/>
      <c r="G67" s="8" t="inlineStr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weyerman, t</t>
        </is>
      </c>
      <c r="B68" s="10" t="inlineStr"/>
      <c r="C68" s="7" t="n">
        <v>11.07</v>
      </c>
      <c r="D68" s="7" t="n">
        <v>19.38</v>
      </c>
      <c r="E68" s="7" t="n">
        <v>16.5</v>
      </c>
      <c r="F68" s="7" t="n">
        <v>19.38</v>
      </c>
      <c r="G68" s="8" t="n">
        <v>950</v>
      </c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wooten, c</t>
        </is>
      </c>
      <c r="B69" s="10" t="inlineStr"/>
      <c r="C69" s="7" t="n">
        <v>8.449999999999999</v>
      </c>
      <c r="D69" s="7" t="n">
        <v>16.93</v>
      </c>
      <c r="E69" s="7" t="inlineStr"/>
      <c r="F69" s="7" t="inlineStr"/>
      <c r="G69" s="8" t="inlineStr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yates, l</t>
        </is>
      </c>
      <c r="B70" s="10" t="inlineStr"/>
      <c r="C70" s="7" t="n">
        <v>11.28</v>
      </c>
      <c r="D70" s="7" t="n">
        <v>19.56</v>
      </c>
      <c r="E70" s="7" t="n">
        <v>10.32</v>
      </c>
      <c r="F70" s="7" t="n">
        <v>14</v>
      </c>
      <c r="G70" s="8" t="n">
        <v>905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9">
        <f>SUM(monday!K45:monday!K74)</f>
        <v/>
      </c>
    </row>
    <row r="78">
      <c r="J78" s="5" t="inlineStr">
        <is>
          <t>Total Mandates</t>
        </is>
      </c>
      <c r="K78" s="9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</v>
      </c>
      <c r="D83" s="7" t="n">
        <v>19.49</v>
      </c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10" t="inlineStr">
        <is>
          <t>annual</t>
        </is>
      </c>
      <c r="C84" s="7" t="inlineStr"/>
      <c r="D84" s="7" t="n">
        <v>0</v>
      </c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10" t="inlineStr"/>
      <c r="C85" s="7" t="n">
        <v>11.5</v>
      </c>
      <c r="D85" s="7" t="n">
        <v>19.44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10" t="inlineStr"/>
      <c r="C86" s="7" t="n">
        <v>12.1</v>
      </c>
      <c r="D86" s="7" t="n">
        <v>19.58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10" t="inlineStr"/>
      <c r="C87" s="7" t="n">
        <v>11.6</v>
      </c>
      <c r="D87" s="7" t="n">
        <v>19.71</v>
      </c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10" t="inlineStr"/>
      <c r="C88" s="7" t="n">
        <v>11.54</v>
      </c>
      <c r="D88" s="7" t="n">
        <v>19.39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helmbold, a</t>
        </is>
      </c>
      <c r="B89" s="10" t="inlineStr"/>
      <c r="C89" s="7" t="n">
        <v>10.3</v>
      </c>
      <c r="D89" s="7" t="n">
        <v>18.56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kitchen, d</t>
        </is>
      </c>
      <c r="B90" s="10" t="inlineStr"/>
      <c r="C90" s="7" t="n">
        <v>11.02</v>
      </c>
      <c r="D90" s="7" t="n">
        <v>19.88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la, s</t>
        </is>
      </c>
      <c r="B91" s="10" t="inlineStr">
        <is>
          <t>annual</t>
        </is>
      </c>
      <c r="C91" s="7" t="inlineStr"/>
      <c r="D91" s="7" t="n">
        <v>0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manibusan, p</t>
        </is>
      </c>
      <c r="B92" s="10" t="inlineStr"/>
      <c r="C92" s="7" t="n">
        <v>11.5</v>
      </c>
      <c r="D92" s="7" t="n">
        <v>18.98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mariami, a</t>
        </is>
      </c>
      <c r="B93" s="10" t="inlineStr"/>
      <c r="C93" s="7" t="n">
        <v>11.71</v>
      </c>
      <c r="D93" s="7" t="n">
        <v>19.71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mccoumb, s</t>
        </is>
      </c>
      <c r="B94" s="10" t="inlineStr"/>
      <c r="C94" s="7" t="n">
        <v>8.81</v>
      </c>
      <c r="D94" s="7" t="n">
        <v>17.78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nelson, g</t>
        </is>
      </c>
      <c r="B95" s="10" t="inlineStr"/>
      <c r="C95" s="7" t="n">
        <v>11.95</v>
      </c>
      <c r="D95" s="7" t="n">
        <v>19.42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>
        <is>
          <t>pang, d</t>
        </is>
      </c>
      <c r="B96" s="10" t="inlineStr"/>
      <c r="C96" s="7" t="n">
        <v>12.37</v>
      </c>
      <c r="D96" s="7" t="n">
        <v>19.96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>
        <is>
          <t>rodriquez, j</t>
        </is>
      </c>
      <c r="B97" s="10" t="inlineStr"/>
      <c r="C97" s="7" t="n">
        <v>9.94</v>
      </c>
      <c r="D97" s="7" t="n">
        <v>17.99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>
        <is>
          <t>yeung, q</t>
        </is>
      </c>
      <c r="B98" s="10" t="inlineStr"/>
      <c r="C98" s="7" t="n">
        <v>12.3</v>
      </c>
      <c r="D98" s="7" t="n">
        <v>20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9">
        <f>SUM(monday!E83:monday!E112)</f>
        <v/>
      </c>
      <c r="F114" s="9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9.779999999999999</v>
      </c>
      <c r="D119" s="7" t="n">
        <v>0</v>
      </c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10" t="inlineStr"/>
      <c r="C120" s="7" t="n">
        <v>9.970000000000001</v>
      </c>
      <c r="D120" s="7" t="n">
        <v>19.46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10" t="inlineStr"/>
      <c r="C121" s="7" t="n">
        <v>12.5</v>
      </c>
      <c r="D121" s="7" t="n">
        <v>20.55</v>
      </c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10" t="inlineStr"/>
      <c r="C123" s="7" t="n">
        <v>10.53</v>
      </c>
      <c r="D123" s="7" t="n">
        <v>8</v>
      </c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9">
        <f>SUM(monday!E119:monday!E148)</f>
        <v/>
      </c>
      <c r="F150" s="9">
        <f>SUM(monday!F119:monday!F148)</f>
        <v/>
      </c>
    </row>
    <row r="152">
      <c r="D152" s="5" t="inlineStr">
        <is>
          <t>Total Availability</t>
        </is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11/19/19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</v>
      </c>
      <c r="D8" s="7" t="n">
        <v>16.53</v>
      </c>
      <c r="E8" s="7" t="inlineStr"/>
      <c r="F8" s="7" t="inlineStr"/>
      <c r="G8" s="8" t="inlineStr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10" t="inlineStr"/>
      <c r="C10" s="7" t="n">
        <v>9.52</v>
      </c>
      <c r="D10" s="7" t="n">
        <v>17.96</v>
      </c>
      <c r="E10" s="7" t="n">
        <v>14</v>
      </c>
      <c r="F10" s="7" t="n">
        <v>15.25</v>
      </c>
      <c r="G10" s="8" t="n">
        <v>1072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10" t="inlineStr"/>
      <c r="C11" s="7" t="n">
        <v>11.35</v>
      </c>
      <c r="D11" s="7" t="n">
        <v>19.6</v>
      </c>
      <c r="E11" s="7" t="inlineStr"/>
      <c r="F11" s="7" t="inlineStr"/>
      <c r="G11" s="8" t="inlineStr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10" t="inlineStr"/>
      <c r="C12" s="7" t="n">
        <v>11.18</v>
      </c>
      <c r="D12" s="7" t="n">
        <v>19.5</v>
      </c>
      <c r="E12" s="7" t="inlineStr"/>
      <c r="F12" s="7" t="inlineStr"/>
      <c r="G12" s="8" t="inlineStr"/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7" t="n"/>
      <c r="C13" s="7" t="n"/>
      <c r="D13" s="7" t="n"/>
      <c r="E13" s="7" t="n"/>
      <c r="F13" s="7" t="n"/>
      <c r="G13" s="8" t="n"/>
      <c r="H13" s="7">
        <f>SUM(tuesday!F13 - tuesday!E13)</f>
        <v/>
      </c>
      <c r="I13" s="9">
        <f>IF(tuesday!B13 ="ns day", tuesday!C13,IF(tuesday!C13 &lt;= 8 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10" t="inlineStr"/>
      <c r="C14" s="7" t="n">
        <v>10.71</v>
      </c>
      <c r="D14" s="7" t="n">
        <v>18.65</v>
      </c>
      <c r="E14" s="7" t="n">
        <v>16.8</v>
      </c>
      <c r="F14" s="7" t="n">
        <v>18.65</v>
      </c>
      <c r="G14" s="8" t="n">
        <v>950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henderson, j</t>
        </is>
      </c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landers, a</t>
        </is>
      </c>
      <c r="B16" s="10" t="inlineStr">
        <is>
          <t>ns day</t>
        </is>
      </c>
      <c r="C16" s="7" t="n">
        <v>11.68</v>
      </c>
      <c r="D16" s="7" t="n">
        <v>19.5</v>
      </c>
      <c r="E16" s="7" t="n">
        <v>10.5</v>
      </c>
      <c r="F16" s="7" t="n">
        <v>12</v>
      </c>
      <c r="G16" s="8" t="n">
        <v>1037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lopez, d</t>
        </is>
      </c>
      <c r="B17" s="10" t="inlineStr"/>
      <c r="C17" s="7" t="n">
        <v>11.45</v>
      </c>
      <c r="D17" s="7" t="n">
        <v>20.03</v>
      </c>
      <c r="E17" s="7" t="n">
        <v>18.26</v>
      </c>
      <c r="F17" s="7" t="n">
        <v>18.26</v>
      </c>
      <c r="G17" s="8" t="n">
        <v>119</v>
      </c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mudesir sr, h</t>
        </is>
      </c>
      <c r="B18" s="10" t="inlineStr"/>
      <c r="C18" s="7" t="n">
        <v>11.16</v>
      </c>
      <c r="D18" s="7" t="n">
        <v>19.08</v>
      </c>
      <c r="E18" s="7" t="n">
        <v>16.09</v>
      </c>
      <c r="F18" s="7" t="n">
        <v>19.08</v>
      </c>
      <c r="G18" s="8" t="n">
        <v>1072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murray, k</t>
        </is>
      </c>
      <c r="B19" s="10" t="inlineStr"/>
      <c r="C19" s="7" t="n">
        <v>10.43</v>
      </c>
      <c r="D19" s="7" t="n">
        <v>19.45</v>
      </c>
      <c r="E19" s="7" t="n">
        <v>17.5</v>
      </c>
      <c r="F19" s="7" t="n">
        <v>19.45</v>
      </c>
      <c r="G19" s="8" t="n">
        <v>905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osei tutu, m</t>
        </is>
      </c>
      <c r="B20" s="10" t="inlineStr">
        <is>
          <t>ns day</t>
        </is>
      </c>
      <c r="C20" s="7" t="n">
        <v>10.92</v>
      </c>
      <c r="D20" s="7" t="n">
        <v>19.18</v>
      </c>
      <c r="E20" s="7" t="n">
        <v>8.130000000000001</v>
      </c>
      <c r="F20" s="7" t="n">
        <v>9.51</v>
      </c>
      <c r="G20" s="8" t="n">
        <v>1035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robertson, c</t>
        </is>
      </c>
      <c r="B21" s="10" t="inlineStr"/>
      <c r="C21" s="7" t="n">
        <v>9.42</v>
      </c>
      <c r="D21" s="7" t="n">
        <v>17.32</v>
      </c>
      <c r="E21" s="7" t="n">
        <v>15.5</v>
      </c>
      <c r="F21" s="7" t="n">
        <v>17.32</v>
      </c>
      <c r="G21" s="8" t="n">
        <v>1019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rockwood, j</t>
        </is>
      </c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salih-mohamed, s</t>
        </is>
      </c>
      <c r="B23" s="10" t="inlineStr"/>
      <c r="C23" s="7" t="n">
        <v>9.58</v>
      </c>
      <c r="D23" s="7" t="n">
        <v>17.94</v>
      </c>
      <c r="E23" s="7" t="inlineStr"/>
      <c r="F23" s="7" t="inlineStr"/>
      <c r="G23" s="8" t="inlineStr"/>
      <c r="H23" s="7">
        <f>SUM(tuesday!F23 - tuesday!E23)</f>
        <v/>
      </c>
      <c r="I23" s="9">
        <f>IF(tuesday!B23 ="ns day", tuesday!C23,IF(tuesday!C23 &lt;= 8+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stubbs, t</t>
        </is>
      </c>
      <c r="B24" s="10" t="inlineStr"/>
      <c r="C24" s="7" t="n">
        <v>9.76</v>
      </c>
      <c r="D24" s="7" t="n">
        <v>0</v>
      </c>
      <c r="E24" s="7" t="inlineStr"/>
      <c r="F24" s="7" t="inlineStr"/>
      <c r="G24" s="8" t="inlineStr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trujillo, s</t>
        </is>
      </c>
      <c r="B26" s="10" t="inlineStr"/>
      <c r="C26" s="7" t="n">
        <v>8.51</v>
      </c>
      <c r="D26" s="7" t="n">
        <v>16.9</v>
      </c>
      <c r="E26" s="7" t="inlineStr"/>
      <c r="F26" s="7" t="inlineStr"/>
      <c r="G26" s="8" t="inlineStr"/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williams, l</t>
        </is>
      </c>
      <c r="B28" s="10" t="inlineStr"/>
      <c r="C28" s="7" t="n">
        <v>8</v>
      </c>
      <c r="D28" s="7" t="n">
        <v>0</v>
      </c>
      <c r="E28" s="7" t="n">
        <v>12</v>
      </c>
      <c r="F28" s="7" t="n">
        <v>20</v>
      </c>
      <c r="G28" s="8" t="n">
        <v>0</v>
      </c>
      <c r="H28" s="7">
        <f>SUM(tuesday!F28 - tuesday!E28)</f>
        <v/>
      </c>
      <c r="I28" s="9">
        <f>IF(tuesday!B28 ="ns day", tuesday!C28,IF(tuesday!C28 &lt;= 8+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9">
        <f>SUM(tuesday!I8:tuesday!I37)</f>
        <v/>
      </c>
    </row>
    <row r="41">
      <c r="J41" s="5" t="inlineStr">
        <is>
          <t>Total NL Mandates</t>
        </is>
      </c>
      <c r="K41" s="9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>
        <is>
          <t>ns day</t>
        </is>
      </c>
      <c r="C45" s="7" t="n">
        <v>9.5</v>
      </c>
      <c r="D45" s="7" t="n">
        <v>17.75</v>
      </c>
      <c r="E45" s="7" t="n">
        <v>9.289999999999999</v>
      </c>
      <c r="F45" s="7" t="n">
        <v>9.67</v>
      </c>
      <c r="G45" s="8" t="n">
        <v>1072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aquino, s</t>
        </is>
      </c>
      <c r="B46" s="10" t="inlineStr"/>
      <c r="C46" s="7" t="n">
        <v>9.539999999999999</v>
      </c>
      <c r="D46" s="7" t="n">
        <v>17.95</v>
      </c>
      <c r="E46" s="7" t="inlineStr"/>
      <c r="F46" s="7" t="inlineStr"/>
      <c r="G46" s="8" t="inlineStr"/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>
      <c r="A47" s="6" t="inlineStr">
        <is>
          <t>babinskiy, m</t>
        </is>
      </c>
      <c r="B47" s="10" t="inlineStr"/>
      <c r="C47" s="7" t="n">
        <v>10.49</v>
      </c>
      <c r="D47" s="7" t="n">
        <v>19.28</v>
      </c>
      <c r="E47" s="7" t="n">
        <v>18</v>
      </c>
      <c r="F47" s="7" t="n">
        <v>19.28</v>
      </c>
      <c r="G47" s="8" t="n">
        <v>1037</v>
      </c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chung, b</t>
        </is>
      </c>
      <c r="B49" s="10" t="inlineStr"/>
      <c r="C49" s="7" t="n">
        <v>10.01</v>
      </c>
      <c r="D49" s="7" t="n">
        <v>18.48</v>
      </c>
      <c r="E49" s="7" t="n">
        <v>10.15</v>
      </c>
      <c r="F49" s="7" t="n">
        <v>11.5</v>
      </c>
      <c r="G49" s="8" t="n">
        <v>905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custodio, t</t>
        </is>
      </c>
      <c r="B50" s="10" t="inlineStr"/>
      <c r="C50" s="7" t="n">
        <v>11.8</v>
      </c>
      <c r="D50" s="7" t="n">
        <v>20.19</v>
      </c>
      <c r="E50" s="7" t="n">
        <v>10.57</v>
      </c>
      <c r="F50" s="7" t="n">
        <v>12.15</v>
      </c>
      <c r="G50" s="8" t="n">
        <v>1019</v>
      </c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fisher, c</t>
        </is>
      </c>
      <c r="B52" s="10" t="inlineStr"/>
      <c r="C52" s="7" t="n">
        <v>9.07</v>
      </c>
      <c r="D52" s="7" t="n">
        <v>17.69</v>
      </c>
      <c r="E52" s="7" t="inlineStr"/>
      <c r="F52" s="7" t="inlineStr"/>
      <c r="G52" s="8" t="inlineStr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l huillier jr, w</t>
        </is>
      </c>
      <c r="B53" s="10" t="inlineStr"/>
      <c r="C53" s="7" t="n">
        <v>8</v>
      </c>
      <c r="D53" s="7" t="n">
        <v>16.47</v>
      </c>
      <c r="E53" s="7" t="inlineStr"/>
      <c r="F53" s="7" t="inlineStr"/>
      <c r="G53" s="8" t="inlineStr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martines, j</t>
        </is>
      </c>
      <c r="B54" s="10" t="inlineStr"/>
      <c r="C54" s="7" t="n">
        <v>10.28</v>
      </c>
      <c r="D54" s="7" t="n">
        <v>18.36</v>
      </c>
      <c r="E54" s="7" t="n">
        <v>9</v>
      </c>
      <c r="F54" s="7" t="n">
        <v>10.45</v>
      </c>
      <c r="G54" s="8" t="n">
        <v>903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mcdonald, n</t>
        </is>
      </c>
      <c r="B55" s="10" t="inlineStr"/>
      <c r="C55" s="7" t="n">
        <v>9.5</v>
      </c>
      <c r="D55" s="7" t="n">
        <v>17.93</v>
      </c>
      <c r="E55" s="7" t="n">
        <v>16.08</v>
      </c>
      <c r="F55" s="7" t="n">
        <v>17.93</v>
      </c>
      <c r="G55" s="8" t="n">
        <v>1037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mcmains, t</t>
        </is>
      </c>
      <c r="B56" s="10" t="inlineStr"/>
      <c r="C56" s="7" t="n">
        <v>9.720000000000001</v>
      </c>
      <c r="D56" s="7" t="n">
        <v>18.2</v>
      </c>
      <c r="E56" s="7" t="n">
        <v>8.380000000000001</v>
      </c>
      <c r="F56" s="7" t="n">
        <v>10.32</v>
      </c>
      <c r="G56" s="8" t="n">
        <v>926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miller, b</t>
        </is>
      </c>
      <c r="B57" s="10" t="inlineStr">
        <is>
          <t>ns day</t>
        </is>
      </c>
      <c r="C57" s="7" t="n">
        <v>9.02</v>
      </c>
      <c r="D57" s="7" t="n">
        <v>17.51</v>
      </c>
      <c r="E57" s="7" t="n">
        <v>10.25</v>
      </c>
      <c r="F57" s="7" t="n">
        <v>11.42</v>
      </c>
      <c r="G57" s="8" t="n">
        <v>1037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nguyen, d</t>
        </is>
      </c>
      <c r="B59" s="10" t="inlineStr"/>
      <c r="C59" s="7" t="n">
        <v>9.949999999999999</v>
      </c>
      <c r="D59" s="7" t="n">
        <v>18.4</v>
      </c>
      <c r="E59" s="7" t="n">
        <v>10.75</v>
      </c>
      <c r="F59" s="7" t="n">
        <v>12</v>
      </c>
      <c r="G59" s="8" t="n">
        <v>1037</v>
      </c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sanchez, p</t>
        </is>
      </c>
      <c r="B61" s="10" t="inlineStr"/>
      <c r="C61" s="7" t="n">
        <v>9.02</v>
      </c>
      <c r="D61" s="7" t="n">
        <v>17.47</v>
      </c>
      <c r="E61" s="7" t="inlineStr"/>
      <c r="F61" s="7" t="inlineStr"/>
      <c r="G61" s="8" t="inlineStr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shrestha, p</t>
        </is>
      </c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steinke, s</t>
        </is>
      </c>
      <c r="B63" s="10" t="inlineStr"/>
      <c r="C63" s="7" t="n">
        <v>8</v>
      </c>
      <c r="D63" s="7" t="n">
        <v>15.93</v>
      </c>
      <c r="E63" s="7" t="inlineStr"/>
      <c r="F63" s="7" t="inlineStr"/>
      <c r="G63" s="8" t="inlineStr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stevens, a</t>
        </is>
      </c>
      <c r="B64" s="10" t="inlineStr"/>
      <c r="C64" s="7" t="n">
        <v>10.39</v>
      </c>
      <c r="D64" s="7" t="n">
        <v>18.36</v>
      </c>
      <c r="E64" s="7" t="n">
        <v>16.15</v>
      </c>
      <c r="F64" s="7" t="n">
        <v>18.36</v>
      </c>
      <c r="G64" s="8" t="n">
        <v>929</v>
      </c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symons, s</t>
        </is>
      </c>
      <c r="B65" s="10" t="inlineStr"/>
      <c r="C65" s="7" t="n">
        <v>11.2</v>
      </c>
      <c r="D65" s="7" t="n">
        <v>19.68</v>
      </c>
      <c r="E65" s="7" t="n">
        <v>11</v>
      </c>
      <c r="F65" s="7" t="n">
        <v>13</v>
      </c>
      <c r="G65" s="8" t="n">
        <v>905</v>
      </c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walker, c</t>
        </is>
      </c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weeks, t</t>
        </is>
      </c>
      <c r="B67" s="10" t="inlineStr"/>
      <c r="C67" s="7" t="n">
        <v>10.52</v>
      </c>
      <c r="D67" s="7" t="n">
        <v>18.86</v>
      </c>
      <c r="E67" s="7" t="n">
        <v>17.16</v>
      </c>
      <c r="F67" s="7" t="n">
        <v>18.75</v>
      </c>
      <c r="G67" s="8" t="n">
        <v>1037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weyerman, t</t>
        </is>
      </c>
      <c r="B68" s="10" t="inlineStr"/>
      <c r="C68" s="7" t="n">
        <v>10.54</v>
      </c>
      <c r="D68" s="7" t="n">
        <v>18.91</v>
      </c>
      <c r="E68" s="7" t="n">
        <v>17</v>
      </c>
      <c r="F68" s="7" t="n">
        <v>18.91</v>
      </c>
      <c r="G68" s="8" t="n">
        <v>905</v>
      </c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wooten, c</t>
        </is>
      </c>
      <c r="B69" s="10" t="inlineStr"/>
      <c r="C69" s="7" t="n">
        <v>8.5</v>
      </c>
      <c r="D69" s="7" t="n">
        <v>0</v>
      </c>
      <c r="E69" s="7" t="inlineStr"/>
      <c r="F69" s="7" t="inlineStr"/>
      <c r="G69" s="8" t="inlineStr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yates, l</t>
        </is>
      </c>
      <c r="B70" s="10" t="inlineStr">
        <is>
          <t>ns day</t>
        </is>
      </c>
      <c r="C70" s="7" t="n">
        <v>11.82</v>
      </c>
      <c r="D70" s="7" t="n">
        <v>20.24</v>
      </c>
      <c r="E70" s="7" t="n">
        <v>10.93</v>
      </c>
      <c r="F70" s="7" t="n">
        <v>14.5</v>
      </c>
      <c r="G70" s="8" t="n">
        <v>905</v>
      </c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9">
        <f>SUM(tuesday!K45:tuesday!K74)</f>
        <v/>
      </c>
    </row>
    <row r="78">
      <c r="J78" s="5" t="inlineStr">
        <is>
          <t>Total Mandates</t>
        </is>
      </c>
      <c r="K78" s="9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11.5</v>
      </c>
      <c r="D83" s="7" t="n">
        <v>19.48</v>
      </c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10" t="inlineStr"/>
      <c r="C84" s="7" t="n">
        <v>11.76</v>
      </c>
      <c r="D84" s="7" t="n">
        <v>19.75</v>
      </c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10" t="inlineStr"/>
      <c r="C85" s="7" t="n">
        <v>10.86</v>
      </c>
      <c r="D85" s="7" t="n">
        <v>18.75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10" t="inlineStr"/>
      <c r="C86" s="7" t="n">
        <v>11.44</v>
      </c>
      <c r="D86" s="7" t="n">
        <v>19.4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10" t="inlineStr"/>
      <c r="C87" s="7" t="n">
        <v>10.6</v>
      </c>
      <c r="D87" s="7" t="n">
        <v>19.4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10" t="inlineStr"/>
      <c r="C88" s="7" t="n">
        <v>11.36</v>
      </c>
      <c r="D88" s="7" t="n">
        <v>19.25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helmbold, a</t>
        </is>
      </c>
      <c r="B89" s="10" t="inlineStr"/>
      <c r="C89" s="7" t="n">
        <v>11</v>
      </c>
      <c r="D89" s="7" t="n">
        <v>10.2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kitchen, d</t>
        </is>
      </c>
      <c r="B90" s="10" t="inlineStr"/>
      <c r="C90" s="7" t="n">
        <v>10.96</v>
      </c>
      <c r="D90" s="7" t="n">
        <v>19.43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la, s</t>
        </is>
      </c>
      <c r="B91" s="10" t="inlineStr">
        <is>
          <t>annual</t>
        </is>
      </c>
      <c r="C91" s="7" t="inlineStr"/>
      <c r="D91" s="7" t="n">
        <v>0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manibusan, p</t>
        </is>
      </c>
      <c r="B92" s="10" t="inlineStr"/>
      <c r="C92" s="7" t="n">
        <v>11.5</v>
      </c>
      <c r="D92" s="7" t="n">
        <v>18.99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mariami, a</t>
        </is>
      </c>
      <c r="B93" s="10" t="inlineStr"/>
      <c r="C93" s="7" t="n">
        <v>11.69</v>
      </c>
      <c r="D93" s="7" t="n">
        <v>19.69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mccoumb, s</t>
        </is>
      </c>
      <c r="B94" s="10" t="inlineStr"/>
      <c r="C94" s="7" t="n">
        <v>11.39</v>
      </c>
      <c r="D94" s="7" t="n">
        <v>19.43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nelson, g</t>
        </is>
      </c>
      <c r="B95" s="10" t="inlineStr"/>
      <c r="C95" s="7" t="n">
        <v>11.5</v>
      </c>
      <c r="D95" s="7" t="n">
        <v>18.92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>
        <is>
          <t>pang, d</t>
        </is>
      </c>
      <c r="B96" s="10" t="inlineStr"/>
      <c r="C96" s="7" t="n">
        <v>12.25</v>
      </c>
      <c r="D96" s="7" t="n">
        <v>19.93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>
        <is>
          <t>rodriquez, j</t>
        </is>
      </c>
      <c r="B97" s="10" t="inlineStr"/>
      <c r="C97" s="7" t="n">
        <v>11.26</v>
      </c>
      <c r="D97" s="7" t="n">
        <v>18.87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>
        <is>
          <t>yeung, q</t>
        </is>
      </c>
      <c r="B98" s="10" t="inlineStr"/>
      <c r="C98" s="7" t="n">
        <v>12.27</v>
      </c>
      <c r="D98" s="7" t="n">
        <v>19.99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9">
        <f>SUM(tuesday!E83:tuesday!E112)</f>
        <v/>
      </c>
      <c r="F114" s="9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10.59</v>
      </c>
      <c r="D119" s="7" t="n">
        <v>19.78</v>
      </c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10" t="inlineStr"/>
      <c r="C120" s="7" t="n">
        <v>9.699999999999999</v>
      </c>
      <c r="D120" s="7" t="n">
        <v>19.63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10" t="inlineStr"/>
      <c r="C121" s="7" t="n">
        <v>11.73</v>
      </c>
      <c r="D121" s="7" t="n">
        <v>19.73</v>
      </c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9">
        <f>SUM(tuesday!E119:tuesday!E148)</f>
        <v/>
      </c>
      <c r="F150" s="9">
        <f>SUM(tuesday!F119:tuesday!F148)</f>
        <v/>
      </c>
    </row>
    <row r="152">
      <c r="D152" s="5" t="inlineStr">
        <is>
          <t>Total Availability</t>
        </is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11/20/19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7.9</v>
      </c>
      <c r="D8" s="7" t="n">
        <v>16.05</v>
      </c>
      <c r="E8" s="7" t="inlineStr"/>
      <c r="F8" s="7" t="inlineStr"/>
      <c r="G8" s="8" t="inlineStr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10" t="inlineStr"/>
      <c r="C9" s="7" t="n">
        <v>8.42</v>
      </c>
      <c r="D9" s="7" t="n">
        <v>0</v>
      </c>
      <c r="E9" s="7" t="inlineStr"/>
      <c r="F9" s="7" t="inlineStr"/>
      <c r="G9" s="8" t="inlineStr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10" t="inlineStr"/>
      <c r="C10" s="7" t="n">
        <v>8.220000000000001</v>
      </c>
      <c r="D10" s="7" t="n">
        <v>16.67</v>
      </c>
      <c r="E10" s="7" t="inlineStr"/>
      <c r="F10" s="7" t="inlineStr"/>
      <c r="G10" s="8" t="inlineStr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10" t="inlineStr"/>
      <c r="C11" s="7" t="n">
        <v>10.3</v>
      </c>
      <c r="D11" s="7" t="n">
        <v>18.49</v>
      </c>
      <c r="E11" s="7" t="inlineStr"/>
      <c r="F11" s="7" t="inlineStr"/>
      <c r="G11" s="8" t="inlineStr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flaig, b</t>
        </is>
      </c>
      <c r="B12" s="10" t="inlineStr">
        <is>
          <t>ns day</t>
        </is>
      </c>
      <c r="C12" s="7" t="n">
        <v>9.06</v>
      </c>
      <c r="D12" s="7" t="n">
        <v>17.7</v>
      </c>
      <c r="E12" s="7" t="inlineStr"/>
      <c r="F12" s="7" t="inlineStr"/>
      <c r="G12" s="8" t="inlineStr"/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foster, p</t>
        </is>
      </c>
      <c r="B13" s="10" t="inlineStr"/>
      <c r="C13" s="7" t="n">
        <v>8</v>
      </c>
      <c r="D13" s="7" t="n">
        <v>16.18</v>
      </c>
      <c r="E13" s="7" t="inlineStr"/>
      <c r="F13" s="7" t="inlineStr"/>
      <c r="G13" s="8" t="inlineStr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geffrso, t</t>
        </is>
      </c>
      <c r="B14" s="10" t="inlineStr"/>
      <c r="C14" s="7" t="n">
        <v>11</v>
      </c>
      <c r="D14" s="7" t="n">
        <v>18.85</v>
      </c>
      <c r="E14" s="7" t="n">
        <v>16.3</v>
      </c>
      <c r="F14" s="7" t="n">
        <v>18.85</v>
      </c>
      <c r="G14" s="8" t="n">
        <v>901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henderson, j</t>
        </is>
      </c>
      <c r="B15" s="10" t="inlineStr"/>
      <c r="C15" s="7" t="n">
        <v>8</v>
      </c>
      <c r="D15" s="7" t="n">
        <v>0</v>
      </c>
      <c r="E15" s="7" t="inlineStr"/>
      <c r="F15" s="7" t="inlineStr"/>
      <c r="G15" s="8" t="inlineStr"/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landers, a</t>
        </is>
      </c>
      <c r="B16" s="10" t="inlineStr"/>
      <c r="C16" s="7" t="n">
        <v>7.89</v>
      </c>
      <c r="D16" s="7" t="n">
        <v>0</v>
      </c>
      <c r="E16" s="7" t="inlineStr"/>
      <c r="F16" s="7" t="inlineStr"/>
      <c r="G16" s="8" t="inlineStr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lopez, d</t>
        </is>
      </c>
      <c r="B17" s="10" t="inlineStr"/>
      <c r="C17" s="7" t="n">
        <v>8</v>
      </c>
      <c r="D17" s="7" t="n">
        <v>16.38</v>
      </c>
      <c r="E17" s="7" t="inlineStr"/>
      <c r="F17" s="7" t="inlineStr"/>
      <c r="G17" s="8" t="inlineStr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mudesir sr, h</t>
        </is>
      </c>
      <c r="B18" s="10" t="inlineStr">
        <is>
          <t>ns day</t>
        </is>
      </c>
      <c r="C18" s="7" t="n">
        <v>8.35</v>
      </c>
      <c r="D18" s="7" t="n">
        <v>15.65</v>
      </c>
      <c r="E18" s="7" t="inlineStr"/>
      <c r="F18" s="7" t="inlineStr"/>
      <c r="G18" s="8" t="inlineStr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murray, k</t>
        </is>
      </c>
      <c r="B19" s="10" t="inlineStr"/>
      <c r="C19" s="7" t="n">
        <v>8</v>
      </c>
      <c r="D19" s="7" t="n">
        <v>16.98</v>
      </c>
      <c r="E19" s="7" t="inlineStr"/>
      <c r="F19" s="7" t="inlineStr"/>
      <c r="G19" s="8" t="inlineStr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osei tutu, m</t>
        </is>
      </c>
      <c r="B20" s="10" t="inlineStr"/>
      <c r="C20" s="7" t="n">
        <v>8.77</v>
      </c>
      <c r="D20" s="7" t="n">
        <v>16.99</v>
      </c>
      <c r="E20" s="7" t="inlineStr"/>
      <c r="F20" s="7" t="inlineStr"/>
      <c r="G20" s="8" t="inlineStr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robertson, c</t>
        </is>
      </c>
      <c r="B21" s="10" t="inlineStr">
        <is>
          <t>ns day</t>
        </is>
      </c>
      <c r="C21" s="7" t="n">
        <v>5.99</v>
      </c>
      <c r="D21" s="7" t="n">
        <v>13.9</v>
      </c>
      <c r="E21" s="7" t="inlineStr"/>
      <c r="F21" s="7" t="inlineStr"/>
      <c r="G21" s="8" t="inlineStr"/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rockwood, j</t>
        </is>
      </c>
      <c r="B22" s="10" t="inlineStr"/>
      <c r="C22" s="7" t="n">
        <v>10.24</v>
      </c>
      <c r="D22" s="7" t="n">
        <v>18.74</v>
      </c>
      <c r="E22" s="7" t="n">
        <v>17</v>
      </c>
      <c r="F22" s="7" t="n">
        <v>18.74</v>
      </c>
      <c r="G22" s="8" t="n">
        <v>918</v>
      </c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salih-mohamed, s</t>
        </is>
      </c>
      <c r="B23" s="10" t="inlineStr">
        <is>
          <t>ns day</t>
        </is>
      </c>
      <c r="C23" s="7" t="n">
        <v>6.02</v>
      </c>
      <c r="D23" s="7" t="n">
        <v>13.81</v>
      </c>
      <c r="E23" s="7" t="inlineStr"/>
      <c r="F23" s="7" t="inlineStr"/>
      <c r="G23" s="8" t="inlineStr"/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stubbs, t</t>
        </is>
      </c>
      <c r="B24" s="10" t="inlineStr">
        <is>
          <t>ns day</t>
        </is>
      </c>
      <c r="C24" s="7" t="n">
        <v>8.630000000000001</v>
      </c>
      <c r="D24" s="7" t="n">
        <v>0</v>
      </c>
      <c r="E24" s="7" t="inlineStr"/>
      <c r="F24" s="7" t="inlineStr"/>
      <c r="G24" s="8" t="inlineStr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torpey, m</t>
        </is>
      </c>
      <c r="B25" s="7" t="n"/>
      <c r="C25" s="7" t="n"/>
      <c r="D25" s="7" t="n"/>
      <c r="E25" s="7" t="n"/>
      <c r="F25" s="7" t="n"/>
      <c r="G25" s="8" t="n"/>
      <c r="H25" s="7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>
      <c r="A26" s="6" t="inlineStr">
        <is>
          <t>trujillo, s</t>
        </is>
      </c>
      <c r="B26" s="10" t="inlineStr"/>
      <c r="C26" s="7" t="n">
        <v>9</v>
      </c>
      <c r="D26" s="7" t="n">
        <v>12.15</v>
      </c>
      <c r="E26" s="7" t="n">
        <v>12.27</v>
      </c>
      <c r="F26" s="7" t="n">
        <v>17</v>
      </c>
      <c r="G26" s="8" t="n">
        <v>0</v>
      </c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>
      <c r="A28" s="6" t="inlineStr">
        <is>
          <t>williams, l</t>
        </is>
      </c>
      <c r="B28" s="10" t="inlineStr"/>
      <c r="C28" s="7" t="n">
        <v>8</v>
      </c>
      <c r="D28" s="7" t="n">
        <v>0</v>
      </c>
      <c r="E28" s="7" t="n">
        <v>12</v>
      </c>
      <c r="F28" s="7" t="n">
        <v>20</v>
      </c>
      <c r="G28" s="8" t="n">
        <v>0</v>
      </c>
      <c r="H28" s="7">
        <f>SUM(wednesday!F28 - wednesday!E28)</f>
        <v/>
      </c>
      <c r="I28" s="9">
        <f>IF(wednesday!B28 ="ns day", wednesday!C28,IF(wednesday!C28 &lt;= 8+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9">
        <f>SUM(wednesday!I8:wednesday!I37)</f>
        <v/>
      </c>
    </row>
    <row r="41">
      <c r="J41" s="5" t="inlineStr">
        <is>
          <t>Total NL Mandates</t>
        </is>
      </c>
      <c r="K41" s="9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8</v>
      </c>
      <c r="D45" s="7" t="n">
        <v>16.44</v>
      </c>
      <c r="E45" s="7" t="inlineStr"/>
      <c r="F45" s="7" t="inlineStr"/>
      <c r="G45" s="8" t="inlineStr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aquino, s</t>
        </is>
      </c>
      <c r="B46" s="10" t="inlineStr"/>
      <c r="C46" s="7" t="n">
        <v>10.34</v>
      </c>
      <c r="D46" s="7" t="n">
        <v>18.73</v>
      </c>
      <c r="E46" s="7" t="n">
        <v>8</v>
      </c>
      <c r="F46" s="7" t="n">
        <v>18.84</v>
      </c>
      <c r="G46" s="8" t="n">
        <v>903</v>
      </c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babinskiy, m</t>
        </is>
      </c>
      <c r="B47" s="10" t="inlineStr"/>
      <c r="C47" s="7" t="n">
        <v>8.859999999999999</v>
      </c>
      <c r="D47" s="7" t="n">
        <v>17.51</v>
      </c>
      <c r="E47" s="7" t="inlineStr"/>
      <c r="F47" s="7" t="inlineStr"/>
      <c r="G47" s="8" t="inlineStr"/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chung, b</t>
        </is>
      </c>
      <c r="B49" s="10" t="inlineStr"/>
      <c r="C49" s="7" t="n">
        <v>8.5</v>
      </c>
      <c r="D49" s="7" t="n">
        <v>16.97</v>
      </c>
      <c r="E49" s="7" t="inlineStr"/>
      <c r="F49" s="7" t="inlineStr"/>
      <c r="G49" s="8" t="inlineStr"/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custodio, t</t>
        </is>
      </c>
      <c r="B50" s="10" t="inlineStr"/>
      <c r="C50" s="7" t="n">
        <v>9.85</v>
      </c>
      <c r="D50" s="7" t="n">
        <v>18.28</v>
      </c>
      <c r="E50" s="7" t="inlineStr"/>
      <c r="F50" s="7" t="inlineStr"/>
      <c r="G50" s="8" t="inlineStr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fisher, c</t>
        </is>
      </c>
      <c r="B52" s="10" t="inlineStr"/>
      <c r="C52" s="7" t="n">
        <v>9.68</v>
      </c>
      <c r="D52" s="7" t="n">
        <v>17.55</v>
      </c>
      <c r="E52" s="7" t="inlineStr"/>
      <c r="F52" s="7" t="inlineStr"/>
      <c r="G52" s="8" t="inlineStr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l huillier jr, w</t>
        </is>
      </c>
      <c r="B53" s="10" t="inlineStr"/>
      <c r="C53" s="7" t="n">
        <v>8</v>
      </c>
      <c r="D53" s="7" t="n">
        <v>16.41</v>
      </c>
      <c r="E53" s="7" t="inlineStr"/>
      <c r="F53" s="7" t="inlineStr"/>
      <c r="G53" s="8" t="inlineStr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martines, j</t>
        </is>
      </c>
      <c r="B54" s="10" t="inlineStr"/>
      <c r="C54" s="7" t="n">
        <v>10.27</v>
      </c>
      <c r="D54" s="7" t="n">
        <v>18.35</v>
      </c>
      <c r="E54" s="7" t="n">
        <v>16</v>
      </c>
      <c r="F54" s="7" t="n">
        <v>18.35</v>
      </c>
      <c r="G54" s="8" t="n">
        <v>903</v>
      </c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mcdonald, n</t>
        </is>
      </c>
      <c r="B55" s="10" t="inlineStr"/>
      <c r="C55" s="7" t="n">
        <v>8</v>
      </c>
      <c r="D55" s="7" t="n">
        <v>16.44</v>
      </c>
      <c r="E55" s="7" t="inlineStr"/>
      <c r="F55" s="7" t="inlineStr"/>
      <c r="G55" s="8" t="inlineStr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mcmains, t</t>
        </is>
      </c>
      <c r="B56" s="10" t="inlineStr"/>
      <c r="C56" s="7" t="n">
        <v>8.4</v>
      </c>
      <c r="D56" s="7" t="n">
        <v>16.59</v>
      </c>
      <c r="E56" s="7" t="inlineStr"/>
      <c r="F56" s="7" t="inlineStr"/>
      <c r="G56" s="8" t="inlineStr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miller, b</t>
        </is>
      </c>
      <c r="B57" s="10" t="inlineStr"/>
      <c r="C57" s="7" t="n">
        <v>8</v>
      </c>
      <c r="D57" s="7" t="n">
        <v>16.42</v>
      </c>
      <c r="E57" s="7" t="inlineStr"/>
      <c r="F57" s="7" t="inlineStr"/>
      <c r="G57" s="8" t="inlineStr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nguyen, d</t>
        </is>
      </c>
      <c r="B59" s="10" t="inlineStr"/>
      <c r="C59" s="7" t="n">
        <v>8</v>
      </c>
      <c r="D59" s="7" t="n">
        <v>16.47</v>
      </c>
      <c r="E59" s="7" t="inlineStr"/>
      <c r="F59" s="7" t="inlineStr"/>
      <c r="G59" s="8" t="inlineStr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shrestha, p</t>
        </is>
      </c>
      <c r="B62" s="10" t="inlineStr"/>
      <c r="C62" s="7" t="n">
        <v>8</v>
      </c>
      <c r="D62" s="7" t="n">
        <v>15.96</v>
      </c>
      <c r="E62" s="7" t="inlineStr"/>
      <c r="F62" s="7" t="inlineStr"/>
      <c r="G62" s="8" t="inlineStr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steinke, s</t>
        </is>
      </c>
      <c r="B63" s="10" t="inlineStr"/>
      <c r="C63" s="7" t="n">
        <v>8</v>
      </c>
      <c r="D63" s="7" t="n">
        <v>15.93</v>
      </c>
      <c r="E63" s="7" t="inlineStr"/>
      <c r="F63" s="7" t="inlineStr"/>
      <c r="G63" s="8" t="inlineStr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stevens, a</t>
        </is>
      </c>
      <c r="B64" s="10" t="inlineStr"/>
      <c r="C64" s="7" t="n">
        <v>8</v>
      </c>
      <c r="D64" s="7" t="n">
        <v>15.98</v>
      </c>
      <c r="E64" s="7" t="inlineStr"/>
      <c r="F64" s="7" t="inlineStr"/>
      <c r="G64" s="8" t="inlineStr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symons, s</t>
        </is>
      </c>
      <c r="B65" s="10" t="inlineStr"/>
      <c r="C65" s="7" t="n">
        <v>8</v>
      </c>
      <c r="D65" s="7" t="n">
        <v>16.47</v>
      </c>
      <c r="E65" s="7" t="inlineStr"/>
      <c r="F65" s="7" t="inlineStr"/>
      <c r="G65" s="8" t="inlineStr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walker, c</t>
        </is>
      </c>
      <c r="B66" s="10" t="inlineStr"/>
      <c r="C66" s="7" t="n">
        <v>11.36</v>
      </c>
      <c r="D66" s="7" t="n">
        <v>20.45</v>
      </c>
      <c r="E66" s="7" t="inlineStr"/>
      <c r="F66" s="7" t="inlineStr"/>
      <c r="G66" s="8" t="inlineStr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weeks, t</t>
        </is>
      </c>
      <c r="B67" s="10" t="inlineStr"/>
      <c r="C67" s="7" t="n">
        <v>9.369999999999999</v>
      </c>
      <c r="D67" s="7" t="n">
        <v>17.78</v>
      </c>
      <c r="E67" s="7" t="inlineStr"/>
      <c r="F67" s="7" t="inlineStr"/>
      <c r="G67" s="8" t="inlineStr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weyerman, t</t>
        </is>
      </c>
      <c r="B68" s="10" t="inlineStr"/>
      <c r="C68" s="7" t="n">
        <v>8.58</v>
      </c>
      <c r="D68" s="7" t="n">
        <v>17.08</v>
      </c>
      <c r="E68" s="7" t="inlineStr"/>
      <c r="F68" s="7" t="inlineStr"/>
      <c r="G68" s="8" t="inlineStr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wooten, c</t>
        </is>
      </c>
      <c r="B69" s="10" t="inlineStr"/>
      <c r="C69" s="7" t="n">
        <v>8.5</v>
      </c>
      <c r="D69" s="7" t="n">
        <v>16.95</v>
      </c>
      <c r="E69" s="7" t="inlineStr"/>
      <c r="F69" s="7" t="inlineStr"/>
      <c r="G69" s="8" t="inlineStr"/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yates, l</t>
        </is>
      </c>
      <c r="B70" s="10" t="inlineStr"/>
      <c r="C70" s="7" t="n">
        <v>10.93</v>
      </c>
      <c r="D70" s="7" t="n">
        <v>19.3</v>
      </c>
      <c r="E70" s="7" t="n">
        <v>9.93</v>
      </c>
      <c r="F70" s="7" t="n">
        <v>13.25</v>
      </c>
      <c r="G70" s="8" t="n">
        <v>905</v>
      </c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wednesday!C71,IF(wednesday!C71 &lt;= 8 + reference!C3, 0, MAX(wednesday!C71 - 8, 0)))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>
      <c r="J76" s="5" t="inlineStr">
        <is>
          <t>Total WAL Mandates</t>
        </is>
      </c>
      <c r="K76" s="9">
        <f>SUM(wednesday!K45:wednesday!K74)</f>
        <v/>
      </c>
    </row>
    <row r="78">
      <c r="J78" s="5" t="inlineStr">
        <is>
          <t>Total Mandates</t>
        </is>
      </c>
      <c r="K78" s="9">
        <f>SUM(wednesday!K76 + wednesday!K41)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</v>
      </c>
      <c r="D83" s="7" t="n">
        <v>18.98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>
      <c r="A84" s="6" t="inlineStr">
        <is>
          <t>barnett, j</t>
        </is>
      </c>
      <c r="B84" s="10" t="inlineStr"/>
      <c r="C84" s="7" t="n">
        <v>11</v>
      </c>
      <c r="D84" s="7" t="n">
        <v>19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>
      <c r="A85" s="6" t="inlineStr">
        <is>
          <t>bassa, e</t>
        </is>
      </c>
      <c r="B85" s="10" t="inlineStr"/>
      <c r="C85" s="7" t="n">
        <v>8</v>
      </c>
      <c r="D85" s="7" t="n">
        <v>15.96</v>
      </c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>
      <c r="A86" s="6" t="inlineStr">
        <is>
          <t>benlmaloua, m</t>
        </is>
      </c>
      <c r="B86" s="10" t="inlineStr"/>
      <c r="C86" s="7" t="n">
        <v>10.72</v>
      </c>
      <c r="D86" s="7" t="n">
        <v>18.67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>
      <c r="A87" s="6" t="inlineStr">
        <is>
          <t>bonilla, g</t>
        </is>
      </c>
      <c r="B87" s="10" t="inlineStr"/>
      <c r="C87" s="7" t="n">
        <v>10.67</v>
      </c>
      <c r="D87" s="7" t="n">
        <v>18.96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>
      <c r="A88" s="6" t="inlineStr">
        <is>
          <t>gross, j</t>
        </is>
      </c>
      <c r="B88" s="10" t="inlineStr"/>
      <c r="C88" s="7" t="n">
        <v>11.25</v>
      </c>
      <c r="D88" s="7" t="n">
        <v>18.99</v>
      </c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>
      <c r="A89" s="6" t="inlineStr">
        <is>
          <t>helmbold, a</t>
        </is>
      </c>
      <c r="B89" s="10" t="inlineStr"/>
      <c r="C89" s="7" t="n">
        <v>10.36</v>
      </c>
      <c r="D89" s="7" t="n">
        <v>17.87</v>
      </c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>
      <c r="A90" s="6" t="inlineStr">
        <is>
          <t>kitchen, d</t>
        </is>
      </c>
      <c r="B90" s="10" t="inlineStr"/>
      <c r="C90" s="7" t="n">
        <v>10.95</v>
      </c>
      <c r="D90" s="7" t="n">
        <v>19.47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>
      <c r="A91" s="6" t="inlineStr">
        <is>
          <t>la, s</t>
        </is>
      </c>
      <c r="B91" s="10" t="inlineStr">
        <is>
          <t>annual</t>
        </is>
      </c>
      <c r="C91" s="7" t="inlineStr"/>
      <c r="D91" s="7" t="n">
        <v>0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manibusan, p</t>
        </is>
      </c>
      <c r="B92" s="10" t="inlineStr"/>
      <c r="C92" s="7" t="n">
        <v>11.5</v>
      </c>
      <c r="D92" s="7" t="n">
        <v>9.050000000000001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mariami, a</t>
        </is>
      </c>
      <c r="B93" s="10" t="inlineStr"/>
      <c r="C93" s="7" t="n">
        <v>10.79</v>
      </c>
      <c r="D93" s="7" t="n">
        <v>18.81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mccoumb, s</t>
        </is>
      </c>
      <c r="B94" s="10" t="inlineStr"/>
      <c r="C94" s="7" t="n">
        <v>10.55</v>
      </c>
      <c r="D94" s="7" t="n">
        <v>18.97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nelson, g</t>
        </is>
      </c>
      <c r="B95" s="10" t="inlineStr"/>
      <c r="C95" s="7" t="n">
        <v>11.5</v>
      </c>
      <c r="D95" s="7" t="n">
        <v>18.92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>
        <is>
          <t>pang, d</t>
        </is>
      </c>
      <c r="B96" s="10" t="inlineStr"/>
      <c r="C96" s="7" t="n">
        <v>12</v>
      </c>
      <c r="D96" s="7" t="n">
        <v>19.7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>
        <is>
          <t>rodriquez, j</t>
        </is>
      </c>
      <c r="B97" s="10" t="inlineStr"/>
      <c r="C97" s="7" t="n">
        <v>9.470000000000001</v>
      </c>
      <c r="D97" s="7" t="n">
        <v>17.21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>
        <is>
          <t>yeung, q</t>
        </is>
      </c>
      <c r="B98" s="10" t="inlineStr"/>
      <c r="C98" s="7" t="n">
        <v>10.84</v>
      </c>
      <c r="D98" s="7" t="n">
        <v>18.71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>
      <c r="D114" s="5" t="inlineStr">
        <is>
          <t>Total OTDL Availability</t>
        </is>
      </c>
      <c r="E114" s="9">
        <f>SUM(wednesday!E83:wednesday!E112)</f>
        <v/>
      </c>
      <c r="F114" s="9">
        <f>SUM(wednesday!F83:wednesday!F112)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11.81</v>
      </c>
      <c r="D119" s="7" t="n">
        <v>21.34</v>
      </c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>
      <c r="A120" s="6" t="inlineStr">
        <is>
          <t>frank, p</t>
        </is>
      </c>
      <c r="B120" s="10" t="inlineStr"/>
      <c r="C120" s="7" t="n">
        <v>8.81</v>
      </c>
      <c r="D120" s="7" t="n">
        <v>0</v>
      </c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>
      <c r="A121" s="6" t="inlineStr">
        <is>
          <t>garczarek, p</t>
        </is>
      </c>
      <c r="B121" s="10" t="inlineStr"/>
      <c r="C121" s="7" t="n">
        <v>8.56</v>
      </c>
      <c r="D121" s="7" t="n">
        <v>16.93</v>
      </c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>
      <c r="A123" s="6" t="inlineStr">
        <is>
          <t>smith, n</t>
        </is>
      </c>
      <c r="B123" s="10" t="inlineStr"/>
      <c r="C123" s="7" t="n">
        <v>7.82</v>
      </c>
      <c r="D123" s="7" t="n">
        <v>0</v>
      </c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>
      <c r="A124" s="6" t="inlineStr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>
      <c r="A127" s="6" t="inlineStr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>
      <c r="A128" s="6" t="inlineStr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>
      <c r="A129" s="6" t="inlineStr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>
      <c r="A130" s="6" t="inlineStr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>
      <c r="A131" s="6" t="inlineStr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>
      <c r="A132" s="6" t="inlineStr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>
      <c r="D150" s="5" t="inlineStr">
        <is>
          <t>Total AUX Availability</t>
        </is>
      </c>
      <c r="E150" s="9">
        <f>SUM(wednesday!E119:wednesday!E148)</f>
        <v/>
      </c>
      <c r="F150" s="9">
        <f>SUM(wednesday!F119:wednesday!F148)</f>
        <v/>
      </c>
    </row>
    <row r="152">
      <c r="D152" s="5" t="inlineStr">
        <is>
          <t>Total Availability</t>
        </is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11/21/19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</v>
      </c>
      <c r="D8" s="7" t="n">
        <v>16.17</v>
      </c>
      <c r="E8" s="7" t="inlineStr"/>
      <c r="F8" s="7" t="inlineStr"/>
      <c r="G8" s="8" t="inlineStr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10" t="inlineStr"/>
      <c r="C9" s="7" t="n">
        <v>6</v>
      </c>
      <c r="D9" s="7" t="n">
        <v>13.88</v>
      </c>
      <c r="E9" s="7" t="inlineStr"/>
      <c r="F9" s="7" t="inlineStr"/>
      <c r="G9" s="8" t="inlineStr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10" t="inlineStr"/>
      <c r="C10" s="7" t="n">
        <v>10.15</v>
      </c>
      <c r="D10" s="7" t="n">
        <v>18.64</v>
      </c>
      <c r="E10" s="7" t="inlineStr"/>
      <c r="F10" s="7" t="inlineStr"/>
      <c r="G10" s="8" t="inlineStr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10" t="inlineStr"/>
      <c r="C11" s="7" t="n">
        <v>9.58</v>
      </c>
      <c r="D11" s="7" t="n">
        <v>17.95</v>
      </c>
      <c r="E11" s="7" t="inlineStr"/>
      <c r="F11" s="7" t="inlineStr"/>
      <c r="G11" s="8" t="inlineStr"/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flaig, b</t>
        </is>
      </c>
      <c r="B12" s="10" t="inlineStr"/>
      <c r="C12" s="7" t="n">
        <v>10.97</v>
      </c>
      <c r="D12" s="7" t="n">
        <v>19.37</v>
      </c>
      <c r="E12" s="7" t="n">
        <v>16.37</v>
      </c>
      <c r="F12" s="7" t="n">
        <v>19.37</v>
      </c>
      <c r="G12" s="8" t="n">
        <v>913</v>
      </c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foster, p</t>
        </is>
      </c>
      <c r="B13" s="10" t="inlineStr"/>
      <c r="C13" s="7" t="n">
        <v>8</v>
      </c>
      <c r="D13" s="7" t="n">
        <v>16.18</v>
      </c>
      <c r="E13" s="7" t="inlineStr"/>
      <c r="F13" s="7" t="inlineStr"/>
      <c r="G13" s="8" t="inlineStr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geffrso, t</t>
        </is>
      </c>
      <c r="B14" s="10" t="inlineStr"/>
      <c r="C14" s="7" t="n">
        <v>10.46</v>
      </c>
      <c r="D14" s="7" t="n">
        <v>17.9</v>
      </c>
      <c r="E14" s="7" t="n">
        <v>16</v>
      </c>
      <c r="F14" s="7" t="n">
        <v>17.9</v>
      </c>
      <c r="G14" s="8" t="n">
        <v>950</v>
      </c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henderson, j</t>
        </is>
      </c>
      <c r="B15" s="10" t="inlineStr"/>
      <c r="C15" s="7" t="n">
        <v>8</v>
      </c>
      <c r="D15" s="7" t="n">
        <v>0</v>
      </c>
      <c r="E15" s="7" t="inlineStr"/>
      <c r="F15" s="7" t="inlineStr"/>
      <c r="G15" s="8" t="inlineStr"/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landers, a</t>
        </is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lopez, d</t>
        </is>
      </c>
      <c r="B17" s="10" t="inlineStr"/>
      <c r="C17" s="7" t="n">
        <v>10.23</v>
      </c>
      <c r="D17" s="7" t="n">
        <v>18.75</v>
      </c>
      <c r="E17" s="7" t="n">
        <v>16.77</v>
      </c>
      <c r="F17" s="7" t="n">
        <v>18.75</v>
      </c>
      <c r="G17" s="8" t="n">
        <v>1004</v>
      </c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mudesir sr, h</t>
        </is>
      </c>
      <c r="B18" s="10" t="inlineStr"/>
      <c r="C18" s="7" t="n">
        <v>10.66</v>
      </c>
      <c r="D18" s="7" t="n">
        <v>18.7</v>
      </c>
      <c r="E18" s="7" t="n">
        <v>16.3</v>
      </c>
      <c r="F18" s="7" t="n">
        <v>18.7</v>
      </c>
      <c r="G18" s="8" t="n">
        <v>1043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murray, k</t>
        </is>
      </c>
      <c r="B19" s="10" t="inlineStr"/>
      <c r="C19" s="7" t="n">
        <v>9.300000000000001</v>
      </c>
      <c r="D19" s="7" t="n">
        <v>18.26</v>
      </c>
      <c r="E19" s="7" t="n">
        <v>17</v>
      </c>
      <c r="F19" s="7" t="n">
        <v>18.26</v>
      </c>
      <c r="G19" s="8" t="n">
        <v>1011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osei tutu, m</t>
        </is>
      </c>
      <c r="B20" s="10" t="inlineStr"/>
      <c r="C20" s="7" t="n">
        <v>10.17</v>
      </c>
      <c r="D20" s="7" t="n">
        <v>18.48</v>
      </c>
      <c r="E20" s="7" t="n">
        <v>7.96</v>
      </c>
      <c r="F20" s="7" t="n">
        <v>9.369999999999999</v>
      </c>
      <c r="G20" s="8" t="n">
        <v>1024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robertson, c</t>
        </is>
      </c>
      <c r="B21" s="10" t="inlineStr"/>
      <c r="C21" s="7" t="n">
        <v>8.470000000000001</v>
      </c>
      <c r="D21" s="7" t="n">
        <v>16.4</v>
      </c>
      <c r="E21" s="7" t="n">
        <v>15</v>
      </c>
      <c r="F21" s="7" t="n">
        <v>16.39</v>
      </c>
      <c r="G21" s="8" t="n">
        <v>1043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rockwood, j</t>
        </is>
      </c>
      <c r="B22" s="10" t="inlineStr"/>
      <c r="C22" s="7" t="n">
        <v>9.109999999999999</v>
      </c>
      <c r="D22" s="7" t="n">
        <v>17.61</v>
      </c>
      <c r="E22" s="7" t="n">
        <v>16.5</v>
      </c>
      <c r="F22" s="7" t="n">
        <v>17.61</v>
      </c>
      <c r="G22" s="8" t="n">
        <v>1024</v>
      </c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salih-mohamed, s</t>
        </is>
      </c>
      <c r="B23" s="10" t="inlineStr"/>
      <c r="C23" s="7" t="n">
        <v>8</v>
      </c>
      <c r="D23" s="7" t="n">
        <v>16.41</v>
      </c>
      <c r="E23" s="7" t="inlineStr"/>
      <c r="F23" s="7" t="inlineStr"/>
      <c r="G23" s="8" t="inlineStr"/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stubbs, t</t>
        </is>
      </c>
      <c r="B24" s="10" t="inlineStr"/>
      <c r="C24" s="7" t="n">
        <v>8.24</v>
      </c>
      <c r="D24" s="7" t="n">
        <v>0</v>
      </c>
      <c r="E24" s="7" t="inlineStr"/>
      <c r="F24" s="7" t="inlineStr"/>
      <c r="G24" s="8" t="inlineStr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torpey, m</t>
        </is>
      </c>
      <c r="B25" s="10" t="inlineStr"/>
      <c r="C25" s="7" t="n">
        <v>7.05</v>
      </c>
      <c r="D25" s="7" t="n">
        <v>15.25</v>
      </c>
      <c r="E25" s="7" t="inlineStr"/>
      <c r="F25" s="7" t="inlineStr"/>
      <c r="G25" s="8" t="inlineStr"/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>
      <c r="A26" s="6" t="inlineStr">
        <is>
          <t>trujillo, s</t>
        </is>
      </c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9">
        <f>SUM(thursday!I8:thursday!I37)</f>
        <v/>
      </c>
    </row>
    <row r="41">
      <c r="J41" s="5" t="inlineStr">
        <is>
          <t>Total NL Mandates</t>
        </is>
      </c>
      <c r="K41" s="9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9</v>
      </c>
      <c r="D45" s="7" t="n">
        <v>17.44</v>
      </c>
      <c r="E45" s="7" t="n">
        <v>8</v>
      </c>
      <c r="F45" s="7" t="n">
        <v>8.94</v>
      </c>
      <c r="G45" s="8" t="n">
        <v>1072</v>
      </c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aquino, s</t>
        </is>
      </c>
      <c r="B46" s="7" t="n"/>
      <c r="C46" s="7" t="n"/>
      <c r="D46" s="7" t="n"/>
      <c r="E46" s="7" t="n"/>
      <c r="F46" s="7" t="n"/>
      <c r="G46" s="8" t="n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babinskiy, m</t>
        </is>
      </c>
      <c r="B47" s="7" t="n"/>
      <c r="C47" s="7" t="n"/>
      <c r="D47" s="7" t="n"/>
      <c r="E47" s="7" t="n"/>
      <c r="F47" s="7" t="n"/>
      <c r="G47" s="8" t="n"/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chung, b</t>
        </is>
      </c>
      <c r="B49" s="10" t="inlineStr"/>
      <c r="C49" s="7" t="n">
        <v>9.140000000000001</v>
      </c>
      <c r="D49" s="7" t="n">
        <v>17.41</v>
      </c>
      <c r="E49" s="10" t="inlineStr">
        <is>
          <t>*</t>
        </is>
      </c>
      <c r="F49" s="10" t="inlineStr">
        <is>
          <t>*</t>
        </is>
      </c>
      <c r="G49" s="10" t="inlineStr">
        <is>
          <t>*</t>
        </is>
      </c>
      <c r="H49" s="7">
        <f>SUM(thursday!H51:thursday!H50)</f>
        <v/>
      </c>
      <c r="I49" s="9">
        <f>IF(thursday!B49 ="ns day", thursday!C49, MAX(thursday!C49 - 8, 0))</f>
        <v/>
      </c>
      <c r="J49" s="9">
        <f>thursday!H49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>
      <c r="E50" s="7" t="n">
        <v>15.72</v>
      </c>
      <c r="F50" s="7" t="n">
        <v>15.72</v>
      </c>
      <c r="G50" s="8" t="n">
        <v>918</v>
      </c>
      <c r="H50" s="7">
        <f>SUM(thursday!F50 - thursday!E50)</f>
        <v/>
      </c>
    </row>
    <row r="51">
      <c r="E51" s="7" t="n">
        <v>17.41</v>
      </c>
      <c r="F51" s="7" t="n">
        <v>17.64</v>
      </c>
      <c r="G51" s="8" t="n">
        <v>918</v>
      </c>
      <c r="H51" s="7">
        <f>SUM(thursday!F51 - thursday!E51)</f>
        <v/>
      </c>
    </row>
    <row r="52">
      <c r="A52" s="6" t="inlineStr">
        <is>
          <t>custodio, t</t>
        </is>
      </c>
      <c r="B52" s="10" t="inlineStr"/>
      <c r="C52" s="7" t="n">
        <v>10.88</v>
      </c>
      <c r="D52" s="7" t="n">
        <v>18.92</v>
      </c>
      <c r="E52" s="7" t="inlineStr"/>
      <c r="F52" s="7" t="inlineStr"/>
      <c r="G52" s="8" t="inlineStr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dejesus vasquez, l</t>
        </is>
      </c>
      <c r="B53" s="7" t="n"/>
      <c r="C53" s="7" t="n"/>
      <c r="D53" s="7" t="n"/>
      <c r="E53" s="7" t="n"/>
      <c r="F53" s="7" t="n"/>
      <c r="G53" s="8" t="n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fisher, c</t>
        </is>
      </c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l huillier jr, w</t>
        </is>
      </c>
      <c r="B55" s="10" t="inlineStr"/>
      <c r="C55" s="7" t="n">
        <v>8</v>
      </c>
      <c r="D55" s="7" t="n">
        <v>0</v>
      </c>
      <c r="E55" s="7" t="inlineStr"/>
      <c r="F55" s="7" t="inlineStr"/>
      <c r="G55" s="8" t="inlineStr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martines, j</t>
        </is>
      </c>
      <c r="B56" s="10" t="inlineStr">
        <is>
          <t>ns day</t>
        </is>
      </c>
      <c r="C56" s="7" t="n">
        <v>9.33</v>
      </c>
      <c r="D56" s="7" t="n">
        <v>17.38</v>
      </c>
      <c r="E56" s="7" t="n">
        <v>8.050000000000001</v>
      </c>
      <c r="F56" s="7" t="n">
        <v>17.38</v>
      </c>
      <c r="G56" s="8" t="n">
        <v>903</v>
      </c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mcdonald, n</t>
        </is>
      </c>
      <c r="B57" s="10" t="inlineStr"/>
      <c r="C57" s="7" t="n">
        <v>9</v>
      </c>
      <c r="D57" s="7" t="n">
        <v>17.45</v>
      </c>
      <c r="E57" s="7" t="n">
        <v>11.45</v>
      </c>
      <c r="F57" s="7" t="n">
        <v>12.42</v>
      </c>
      <c r="G57" s="8" t="n">
        <v>913</v>
      </c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mcmains, t</t>
        </is>
      </c>
      <c r="B58" s="10" t="inlineStr"/>
      <c r="C58" s="7" t="n">
        <v>8.52</v>
      </c>
      <c r="D58" s="7" t="n">
        <v>16.98</v>
      </c>
      <c r="E58" s="7" t="n">
        <v>8.01</v>
      </c>
      <c r="F58" s="7" t="n">
        <v>9.210000000000001</v>
      </c>
      <c r="G58" s="8" t="n">
        <v>936</v>
      </c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miller, b</t>
        </is>
      </c>
      <c r="B59" s="10" t="inlineStr"/>
      <c r="C59" s="7" t="n">
        <v>8.73</v>
      </c>
      <c r="D59" s="7" t="n">
        <v>17.22</v>
      </c>
      <c r="E59" s="7" t="n">
        <v>10.25</v>
      </c>
      <c r="F59" s="7" t="n">
        <v>11.5</v>
      </c>
      <c r="G59" s="8" t="n">
        <v>936</v>
      </c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moody, k</t>
        </is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nguyen, d</t>
        </is>
      </c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rose jr, a</t>
        </is>
      </c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sanchez, p</t>
        </is>
      </c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shrestha, p</t>
        </is>
      </c>
      <c r="B64" s="10" t="inlineStr"/>
      <c r="C64" s="7" t="n">
        <v>8</v>
      </c>
      <c r="D64" s="7" t="n">
        <v>15.98</v>
      </c>
      <c r="E64" s="7" t="inlineStr"/>
      <c r="F64" s="7" t="inlineStr"/>
      <c r="G64" s="8" t="inlineStr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steinke, s</t>
        </is>
      </c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stevens, a</t>
        </is>
      </c>
      <c r="B66" s="10" t="inlineStr">
        <is>
          <t>ns day</t>
        </is>
      </c>
      <c r="C66" s="7" t="n">
        <v>9.460000000000001</v>
      </c>
      <c r="D66" s="7" t="n">
        <v>17.59</v>
      </c>
      <c r="E66" s="7" t="n">
        <v>16</v>
      </c>
      <c r="F66" s="7" t="n">
        <v>17.59</v>
      </c>
      <c r="G66" s="8" t="n">
        <v>905</v>
      </c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symons, s</t>
        </is>
      </c>
      <c r="B67" s="10" t="inlineStr"/>
      <c r="C67" s="7" t="n">
        <v>10.34</v>
      </c>
      <c r="D67" s="7" t="n">
        <v>18.75</v>
      </c>
      <c r="E67" s="7" t="n">
        <v>14.75</v>
      </c>
      <c r="F67" s="7" t="n">
        <v>16.67</v>
      </c>
      <c r="G67" s="8" t="n">
        <v>936</v>
      </c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walker, c</t>
        </is>
      </c>
      <c r="B68" s="10" t="inlineStr"/>
      <c r="C68" s="7" t="n">
        <v>8.98</v>
      </c>
      <c r="D68" s="7" t="n">
        <v>17.69</v>
      </c>
      <c r="E68" s="7" t="inlineStr"/>
      <c r="F68" s="7" t="inlineStr"/>
      <c r="G68" s="8" t="inlineStr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weeks, t</t>
        </is>
      </c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>
      <c r="A70" s="6" t="inlineStr">
        <is>
          <t>weyerman, t</t>
        </is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>
      <c r="A71" s="6" t="inlineStr">
        <is>
          <t>wooten, c</t>
        </is>
      </c>
      <c r="B71" s="10" t="inlineStr"/>
      <c r="C71" s="7" t="n">
        <v>8.41</v>
      </c>
      <c r="D71" s="7" t="n">
        <v>16.4</v>
      </c>
      <c r="E71" s="7" t="inlineStr"/>
      <c r="F71" s="7" t="inlineStr"/>
      <c r="G71" s="8" t="inlineStr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>
      <c r="A72" s="6" t="inlineStr">
        <is>
          <t>yates, l</t>
        </is>
      </c>
      <c r="B72" s="10" t="inlineStr"/>
      <c r="C72" s="7" t="n">
        <v>9.74</v>
      </c>
      <c r="D72" s="7" t="n">
        <v>18.09</v>
      </c>
      <c r="E72" s="7" t="n">
        <v>10.46</v>
      </c>
      <c r="F72" s="7" t="n">
        <v>12.7</v>
      </c>
      <c r="G72" s="8" t="n">
        <v>936</v>
      </c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>
      <c r="J76" s="5" t="inlineStr">
        <is>
          <t>Total WAL Mandates</t>
        </is>
      </c>
      <c r="K76" s="9">
        <f>SUM(thursday!K45:thursday!K74)</f>
        <v/>
      </c>
    </row>
    <row r="78">
      <c r="J78" s="5" t="inlineStr">
        <is>
          <t>Total Mandates</t>
        </is>
      </c>
      <c r="K78" s="9">
        <f>SUM(thursday!K76 + thursday!K41)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11.5</v>
      </c>
      <c r="D83" s="7" t="n">
        <v>19.48</v>
      </c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>
      <c r="A84" s="6" t="inlineStr">
        <is>
          <t>barnett, j</t>
        </is>
      </c>
      <c r="B84" s="10" t="inlineStr"/>
      <c r="C84" s="7" t="n">
        <v>11.1</v>
      </c>
      <c r="D84" s="7" t="n">
        <v>18.53</v>
      </c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>
      <c r="A85" s="6" t="inlineStr">
        <is>
          <t>bassa, e</t>
        </is>
      </c>
      <c r="B85" s="10" t="inlineStr"/>
      <c r="C85" s="7" t="n">
        <v>10.89</v>
      </c>
      <c r="D85" s="7" t="n">
        <v>18.39</v>
      </c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>
      <c r="A86" s="6" t="inlineStr">
        <is>
          <t>benlmaloua, m</t>
        </is>
      </c>
      <c r="B86" s="10" t="inlineStr"/>
      <c r="C86" s="7" t="n">
        <v>11.88</v>
      </c>
      <c r="D86" s="7" t="n">
        <v>19.36</v>
      </c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>
      <c r="A87" s="6" t="inlineStr">
        <is>
          <t>bonilla, g</t>
        </is>
      </c>
      <c r="B87" s="10" t="inlineStr"/>
      <c r="C87" s="7" t="n">
        <v>9.52</v>
      </c>
      <c r="D87" s="7" t="n">
        <v>17.9</v>
      </c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>
      <c r="A88" s="6" t="inlineStr">
        <is>
          <t>gross, j</t>
        </is>
      </c>
      <c r="B88" s="10" t="inlineStr"/>
      <c r="C88" s="7" t="n">
        <v>11.02</v>
      </c>
      <c r="D88" s="7" t="n">
        <v>18.92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>
      <c r="A89" s="6" t="inlineStr">
        <is>
          <t>helmbold, a</t>
        </is>
      </c>
      <c r="B89" s="10" t="inlineStr"/>
      <c r="C89" s="7" t="n">
        <v>11.04</v>
      </c>
      <c r="D89" s="7" t="n">
        <v>9.68</v>
      </c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>
      <c r="A90" s="6" t="inlineStr">
        <is>
          <t>kitchen, d</t>
        </is>
      </c>
      <c r="B90" s="10" t="inlineStr"/>
      <c r="C90" s="7" t="n">
        <v>9.619999999999999</v>
      </c>
      <c r="D90" s="7" t="n">
        <v>17.78</v>
      </c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>
      <c r="A91" s="6" t="inlineStr">
        <is>
          <t>la, s</t>
        </is>
      </c>
      <c r="B91" s="10" t="inlineStr"/>
      <c r="C91" s="7" t="n">
        <v>11.88</v>
      </c>
      <c r="D91" s="7" t="n">
        <v>19.82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>
      <c r="A92" s="6" t="inlineStr">
        <is>
          <t>manibusan, p</t>
        </is>
      </c>
      <c r="B92" s="10" t="inlineStr"/>
      <c r="C92" s="7" t="n">
        <v>11</v>
      </c>
      <c r="D92" s="7" t="n">
        <v>18.49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>
      <c r="A93" s="6" t="inlineStr">
        <is>
          <t>mariami, a</t>
        </is>
      </c>
      <c r="B93" s="10" t="inlineStr"/>
      <c r="C93" s="7" t="n">
        <v>11.07</v>
      </c>
      <c r="D93" s="7" t="n">
        <v>19.07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>
      <c r="A94" s="6" t="inlineStr">
        <is>
          <t>mccoumb, s</t>
        </is>
      </c>
      <c r="B94" s="10" t="inlineStr"/>
      <c r="C94" s="7" t="n">
        <v>11.11</v>
      </c>
      <c r="D94" s="7" t="n">
        <v>18.91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>
      <c r="A95" s="6" t="inlineStr">
        <is>
          <t>nelson, g</t>
        </is>
      </c>
      <c r="B95" s="10" t="inlineStr"/>
      <c r="C95" s="7" t="n">
        <v>11.57</v>
      </c>
      <c r="D95" s="7" t="n">
        <v>18.92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>
        <is>
          <t>pang, d</t>
        </is>
      </c>
      <c r="B96" s="10" t="inlineStr"/>
      <c r="C96" s="7" t="n">
        <v>12.24</v>
      </c>
      <c r="D96" s="7" t="n">
        <v>19.45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>
        <is>
          <t>rodriquez, j</t>
        </is>
      </c>
      <c r="B97" s="10" t="inlineStr"/>
      <c r="C97" s="7" t="n">
        <v>10.27</v>
      </c>
      <c r="D97" s="7" t="n">
        <v>18.49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>
        <is>
          <t>yeung, q</t>
        </is>
      </c>
      <c r="B98" s="10" t="inlineStr"/>
      <c r="C98" s="7" t="n">
        <v>11.77</v>
      </c>
      <c r="D98" s="7" t="n">
        <v>19.66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>
      <c r="D114" s="5" t="inlineStr">
        <is>
          <t>Total OTDL Availability</t>
        </is>
      </c>
      <c r="E114" s="9">
        <f>SUM(thursday!E83:thursday!E112)</f>
        <v/>
      </c>
      <c r="F114" s="9">
        <f>SUM(thursday!F83:thursday!F112)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>
      <c r="A120" s="6" t="inlineStr">
        <is>
          <t>frank, p</t>
        </is>
      </c>
      <c r="B120" s="10" t="inlineStr"/>
      <c r="C120" s="7" t="n">
        <v>10.14</v>
      </c>
      <c r="D120" s="7" t="n">
        <v>0</v>
      </c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>
      <c r="A121" s="6" t="inlineStr">
        <is>
          <t>garczarek, p</t>
        </is>
      </c>
      <c r="B121" s="10" t="inlineStr"/>
      <c r="C121" s="7" t="n">
        <v>9.890000000000001</v>
      </c>
      <c r="D121" s="7" t="n">
        <v>0</v>
      </c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>
      <c r="A123" s="6" t="inlineStr">
        <is>
          <t>smith, n</t>
        </is>
      </c>
      <c r="B123" s="10" t="inlineStr"/>
      <c r="C123" s="7" t="n">
        <v>10.19</v>
      </c>
      <c r="D123" s="7" t="n">
        <v>20.58</v>
      </c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>
      <c r="A124" s="6" t="inlineStr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>
      <c r="A129" s="6" t="inlineStr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>
      <c r="A130" s="6" t="inlineStr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>
      <c r="A131" s="6" t="inlineStr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>
      <c r="A132" s="6" t="inlineStr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>
      <c r="A133" s="6" t="inlineStr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>
      <c r="A134" s="6" t="inlineStr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>
      <c r="A135" s="6" t="inlineStr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>
      <c r="A136" s="6" t="inlineStr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>
      <c r="D150" s="5" t="inlineStr">
        <is>
          <t>Total AUX Availability</t>
        </is>
      </c>
      <c r="E150" s="9">
        <f>SUM(thursday!E119:thursday!E148)</f>
        <v/>
      </c>
      <c r="F150" s="9">
        <f>SUM(thursday!F119:thursday!F148)</f>
        <v/>
      </c>
    </row>
    <row r="152">
      <c r="D152" s="5" t="inlineStr">
        <is>
          <t>Total Availability</t>
        </is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11/22/19</t>
        </is>
      </c>
      <c r="E3" s="2" t="inlineStr">
        <is>
          <t xml:space="preserve">Pay Period:  </t>
        </is>
      </c>
      <c r="G3" s="3" t="inlineStr">
        <is>
          <t>2019-24-2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SUM(friday!F8 - friday!E8)</f>
        <v/>
      </c>
      <c r="I8" s="9">
        <f>IF(friday!B8 ="ns day", friday!C8,IF(friday!C8 &lt;= 8 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10" t="inlineStr"/>
      <c r="C9" s="7" t="n">
        <v>8.31</v>
      </c>
      <c r="D9" s="7" t="n">
        <v>17.27</v>
      </c>
      <c r="E9" s="7" t="inlineStr"/>
      <c r="F9" s="7" t="inlineStr"/>
      <c r="G9" s="8" t="inlineStr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SUM(friday!F10 - friday!E10)</f>
        <v/>
      </c>
      <c r="I10" s="9">
        <f>IF(friday!B10 ="ns day", friday!C10,IF(friday!C10 &lt;= 8 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10" t="inlineStr"/>
      <c r="C11" s="7" t="n">
        <v>9.949999999999999</v>
      </c>
      <c r="D11" s="7" t="n">
        <v>18.25</v>
      </c>
      <c r="E11" s="7" t="inlineStr"/>
      <c r="F11" s="7" t="inlineStr"/>
      <c r="G11" s="8" t="inlineStr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flaig, b</t>
        </is>
      </c>
      <c r="B12" s="10" t="inlineStr"/>
      <c r="C12" s="7" t="n">
        <v>10.48</v>
      </c>
      <c r="D12" s="7" t="n">
        <v>19.88</v>
      </c>
      <c r="E12" s="7" t="inlineStr"/>
      <c r="F12" s="7" t="inlineStr"/>
      <c r="G12" s="8" t="inlineStr"/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foster, p</t>
        </is>
      </c>
      <c r="B13" s="10" t="inlineStr"/>
      <c r="C13" s="7" t="n">
        <v>9.949999999999999</v>
      </c>
      <c r="D13" s="7" t="n">
        <v>18.39</v>
      </c>
      <c r="E13" s="7" t="n">
        <v>10</v>
      </c>
      <c r="F13" s="7" t="n">
        <v>12</v>
      </c>
      <c r="G13" s="8" t="n">
        <v>926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geffrso, t</t>
        </is>
      </c>
      <c r="B14" s="10" t="inlineStr"/>
      <c r="C14" s="7" t="n">
        <v>10.45</v>
      </c>
      <c r="D14" s="7" t="n">
        <v>18.55</v>
      </c>
      <c r="E14" s="7" t="n">
        <v>16.5</v>
      </c>
      <c r="F14" s="7" t="n">
        <v>18.55</v>
      </c>
      <c r="G14" s="8" t="n">
        <v>950</v>
      </c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henderson, j</t>
        </is>
      </c>
      <c r="B15" s="10" t="inlineStr"/>
      <c r="C15" s="7" t="n">
        <v>8.58</v>
      </c>
      <c r="D15" s="7" t="n">
        <v>0</v>
      </c>
      <c r="E15" s="7" t="inlineStr"/>
      <c r="F15" s="7" t="inlineStr"/>
      <c r="G15" s="8" t="inlineStr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landers, a</t>
        </is>
      </c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lopez, d</t>
        </is>
      </c>
      <c r="B17" s="10" t="inlineStr"/>
      <c r="C17" s="7" t="n">
        <v>9.210000000000001</v>
      </c>
      <c r="D17" s="7" t="n">
        <v>17.44</v>
      </c>
      <c r="E17" s="7" t="inlineStr"/>
      <c r="F17" s="7" t="inlineStr"/>
      <c r="G17" s="8" t="inlineStr"/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mudesir sr, h</t>
        </is>
      </c>
      <c r="B18" s="10" t="inlineStr"/>
      <c r="C18" s="7" t="n">
        <v>10.28</v>
      </c>
      <c r="D18" s="7" t="n">
        <v>18.61</v>
      </c>
      <c r="E18" s="7" t="n">
        <v>16.26</v>
      </c>
      <c r="F18" s="7" t="n">
        <v>18.61</v>
      </c>
      <c r="G18" s="8" t="n">
        <v>903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murray, k</t>
        </is>
      </c>
      <c r="B19" s="10" t="inlineStr"/>
      <c r="C19" s="7" t="n">
        <v>9.18</v>
      </c>
      <c r="D19" s="7" t="n">
        <v>17.34</v>
      </c>
      <c r="E19" s="7" t="inlineStr"/>
      <c r="F19" s="7" t="inlineStr"/>
      <c r="G19" s="8" t="inlineStr"/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osei tutu, m</t>
        </is>
      </c>
      <c r="B20" s="10" t="inlineStr"/>
      <c r="C20" s="7" t="n">
        <v>10.25</v>
      </c>
      <c r="D20" s="7" t="n">
        <v>18.94</v>
      </c>
      <c r="E20" s="7" t="n">
        <v>10.75</v>
      </c>
      <c r="F20" s="7" t="n">
        <v>12</v>
      </c>
      <c r="G20" s="8" t="n">
        <v>1036</v>
      </c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robertson, c</t>
        </is>
      </c>
      <c r="B21" s="10" t="inlineStr"/>
      <c r="C21" s="7" t="n">
        <v>7.71</v>
      </c>
      <c r="D21" s="7" t="n">
        <v>15.91</v>
      </c>
      <c r="E21" s="7" t="inlineStr"/>
      <c r="F21" s="7" t="inlineStr"/>
      <c r="G21" s="8" t="inlineStr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rockwood, j</t>
        </is>
      </c>
      <c r="B22" s="10" t="inlineStr"/>
      <c r="C22" s="7" t="n">
        <v>9.300000000000001</v>
      </c>
      <c r="D22" s="7" t="n">
        <v>17.79</v>
      </c>
      <c r="E22" s="7" t="inlineStr"/>
      <c r="F22" s="7" t="inlineStr"/>
      <c r="G22" s="8" t="inlineStr"/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salih-mohamed, s</t>
        </is>
      </c>
      <c r="B23" s="10" t="inlineStr"/>
      <c r="C23" s="7" t="n">
        <v>9.24</v>
      </c>
      <c r="D23" s="7" t="n">
        <v>17.58</v>
      </c>
      <c r="E23" s="7" t="inlineStr"/>
      <c r="F23" s="7" t="inlineStr"/>
      <c r="G23" s="8" t="inlineStr"/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stubbs, t</t>
        </is>
      </c>
      <c r="B24" s="10" t="inlineStr"/>
      <c r="C24" s="7" t="n">
        <v>8.65</v>
      </c>
      <c r="D24" s="7" t="n">
        <v>0</v>
      </c>
      <c r="E24" s="7" t="inlineStr"/>
      <c r="F24" s="7" t="inlineStr"/>
      <c r="G24" s="8" t="inlineStr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torpey, m</t>
        </is>
      </c>
      <c r="B25" s="10" t="inlineStr"/>
      <c r="C25" s="7" t="n">
        <v>7.9</v>
      </c>
      <c r="D25" s="7" t="n">
        <v>16.45</v>
      </c>
      <c r="E25" s="7" t="inlineStr"/>
      <c r="F25" s="7" t="inlineStr"/>
      <c r="G25" s="8" t="inlineStr"/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>
      <c r="A26" s="6" t="inlineStr">
        <is>
          <t>trujillo, s</t>
        </is>
      </c>
      <c r="B26" s="10" t="inlineStr"/>
      <c r="C26" s="7" t="n">
        <v>8.51</v>
      </c>
      <c r="D26" s="7" t="n">
        <v>16.86</v>
      </c>
      <c r="E26" s="7" t="inlineStr"/>
      <c r="F26" s="7" t="inlineStr"/>
      <c r="G26" s="8" t="inlineStr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>
      <c r="A27" s="6" t="inlineStr">
        <is>
          <t>welch, t</t>
        </is>
      </c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>
      <c r="A28" s="6" t="inlineStr">
        <is>
          <t>williams, l</t>
        </is>
      </c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9">
        <f>SUM(friday!I8:friday!I37)</f>
        <v/>
      </c>
    </row>
    <row r="41">
      <c r="J41" s="5" t="inlineStr">
        <is>
          <t>Total NL Mandates</t>
        </is>
      </c>
      <c r="K41" s="9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10" t="inlineStr"/>
      <c r="C45" s="7" t="n">
        <v>9.16</v>
      </c>
      <c r="D45" s="7" t="n">
        <v>17.15</v>
      </c>
      <c r="E45" s="7" t="n">
        <v>7.65</v>
      </c>
      <c r="F45" s="7" t="n">
        <v>8.779999999999999</v>
      </c>
      <c r="G45" s="8" t="n">
        <v>1072</v>
      </c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aquino, s</t>
        </is>
      </c>
      <c r="B46" s="10" t="inlineStr"/>
      <c r="C46" s="7" t="n">
        <v>9.99</v>
      </c>
      <c r="D46" s="7" t="n">
        <v>18.55</v>
      </c>
      <c r="E46" s="7" t="n">
        <v>8.16</v>
      </c>
      <c r="F46" s="7" t="n">
        <v>10</v>
      </c>
      <c r="G46" s="8" t="n">
        <v>903</v>
      </c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>
      <c r="A47" s="6" t="inlineStr">
        <is>
          <t>babinskiy, m</t>
        </is>
      </c>
      <c r="B47" s="10" t="inlineStr"/>
      <c r="C47" s="7" t="n">
        <v>9.210000000000001</v>
      </c>
      <c r="D47" s="7" t="n">
        <v>18.38</v>
      </c>
      <c r="E47" s="7" t="inlineStr"/>
      <c r="F47" s="7" t="inlineStr"/>
      <c r="G47" s="8" t="inlineStr"/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>
      <c r="A48" s="6" t="inlineStr">
        <is>
          <t>bustos, h</t>
        </is>
      </c>
      <c r="B48" s="7" t="n"/>
      <c r="C48" s="7" t="n"/>
      <c r="D48" s="7" t="n"/>
      <c r="E48" s="7" t="n"/>
      <c r="F48" s="7" t="n"/>
      <c r="G48" s="8" t="n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chung, b</t>
        </is>
      </c>
      <c r="B49" s="7" t="n"/>
      <c r="C49" s="7" t="n"/>
      <c r="D49" s="7" t="n"/>
      <c r="E49" s="7" t="n"/>
      <c r="F49" s="7" t="n"/>
      <c r="G49" s="8" t="n"/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custodio, t</t>
        </is>
      </c>
      <c r="B50" s="10" t="inlineStr"/>
      <c r="C50" s="7" t="n">
        <v>11.64</v>
      </c>
      <c r="D50" s="7" t="n">
        <v>19.94</v>
      </c>
      <c r="E50" s="7" t="n">
        <v>11</v>
      </c>
      <c r="F50" s="7" t="n">
        <v>12.22</v>
      </c>
      <c r="G50" s="8" t="n">
        <v>903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dejesus vasquez, l</t>
        </is>
      </c>
      <c r="B51" s="7" t="n"/>
      <c r="C51" s="7" t="n"/>
      <c r="D51" s="7" t="n"/>
      <c r="E51" s="7" t="n"/>
      <c r="F51" s="7" t="n"/>
      <c r="G51" s="8" t="n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fisher, c</t>
        </is>
      </c>
      <c r="B52" s="10" t="inlineStr"/>
      <c r="C52" s="7" t="n">
        <v>8.92</v>
      </c>
      <c r="D52" s="7" t="n">
        <v>17.66</v>
      </c>
      <c r="E52" s="7" t="inlineStr"/>
      <c r="F52" s="7" t="inlineStr"/>
      <c r="G52" s="8" t="inlineStr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l huillier jr, w</t>
        </is>
      </c>
      <c r="B53" s="10" t="inlineStr"/>
      <c r="C53" s="7" t="n">
        <v>8.279999999999999</v>
      </c>
      <c r="D53" s="7" t="n">
        <v>16.78</v>
      </c>
      <c r="E53" s="7" t="inlineStr"/>
      <c r="F53" s="7" t="inlineStr"/>
      <c r="G53" s="8" t="inlineStr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martines, j</t>
        </is>
      </c>
      <c r="B54" s="10" t="inlineStr"/>
      <c r="C54" s="7" t="n">
        <v>9.33</v>
      </c>
      <c r="D54" s="7" t="n">
        <v>18.43</v>
      </c>
      <c r="E54" s="7" t="n">
        <v>17</v>
      </c>
      <c r="F54" s="7" t="n">
        <v>18.43</v>
      </c>
      <c r="G54" s="8" t="n">
        <v>903</v>
      </c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mcdonald, n</t>
        </is>
      </c>
      <c r="B55" s="10" t="inlineStr"/>
      <c r="C55" s="7" t="n">
        <v>8.470000000000001</v>
      </c>
      <c r="D55" s="7" t="n">
        <v>17.42</v>
      </c>
      <c r="E55" s="7" t="inlineStr"/>
      <c r="F55" s="7" t="inlineStr"/>
      <c r="G55" s="8" t="inlineStr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mcmains, t</t>
        </is>
      </c>
      <c r="B56" s="10" t="inlineStr"/>
      <c r="C56" s="7" t="n">
        <v>8.5</v>
      </c>
      <c r="D56" s="7" t="n">
        <v>16.92</v>
      </c>
      <c r="E56" s="7" t="inlineStr"/>
      <c r="F56" s="7" t="inlineStr"/>
      <c r="G56" s="8" t="inlineStr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miller, b</t>
        </is>
      </c>
      <c r="B57" s="10" t="inlineStr"/>
      <c r="C57" s="7" t="n">
        <v>8</v>
      </c>
      <c r="D57" s="7" t="n">
        <v>16.7</v>
      </c>
      <c r="E57" s="7" t="inlineStr"/>
      <c r="F57" s="7" t="inlineStr"/>
      <c r="G57" s="8" t="inlineStr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moody, k</t>
        </is>
      </c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nguyen, d</t>
        </is>
      </c>
      <c r="B59" s="10" t="inlineStr"/>
      <c r="C59" s="7" t="n">
        <v>8.289999999999999</v>
      </c>
      <c r="D59" s="7" t="n">
        <v>16.77</v>
      </c>
      <c r="E59" s="7" t="inlineStr"/>
      <c r="F59" s="7" t="inlineStr"/>
      <c r="G59" s="8" t="inlineStr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rose jr, a</t>
        </is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sanchez, p</t>
        </is>
      </c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shrestha, p</t>
        </is>
      </c>
      <c r="B62" s="10" t="inlineStr"/>
      <c r="C62" s="7" t="n">
        <v>9.02</v>
      </c>
      <c r="D62" s="7" t="n">
        <v>16.97</v>
      </c>
      <c r="E62" s="7" t="inlineStr"/>
      <c r="F62" s="7" t="inlineStr"/>
      <c r="G62" s="8" t="inlineStr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steinke, s</t>
        </is>
      </c>
      <c r="B63" s="10" t="inlineStr"/>
      <c r="C63" s="7" t="n">
        <v>8</v>
      </c>
      <c r="D63" s="7" t="n">
        <v>15.93</v>
      </c>
      <c r="E63" s="7" t="inlineStr"/>
      <c r="F63" s="7" t="inlineStr"/>
      <c r="G63" s="8" t="inlineStr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stevens, a</t>
        </is>
      </c>
      <c r="B64" s="10" t="inlineStr"/>
      <c r="C64" s="7" t="n">
        <v>9.779999999999999</v>
      </c>
      <c r="D64" s="7" t="n">
        <v>18.36</v>
      </c>
      <c r="E64" s="7" t="n">
        <v>16.55</v>
      </c>
      <c r="F64" s="7" t="n">
        <v>18.36</v>
      </c>
      <c r="G64" s="8" t="n">
        <v>903</v>
      </c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symons, s</t>
        </is>
      </c>
      <c r="B65" s="10" t="inlineStr">
        <is>
          <t>ns day</t>
        </is>
      </c>
      <c r="C65" s="7" t="n">
        <v>9.210000000000001</v>
      </c>
      <c r="D65" s="7" t="n">
        <v>17.71</v>
      </c>
      <c r="E65" s="7" t="inlineStr"/>
      <c r="F65" s="7" t="inlineStr"/>
      <c r="G65" s="8" t="inlineStr"/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walker, c</t>
        </is>
      </c>
      <c r="B66" s="10" t="inlineStr"/>
      <c r="C66" s="7" t="n">
        <v>10.42</v>
      </c>
      <c r="D66" s="7" t="n">
        <v>19.8</v>
      </c>
      <c r="E66" s="7" t="inlineStr"/>
      <c r="F66" s="7" t="inlineStr"/>
      <c r="G66" s="8" t="inlineStr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weeks, t</t>
        </is>
      </c>
      <c r="B67" s="10" t="inlineStr"/>
      <c r="C67" s="7" t="n">
        <v>8.82</v>
      </c>
      <c r="D67" s="7" t="n">
        <v>17.68</v>
      </c>
      <c r="E67" s="7" t="inlineStr"/>
      <c r="F67" s="7" t="inlineStr"/>
      <c r="G67" s="8" t="inlineStr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weyerman, t</t>
        </is>
      </c>
      <c r="B68" s="10" t="inlineStr"/>
      <c r="C68" s="7" t="n">
        <v>9.4</v>
      </c>
      <c r="D68" s="7" t="n">
        <v>17.85</v>
      </c>
      <c r="E68" s="7" t="n">
        <v>16.5</v>
      </c>
      <c r="F68" s="7" t="n">
        <v>17.85</v>
      </c>
      <c r="G68" s="8" t="n">
        <v>926</v>
      </c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wooten, c</t>
        </is>
      </c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yates, l</t>
        </is>
      </c>
      <c r="B70" s="10" t="inlineStr"/>
      <c r="C70" s="7" t="n">
        <v>10.54</v>
      </c>
      <c r="D70" s="7" t="n">
        <v>18.84</v>
      </c>
      <c r="E70" s="7" t="n">
        <v>10.01</v>
      </c>
      <c r="F70" s="7" t="n">
        <v>14</v>
      </c>
      <c r="G70" s="8" t="n">
        <v>905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>
      <c r="A71" s="6" t="n"/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friday!C71,IF(friday!C71 &lt;= 8 + reference!C3, 0, MAX(friday!C71 - 8, 0)))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>
      <c r="J76" s="5" t="inlineStr">
        <is>
          <t>Total WAL Mandates</t>
        </is>
      </c>
      <c r="K76" s="9">
        <f>SUM(friday!K45:friday!K74)</f>
        <v/>
      </c>
    </row>
    <row r="78">
      <c r="J78" s="5" t="inlineStr">
        <is>
          <t>Total Mandates</t>
        </is>
      </c>
      <c r="K78" s="9">
        <f>SUM(friday!K76 + friday!K41)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10" t="inlineStr"/>
      <c r="C83" s="7" t="n">
        <v>11.83</v>
      </c>
      <c r="D83" s="7" t="n">
        <v>19.83</v>
      </c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>
      <c r="A84" s="6" t="inlineStr">
        <is>
          <t>barnett, j</t>
        </is>
      </c>
      <c r="B84" s="10" t="inlineStr"/>
      <c r="C84" s="7" t="n">
        <v>10.06</v>
      </c>
      <c r="D84" s="7" t="n">
        <v>18.22</v>
      </c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>
      <c r="A85" s="6" t="inlineStr">
        <is>
          <t>bassa, e</t>
        </is>
      </c>
      <c r="B85" s="10" t="inlineStr"/>
      <c r="C85" s="7" t="n">
        <v>10.5</v>
      </c>
      <c r="D85" s="7" t="n">
        <v>18.54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>
      <c r="A86" s="6" t="inlineStr">
        <is>
          <t>benlmaloua, m</t>
        </is>
      </c>
      <c r="B86" s="10" t="inlineStr"/>
      <c r="C86" s="7" t="n">
        <v>12.09</v>
      </c>
      <c r="D86" s="7" t="n">
        <v>19.67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>
      <c r="A87" s="6" t="inlineStr">
        <is>
          <t>bonilla, g</t>
        </is>
      </c>
      <c r="B87" s="10" t="inlineStr"/>
      <c r="C87" s="7" t="n">
        <v>10.57</v>
      </c>
      <c r="D87" s="7" t="n">
        <v>19.17</v>
      </c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>
      <c r="A88" s="6" t="inlineStr">
        <is>
          <t>gross, j</t>
        </is>
      </c>
      <c r="B88" s="10" t="inlineStr"/>
      <c r="C88" s="7" t="n">
        <v>11.15</v>
      </c>
      <c r="D88" s="7" t="n">
        <v>18.97</v>
      </c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>
      <c r="A89" s="6" t="inlineStr">
        <is>
          <t>helmbold, a</t>
        </is>
      </c>
      <c r="B89" s="10" t="inlineStr"/>
      <c r="C89" s="7" t="n">
        <v>9.93</v>
      </c>
      <c r="D89" s="7" t="n">
        <v>18.04</v>
      </c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>
      <c r="A90" s="6" t="inlineStr">
        <is>
          <t>kitchen, d</t>
        </is>
      </c>
      <c r="B90" s="10" t="inlineStr"/>
      <c r="C90" s="7" t="n">
        <v>9.94</v>
      </c>
      <c r="D90" s="7" t="n">
        <v>18.47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>
      <c r="A91" s="6" t="inlineStr">
        <is>
          <t>la, s</t>
        </is>
      </c>
      <c r="B91" s="10" t="inlineStr"/>
      <c r="C91" s="7" t="n">
        <v>11.36</v>
      </c>
      <c r="D91" s="7" t="n">
        <v>19.32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manibusan, p</t>
        </is>
      </c>
      <c r="B92" s="10" t="inlineStr"/>
      <c r="C92" s="7" t="n">
        <v>11</v>
      </c>
      <c r="D92" s="7" t="n">
        <v>18.48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mariami, a</t>
        </is>
      </c>
      <c r="B93" s="10" t="inlineStr"/>
      <c r="C93" s="7" t="n">
        <v>11.41</v>
      </c>
      <c r="D93" s="7" t="n">
        <v>19.42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mccoumb, s</t>
        </is>
      </c>
      <c r="B94" s="10" t="inlineStr"/>
      <c r="C94" s="7" t="n">
        <v>11.19</v>
      </c>
      <c r="D94" s="7" t="n">
        <v>19.73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nelson, g</t>
        </is>
      </c>
      <c r="B95" s="7" t="n"/>
      <c r="C95" s="7" t="n"/>
      <c r="D95" s="7" t="n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>
        <is>
          <t>pang, d</t>
        </is>
      </c>
      <c r="B96" s="10" t="inlineStr"/>
      <c r="C96" s="7" t="n">
        <v>10.99</v>
      </c>
      <c r="D96" s="7" t="n">
        <v>19.94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>
        <is>
          <t>rodriquez, j</t>
        </is>
      </c>
      <c r="B97" s="10" t="inlineStr"/>
      <c r="C97" s="7" t="n">
        <v>9.5</v>
      </c>
      <c r="D97" s="7" t="n">
        <v>17.65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>
        <is>
          <t>yeung, q</t>
        </is>
      </c>
      <c r="B98" s="10" t="inlineStr"/>
      <c r="C98" s="7" t="n">
        <v>12.12</v>
      </c>
      <c r="D98" s="7" t="n">
        <v>19.92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>
      <c r="D114" s="5" t="inlineStr">
        <is>
          <t>Total OTDL Availability</t>
        </is>
      </c>
      <c r="E114" s="9">
        <f>SUM(friday!E83:friday!E112)</f>
        <v/>
      </c>
      <c r="F114" s="9">
        <f>SUM(friday!F83:friday!F112)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10" t="inlineStr"/>
      <c r="C119" s="7" t="n">
        <v>9.98</v>
      </c>
      <c r="D119" s="7" t="n">
        <v>19.35</v>
      </c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>
      <c r="A120" s="6" t="inlineStr">
        <is>
          <t>frank, p</t>
        </is>
      </c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>
      <c r="A121" s="6" t="inlineStr">
        <is>
          <t>garczarek, p</t>
        </is>
      </c>
      <c r="B121" s="10" t="inlineStr"/>
      <c r="C121" s="7" t="n">
        <v>9.199999999999999</v>
      </c>
      <c r="D121" s="7" t="n">
        <v>17.69</v>
      </c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>
      <c r="A122" s="6" t="inlineStr">
        <is>
          <t>nelson, j</t>
        </is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>
      <c r="A123" s="6" t="inlineStr">
        <is>
          <t>smith, n</t>
        </is>
      </c>
      <c r="B123" s="10" t="inlineStr"/>
      <c r="C123" s="7" t="n">
        <v>11.22</v>
      </c>
      <c r="D123" s="7" t="n">
        <v>0</v>
      </c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>
      <c r="A124" s="6" t="inlineStr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>
      <c r="A125" s="6" t="inlineStr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>
      <c r="A126" s="6" t="inlineStr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>
      <c r="A127" s="6" t="inlineStr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>
      <c r="A128" s="6" t="inlineStr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>
      <c r="A129" s="6" t="inlineStr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>
      <c r="A130" s="6" t="inlineStr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>
      <c r="A131" s="6" t="inlineStr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>
      <c r="A132" s="6" t="inlineStr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>
      <c r="D150" s="5" t="inlineStr">
        <is>
          <t>Total AUX Availability</t>
        </is>
      </c>
      <c r="E150" s="9">
        <f>SUM(friday!E119:friday!E148)</f>
        <v/>
      </c>
      <c r="F150" s="9">
        <f>SUM(friday!F119:friday!F148)</f>
        <v/>
      </c>
    </row>
    <row r="152">
      <c r="D152" s="5" t="inlineStr">
        <is>
          <t>Total Availability</t>
        </is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2019-24-2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11/16/19 Sat</t>
        </is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>
      <c r="A12" s="11" t="inlineStr">
        <is>
          <t>11/17/19 Sun</t>
        </is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>
      <c r="A14" s="11" t="inlineStr">
        <is>
          <t>11/18/19 Mon</t>
        </is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>
      <c r="A16" s="11" t="inlineStr">
        <is>
          <t>11/19/19 Tue</t>
        </is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>
      <c r="A18" s="11" t="inlineStr">
        <is>
          <t>11/20/19 Wed</t>
        </is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>
      <c r="A20" s="11" t="inlineStr">
        <is>
          <t>11/21/19 Thu</t>
        </is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>
      <c r="A22" s="11" t="inlineStr">
        <is>
          <t>11/22/19 Fri</t>
        </is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7" t="n">
        <v>0.25</v>
      </c>
      <c r="E3" t="inlineStr">
        <is>
          <t>overtime on own route</t>
        </is>
      </c>
    </row>
    <row r="4">
      <c r="C4" s="7" t="n">
        <v>0.25</v>
      </c>
      <c r="E4" t="inlineStr">
        <is>
          <t>overtime off own route</t>
        </is>
      </c>
    </row>
    <row r="5">
      <c r="C5" s="7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10" t="inlineStr">
        <is>
          <t>ns day</t>
        </is>
      </c>
      <c r="E8" t="inlineStr">
        <is>
          <t>Carrier worked on their non scheduled day</t>
        </is>
      </c>
    </row>
    <row r="10">
      <c r="C10" s="10" t="inlineStr">
        <is>
          <t>no call</t>
        </is>
      </c>
      <c r="E10" t="inlineStr">
        <is>
          <t>Carrier was not scheduled for overtime</t>
        </is>
      </c>
    </row>
    <row r="11">
      <c r="C11" s="10" t="inlineStr">
        <is>
          <t>light</t>
        </is>
      </c>
      <c r="E11" t="inlineStr">
        <is>
          <t>Carrier on light duty and unavailable for overtime</t>
        </is>
      </c>
    </row>
    <row r="12">
      <c r="C12" s="10" t="inlineStr">
        <is>
          <t>sch chg</t>
        </is>
      </c>
      <c r="E12" t="inlineStr">
        <is>
          <t>Schedule change: unavailable for overtime</t>
        </is>
      </c>
    </row>
    <row r="13">
      <c r="C13" s="10" t="inlineStr">
        <is>
          <t>annual</t>
        </is>
      </c>
      <c r="E13" t="inlineStr">
        <is>
          <t>Annual leave</t>
        </is>
      </c>
    </row>
    <row r="14">
      <c r="C14" s="10" t="inlineStr">
        <is>
          <t>sick</t>
        </is>
      </c>
      <c r="E14" t="inlineStr">
        <is>
          <t>Sick leave</t>
        </is>
      </c>
    </row>
    <row r="15">
      <c r="C15" s="10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2019-11-24T22:21:06Z</dcterms:created>
  <dcterms:modified xsi:type="dcterms:W3CDTF">2019-11-24T22:21:06Z</dcterms:modified>
</cp:coreProperties>
</file>