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.00;[RED]-#,###.00"/>
    <numFmt numFmtId="165" formatCode="####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4" fillId="0" borderId="0"/>
    <xf numFmtId="0" fontId="2" fillId="0" borderId="0" applyAlignment="1">
      <alignment horizontal="right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2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4" fillId="0" borderId="0" pivotButton="0" quotePrefix="0" xfId="4"/>
    <xf numFmtId="0" fontId="2" fillId="0" borderId="0" applyAlignment="1" pivotButton="0" quotePrefix="0" xfId="5">
      <alignment horizontal="right"/>
    </xf>
    <xf numFmtId="0" fontId="3" fillId="0" borderId="1" pivotButton="0" quotePrefix="0" xfId="6"/>
    <xf numFmtId="0" fontId="3" fillId="0" borderId="1" applyAlignment="1" pivotButton="0" quotePrefix="0" xfId="7">
      <alignment horizontal="right"/>
    </xf>
    <xf numFmtId="164" fontId="3" fillId="0" borderId="1" applyAlignment="1" pivotButton="0" quotePrefix="0" xfId="7">
      <alignment horizontal="right"/>
    </xf>
    <xf numFmtId="165" fontId="3" fillId="0" borderId="1" applyAlignment="1" pivotButton="0" quotePrefix="0" xfId="7">
      <alignment horizontal="right"/>
    </xf>
    <xf numFmtId="164" fontId="3" fillId="2" borderId="1" applyAlignment="1" pivotButton="0" quotePrefix="0" xfId="8">
      <alignment horizontal="right"/>
    </xf>
    <xf numFmtId="164" fontId="2" fillId="0" borderId="0" applyAlignment="1" pivotButton="0" quotePrefix="0" xfId="2">
      <alignment horizontal="right"/>
    </xf>
  </cellXfs>
  <cellStyles count="9">
    <cellStyle name="Normal" xfId="0" builtinId="0" hidden="0"/>
    <cellStyle name="ws_header" xfId="1" hidden="0"/>
    <cellStyle name="date_dov_title" xfId="2" hidden="0"/>
    <cellStyle name="date_dov" xfId="3" hidden="0"/>
    <cellStyle name="list_header" xfId="4" hidden="0"/>
    <cellStyle name="col_header" xfId="5" hidden="0"/>
    <cellStyle name="input_name" xfId="6" hidden="0"/>
    <cellStyle name="input_s" xfId="7" hidden="0"/>
    <cellStyle name="calcs" xf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Saturday  12/14/19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8.630000000000001</v>
      </c>
      <c r="D8" s="8" t="n">
        <v>17.25</v>
      </c>
      <c r="E8" s="8" t="inlineStr"/>
      <c r="F8" s="8" t="inlineStr"/>
      <c r="G8" s="9" t="inlineStr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>
      <c r="A9" s="6" t="inlineStr">
        <is>
          <t>driste, m</t>
        </is>
      </c>
      <c r="B9" s="7" t="inlineStr">
        <is>
          <t>ns day</t>
        </is>
      </c>
      <c r="C9" s="8" t="n">
        <v>9.41</v>
      </c>
      <c r="D9" s="8" t="n">
        <v>18.32</v>
      </c>
      <c r="E9" s="8" t="inlineStr"/>
      <c r="F9" s="8" t="inlineStr"/>
      <c r="G9" s="9" t="inlineStr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>
      <c r="A10" s="6" t="inlineStr">
        <is>
          <t>edelman, c</t>
        </is>
      </c>
      <c r="B10" s="7" t="inlineStr"/>
      <c r="C10" s="8" t="n">
        <v>9.880000000000001</v>
      </c>
      <c r="D10" s="8" t="n">
        <v>17.34</v>
      </c>
      <c r="E10" s="8" t="inlineStr"/>
      <c r="F10" s="8" t="inlineStr"/>
      <c r="G10" s="9" t="inlineStr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>
      <c r="A11" s="6" t="inlineStr">
        <is>
          <t>elamen, a</t>
        </is>
      </c>
      <c r="B11" s="7" t="inlineStr"/>
      <c r="C11" s="8" t="n">
        <v>10.34</v>
      </c>
      <c r="D11" s="8" t="n">
        <v>17.7</v>
      </c>
      <c r="E11" s="8" t="inlineStr"/>
      <c r="F11" s="8" t="inlineStr"/>
      <c r="G11" s="9" t="inlineStr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>
      <c r="A12" s="6" t="inlineStr">
        <is>
          <t>flaig, b</t>
        </is>
      </c>
      <c r="B12" s="7" t="inlineStr"/>
      <c r="C12" s="8" t="n">
        <v>12.37</v>
      </c>
      <c r="D12" s="8" t="n">
        <v>20.2</v>
      </c>
      <c r="E12" s="8" t="n">
        <v>18.52</v>
      </c>
      <c r="F12" s="8" t="n">
        <v>20.2</v>
      </c>
      <c r="G12" s="9" t="n">
        <v>901</v>
      </c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>
      <c r="A14" s="6" t="inlineStr">
        <is>
          <t>geffrso, t</t>
        </is>
      </c>
      <c r="B14" s="7" t="inlineStr"/>
      <c r="C14" s="8" t="n">
        <v>12.49</v>
      </c>
      <c r="D14" s="8" t="n">
        <v>18.9</v>
      </c>
      <c r="E14" s="8" t="n">
        <v>16.5</v>
      </c>
      <c r="F14" s="8" t="n">
        <v>18.9</v>
      </c>
      <c r="G14" s="9" t="n">
        <v>901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>
      <c r="A15" s="6" t="inlineStr">
        <is>
          <t>helmbold, a</t>
        </is>
      </c>
      <c r="B15" s="7" t="inlineStr"/>
      <c r="C15" s="8" t="n">
        <v>10.45</v>
      </c>
      <c r="D15" s="8" t="n">
        <v>18.25</v>
      </c>
      <c r="E15" s="8" t="n">
        <v>16.5</v>
      </c>
      <c r="F15" s="8" t="n">
        <v>18.25</v>
      </c>
      <c r="G15" s="9" t="n">
        <v>903</v>
      </c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SUM(saturday!F16 - saturday!E16)</f>
        <v/>
      </c>
      <c r="I16" s="10">
        <f>IF(saturday!B16 ="ns day", saturday!C16,IF(saturday!C16 &lt;= 8 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>
      <c r="A17" s="6" t="inlineStr">
        <is>
          <t>kitchen, d</t>
        </is>
      </c>
      <c r="B17" s="7" t="inlineStr"/>
      <c r="C17" s="8" t="n">
        <v>11.87</v>
      </c>
      <c r="D17" s="8" t="n">
        <v>19.44</v>
      </c>
      <c r="E17" s="8" t="n">
        <v>17.33</v>
      </c>
      <c r="F17" s="8" t="n">
        <v>19.27</v>
      </c>
      <c r="G17" s="9" t="n">
        <v>1013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>
      <c r="A18" s="6" t="inlineStr">
        <is>
          <t>la, s</t>
        </is>
      </c>
      <c r="B18" s="7" t="inlineStr"/>
      <c r="C18" s="8" t="n">
        <v>11.88</v>
      </c>
      <c r="D18" s="8" t="n">
        <v>19.33</v>
      </c>
      <c r="E18" s="8" t="n">
        <v>12.25</v>
      </c>
      <c r="F18" s="8" t="n">
        <v>14.15</v>
      </c>
      <c r="G18" s="9" t="n">
        <v>1013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>
      <c r="A19" s="6" t="inlineStr">
        <is>
          <t>landers, a</t>
        </is>
      </c>
      <c r="B19" s="7" t="inlineStr">
        <is>
          <t>ns day</t>
        </is>
      </c>
      <c r="C19" s="8" t="n">
        <v>11.09</v>
      </c>
      <c r="D19" s="8" t="n">
        <v>8.07</v>
      </c>
      <c r="E19" s="8" t="inlineStr"/>
      <c r="F19" s="8" t="inlineStr"/>
      <c r="G19" s="9" t="inlineStr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>
      <c r="A20" s="6" t="inlineStr">
        <is>
          <t>lopez, d</t>
        </is>
      </c>
      <c r="B20" s="7" t="inlineStr"/>
      <c r="C20" s="8" t="n">
        <v>12.66</v>
      </c>
      <c r="D20" s="8" t="n">
        <v>20.4</v>
      </c>
      <c r="E20" s="8" t="n">
        <v>18.25</v>
      </c>
      <c r="F20" s="8" t="n">
        <v>20.4</v>
      </c>
      <c r="G20" s="9" t="n">
        <v>1020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>
      <c r="A21" s="6" t="inlineStr">
        <is>
          <t>mudesir sr, h</t>
        </is>
      </c>
      <c r="B21" s="7" t="inlineStr"/>
      <c r="C21" s="8" t="n">
        <v>12.76</v>
      </c>
      <c r="D21" s="8" t="n">
        <v>19.23</v>
      </c>
      <c r="E21" s="8" t="n">
        <v>17.16</v>
      </c>
      <c r="F21" s="8" t="n">
        <v>19.23</v>
      </c>
      <c r="G21" s="9" t="n">
        <v>1051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>
      <c r="A22" s="6" t="inlineStr">
        <is>
          <t>murray, k</t>
        </is>
      </c>
      <c r="B22" s="7" t="inlineStr"/>
      <c r="C22" s="8" t="n">
        <v>11.51</v>
      </c>
      <c r="D22" s="8" t="n">
        <v>19.16</v>
      </c>
      <c r="E22" s="8" t="n">
        <v>17</v>
      </c>
      <c r="F22" s="8" t="n">
        <v>19.16</v>
      </c>
      <c r="G22" s="9" t="n">
        <v>1013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>
      <c r="A23" s="6" t="inlineStr">
        <is>
          <t>osei tutu, m</t>
        </is>
      </c>
      <c r="B23" s="7" t="inlineStr">
        <is>
          <t>ns day</t>
        </is>
      </c>
      <c r="C23" s="8" t="n">
        <v>12.13</v>
      </c>
      <c r="D23" s="8" t="n">
        <v>19.63</v>
      </c>
      <c r="E23" s="8" t="n">
        <v>7.23</v>
      </c>
      <c r="F23" s="8" t="n">
        <v>8.869999999999999</v>
      </c>
      <c r="G23" s="9" t="n">
        <v>1033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>
      <c r="A24" s="6" t="inlineStr">
        <is>
          <t>robertson, c</t>
        </is>
      </c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>
      <c r="A25" s="6" t="inlineStr">
        <is>
          <t>rockwood, j</t>
        </is>
      </c>
      <c r="B25" s="7" t="inlineStr"/>
      <c r="C25" s="8" t="n">
        <v>11.62</v>
      </c>
      <c r="D25" s="8" t="n">
        <v>19.12</v>
      </c>
      <c r="E25" s="8" t="n">
        <v>17.5</v>
      </c>
      <c r="F25" s="8" t="n">
        <v>19.12</v>
      </c>
      <c r="G25" s="9" t="n">
        <v>1020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>
      <c r="A26" s="6" t="inlineStr">
        <is>
          <t>salih-mohamed, s</t>
        </is>
      </c>
      <c r="B26" s="7" t="inlineStr"/>
      <c r="C26" s="8" t="n">
        <v>11.5</v>
      </c>
      <c r="D26" s="8" t="n">
        <v>18.86</v>
      </c>
      <c r="E26" s="8" t="n">
        <v>14.5</v>
      </c>
      <c r="F26" s="8" t="n">
        <v>15.25</v>
      </c>
      <c r="G26" s="9" t="n">
        <v>1036</v>
      </c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>
      <c r="A27" s="6" t="inlineStr">
        <is>
          <t>stubbs, t</t>
        </is>
      </c>
      <c r="B27" s="7" t="inlineStr"/>
      <c r="C27" s="8" t="n">
        <v>8.119999999999999</v>
      </c>
      <c r="D27" s="8" t="n">
        <v>8.98</v>
      </c>
      <c r="E27" s="8" t="inlineStr"/>
      <c r="F27" s="8" t="inlineStr"/>
      <c r="G27" s="9" t="inlineStr"/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>
      <c r="A28" s="6" t="inlineStr">
        <is>
          <t>torpey, m</t>
        </is>
      </c>
      <c r="B28" s="7" t="inlineStr"/>
      <c r="C28" s="8" t="n">
        <v>8.380000000000001</v>
      </c>
      <c r="D28" s="8" t="n">
        <v>15.88</v>
      </c>
      <c r="E28" s="8" t="inlineStr"/>
      <c r="F28" s="8" t="inlineStr"/>
      <c r="G28" s="9" t="inlineStr"/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>
      <c r="A29" s="6" t="inlineStr">
        <is>
          <t>trujillo, s</t>
        </is>
      </c>
      <c r="B29" s="7" t="inlineStr"/>
      <c r="C29" s="8" t="n">
        <v>8.48</v>
      </c>
      <c r="D29" s="8" t="n">
        <v>15.98</v>
      </c>
      <c r="E29" s="8" t="inlineStr"/>
      <c r="F29" s="8" t="inlineStr"/>
      <c r="G29" s="9" t="inlineStr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>
      <c r="H39" s="5" t="inlineStr">
        <is>
          <t>Total NL Overtime</t>
        </is>
      </c>
      <c r="I39" s="10">
        <f>SUM(saturday!I8:saturday!I37)</f>
        <v/>
      </c>
    </row>
    <row r="41">
      <c r="J41" s="5" t="inlineStr">
        <is>
          <t>Total NL Mandates</t>
        </is>
      </c>
      <c r="K41" s="10">
        <f>SUM(saturday!K8:saturday!K37)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>
        <is>
          <t>ns day</t>
        </is>
      </c>
      <c r="C45" s="8" t="n">
        <v>10.5</v>
      </c>
      <c r="D45" s="8" t="n">
        <v>17.85</v>
      </c>
      <c r="E45" s="8" t="inlineStr"/>
      <c r="F45" s="8" t="inlineStr"/>
      <c r="G45" s="9" t="inlineStr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>
      <c r="A46" s="6" t="inlineStr">
        <is>
          <t>aquino, s</t>
        </is>
      </c>
      <c r="B46" s="7" t="inlineStr"/>
      <c r="C46" s="8" t="n">
        <v>9.039999999999999</v>
      </c>
      <c r="D46" s="8" t="n">
        <v>16.53</v>
      </c>
      <c r="E46" s="8" t="n">
        <v>16.17</v>
      </c>
      <c r="F46" s="8" t="n">
        <v>16.53</v>
      </c>
      <c r="G46" s="9" t="n">
        <v>1036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>
      <c r="A47" s="6" t="inlineStr">
        <is>
          <t>babinskiy, m</t>
        </is>
      </c>
      <c r="B47" s="7" t="inlineStr"/>
      <c r="C47" s="8" t="n">
        <v>10.08</v>
      </c>
      <c r="D47" s="8" t="n">
        <v>18.55</v>
      </c>
      <c r="E47" s="8" t="n">
        <v>17.25</v>
      </c>
      <c r="F47" s="8" t="n">
        <v>18.55</v>
      </c>
      <c r="G47" s="9" t="n">
        <v>1036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>
      <c r="A48" s="6" t="inlineStr">
        <is>
          <t>bustos, h</t>
        </is>
      </c>
      <c r="B48" s="7" t="inlineStr"/>
      <c r="C48" s="8" t="n">
        <v>9</v>
      </c>
      <c r="D48" s="8" t="n">
        <v>17.42</v>
      </c>
      <c r="E48" s="8" t="n">
        <v>16.5</v>
      </c>
      <c r="F48" s="8" t="n">
        <v>17.42</v>
      </c>
      <c r="G48" s="9" t="n">
        <v>950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>
      <c r="A49" s="6" t="inlineStr">
        <is>
          <t>chung, b</t>
        </is>
      </c>
      <c r="B49" s="7" t="inlineStr"/>
      <c r="C49" s="8" t="n">
        <v>11.84</v>
      </c>
      <c r="D49" s="8" t="n">
        <v>18.59</v>
      </c>
      <c r="E49" s="7" t="inlineStr">
        <is>
          <t>*</t>
        </is>
      </c>
      <c r="F49" s="7" t="inlineStr">
        <is>
          <t>*</t>
        </is>
      </c>
      <c r="G49" s="7" t="inlineStr">
        <is>
          <t>*</t>
        </is>
      </c>
      <c r="H49" s="8">
        <f>SUM(saturday!H51:saturday!H50)</f>
        <v/>
      </c>
      <c r="I49" s="10">
        <f>IF(saturday!B49 ="ns day", saturday!C49, MAX(saturday!C49 - 8, 0))</f>
        <v/>
      </c>
      <c r="J49" s="10">
        <f>saturday!H49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>
      <c r="E50" s="8" t="n">
        <v>16.87</v>
      </c>
      <c r="F50" s="8" t="n">
        <v>16.87</v>
      </c>
      <c r="G50" s="9" t="n">
        <v>950</v>
      </c>
      <c r="H50" s="8">
        <f>SUM(saturday!F50 - saturday!E50)</f>
        <v/>
      </c>
    </row>
    <row r="51">
      <c r="E51" s="8" t="n">
        <v>18.59</v>
      </c>
      <c r="F51" s="8" t="n">
        <v>18.84</v>
      </c>
      <c r="G51" s="9" t="n">
        <v>950</v>
      </c>
      <c r="H51" s="8">
        <f>SUM(saturday!F51 - saturday!E51)</f>
        <v/>
      </c>
    </row>
    <row r="52">
      <c r="A52" s="6" t="inlineStr">
        <is>
          <t>custodio, t</t>
        </is>
      </c>
      <c r="B52" s="7" t="inlineStr"/>
      <c r="C52" s="8" t="n">
        <v>12.59</v>
      </c>
      <c r="D52" s="8" t="n">
        <v>19.94</v>
      </c>
      <c r="E52" s="8" t="n">
        <v>14.9</v>
      </c>
      <c r="F52" s="8" t="n">
        <v>16.42</v>
      </c>
      <c r="G52" s="9" t="n">
        <v>950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>
      <c r="A53" s="6" t="inlineStr">
        <is>
          <t>dejesus vasquez, l</t>
        </is>
      </c>
      <c r="B53" s="7" t="inlineStr">
        <is>
          <t>ns day</t>
        </is>
      </c>
      <c r="C53" s="8" t="n">
        <v>8.5</v>
      </c>
      <c r="D53" s="8" t="n">
        <v>15.95</v>
      </c>
      <c r="E53" s="8" t="inlineStr"/>
      <c r="F53" s="8" t="inlineStr"/>
      <c r="G53" s="9" t="inlineStr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>
      <c r="A54" s="6" t="inlineStr">
        <is>
          <t>fisher, c</t>
        </is>
      </c>
      <c r="B54" s="7" t="inlineStr"/>
      <c r="C54" s="8" t="n">
        <v>7.17</v>
      </c>
      <c r="D54" s="8" t="n">
        <v>0</v>
      </c>
      <c r="E54" s="8" t="n">
        <v>13.33</v>
      </c>
      <c r="F54" s="8" t="n">
        <v>14.42</v>
      </c>
      <c r="G54" s="9" t="n">
        <v>1011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>
      <c r="A55" s="6" t="inlineStr">
        <is>
          <t>l huillier jr, w</t>
        </is>
      </c>
      <c r="B55" s="7" t="inlineStr"/>
      <c r="C55" s="8" t="n">
        <v>8.34</v>
      </c>
      <c r="D55" s="8" t="n">
        <v>15.82</v>
      </c>
      <c r="E55" s="8" t="inlineStr"/>
      <c r="F55" s="8" t="inlineStr"/>
      <c r="G55" s="9" t="inlineStr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>
      <c r="A56" s="6" t="inlineStr">
        <is>
          <t>martines, j</t>
        </is>
      </c>
      <c r="B56" s="7" t="inlineStr"/>
      <c r="C56" s="8" t="n">
        <v>7.06</v>
      </c>
      <c r="D56" s="8" t="n">
        <v>15.06</v>
      </c>
      <c r="E56" s="8" t="n">
        <v>8.68</v>
      </c>
      <c r="F56" s="8" t="n">
        <v>15.06</v>
      </c>
      <c r="G56" s="9" t="n">
        <v>903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>
      <c r="A57" s="6" t="inlineStr">
        <is>
          <t>mcdonald, n</t>
        </is>
      </c>
      <c r="B57" s="7" t="inlineStr"/>
      <c r="C57" s="8" t="n">
        <v>9.73</v>
      </c>
      <c r="D57" s="8" t="n">
        <v>17.11</v>
      </c>
      <c r="E57" s="8" t="inlineStr"/>
      <c r="F57" s="8" t="inlineStr"/>
      <c r="G57" s="9" t="inlineStr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>
      <c r="A58" s="6" t="inlineStr">
        <is>
          <t>mcmains, t</t>
        </is>
      </c>
      <c r="B58" s="7" t="inlineStr"/>
      <c r="C58" s="8" t="n">
        <v>9.81</v>
      </c>
      <c r="D58" s="8" t="n">
        <v>17.25</v>
      </c>
      <c r="E58" s="8" t="n">
        <v>16</v>
      </c>
      <c r="F58" s="8" t="n">
        <v>17</v>
      </c>
      <c r="G58" s="9" t="n">
        <v>936</v>
      </c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>
      <c r="A59" s="6" t="inlineStr">
        <is>
          <t>miller, b</t>
        </is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>
      <c r="A60" s="6" t="inlineStr">
        <is>
          <t>moody, k</t>
        </is>
      </c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>
      <c r="A61" s="6" t="inlineStr">
        <is>
          <t>nguyen, d</t>
        </is>
      </c>
      <c r="B61" s="7" t="inlineStr"/>
      <c r="C61" s="8" t="n">
        <v>11.37</v>
      </c>
      <c r="D61" s="8" t="n">
        <v>18.88</v>
      </c>
      <c r="E61" s="8" t="n">
        <v>12</v>
      </c>
      <c r="F61" s="8" t="n">
        <v>13.75</v>
      </c>
      <c r="G61" s="9" t="n">
        <v>1051</v>
      </c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>
      <c r="A62" s="6" t="inlineStr">
        <is>
          <t>rose jr, a</t>
        </is>
      </c>
      <c r="B62" s="7" t="inlineStr"/>
      <c r="C62" s="8" t="n">
        <v>8</v>
      </c>
      <c r="D62" s="8" t="n">
        <v>15.73</v>
      </c>
      <c r="E62" s="8" t="inlineStr"/>
      <c r="F62" s="8" t="inlineStr"/>
      <c r="G62" s="9" t="inlineStr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>
      <c r="A63" s="6" t="inlineStr">
        <is>
          <t>sanchez, p</t>
        </is>
      </c>
      <c r="B63" s="7" t="inlineStr"/>
      <c r="C63" s="8" t="n">
        <v>9.92</v>
      </c>
      <c r="D63" s="8" t="n">
        <v>17.33</v>
      </c>
      <c r="E63" s="8" t="inlineStr"/>
      <c r="F63" s="8" t="inlineStr"/>
      <c r="G63" s="9" t="inlineStr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>
      <c r="A64" s="6" t="inlineStr">
        <is>
          <t>shrestha, p</t>
        </is>
      </c>
      <c r="B64" s="7" t="inlineStr">
        <is>
          <t>ns day</t>
        </is>
      </c>
      <c r="C64" s="8" t="n">
        <v>4.17</v>
      </c>
      <c r="D64" s="8" t="n">
        <v>8.779999999999999</v>
      </c>
      <c r="E64" s="8" t="inlineStr"/>
      <c r="F64" s="8" t="inlineStr"/>
      <c r="G64" s="9" t="inlineStr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>
      <c r="A65" s="6" t="inlineStr">
        <is>
          <t>steinke, s</t>
        </is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>
      <c r="A66" s="6" t="inlineStr">
        <is>
          <t>stevens, a</t>
        </is>
      </c>
      <c r="B66" s="7" t="inlineStr"/>
      <c r="C66" s="8" t="n">
        <v>6.83</v>
      </c>
      <c r="D66" s="8" t="n">
        <v>12.99</v>
      </c>
      <c r="E66" s="8" t="inlineStr"/>
      <c r="F66" s="8" t="inlineStr"/>
      <c r="G66" s="9" t="inlineStr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>
      <c r="A67" s="6" t="inlineStr">
        <is>
          <t>symons, s</t>
        </is>
      </c>
      <c r="B67" s="7" t="inlineStr"/>
      <c r="C67" s="8" t="n">
        <v>9.869999999999999</v>
      </c>
      <c r="D67" s="8" t="n">
        <v>17.07</v>
      </c>
      <c r="E67" s="8" t="inlineStr"/>
      <c r="F67" s="8" t="inlineStr"/>
      <c r="G67" s="9" t="inlineStr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>
      <c r="A68" s="6" t="inlineStr">
        <is>
          <t>walker, c</t>
        </is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>
      <c r="A69" s="6" t="inlineStr">
        <is>
          <t>weeks, t</t>
        </is>
      </c>
      <c r="B69" s="7" t="inlineStr"/>
      <c r="C69" s="8" t="n">
        <v>10.25</v>
      </c>
      <c r="D69" s="8" t="n">
        <v>18.65</v>
      </c>
      <c r="E69" s="8" t="n">
        <v>10.5</v>
      </c>
      <c r="F69" s="8" t="n">
        <v>12.08</v>
      </c>
      <c r="G69" s="9" t="n">
        <v>1020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>
      <c r="A70" s="6" t="inlineStr">
        <is>
          <t>weyerman, t</t>
        </is>
      </c>
      <c r="B70" s="7" t="inlineStr"/>
      <c r="C70" s="8" t="n">
        <v>9.859999999999999</v>
      </c>
      <c r="D70" s="8" t="n">
        <v>17.27</v>
      </c>
      <c r="E70" s="8" t="n">
        <v>15.75</v>
      </c>
      <c r="F70" s="8" t="n">
        <v>17.27</v>
      </c>
      <c r="G70" s="9" t="n">
        <v>929</v>
      </c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>
      <c r="A71" s="6" t="inlineStr">
        <is>
          <t>wooten, c</t>
        </is>
      </c>
      <c r="B71" s="7" t="inlineStr"/>
      <c r="C71" s="8" t="n">
        <v>9.869999999999999</v>
      </c>
      <c r="D71" s="8" t="n">
        <v>17.14</v>
      </c>
      <c r="E71" s="8" t="inlineStr"/>
      <c r="F71" s="8" t="inlineStr"/>
      <c r="G71" s="9" t="inlineStr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>
      <c r="A72" s="6" t="inlineStr">
        <is>
          <t>yates, l</t>
        </is>
      </c>
      <c r="B72" s="7" t="inlineStr">
        <is>
          <t>ns day</t>
        </is>
      </c>
      <c r="C72" s="8" t="n">
        <v>11.95</v>
      </c>
      <c r="D72" s="8" t="n">
        <v>19.33</v>
      </c>
      <c r="E72" s="8" t="n">
        <v>10.82</v>
      </c>
      <c r="F72" s="8" t="n">
        <v>13.35</v>
      </c>
      <c r="G72" s="9" t="n">
        <v>929</v>
      </c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SUM(saturday!F73 - saturday!E73)</f>
        <v/>
      </c>
      <c r="I73" s="10">
        <f>IF(saturday!B73 ="ns day", saturday!C73,IF(saturday!C73 &lt;= 8 + reference!C3, 0, MAX(saturday!C73 - 8, 0)))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SUM(saturday!F74 - saturday!E74)</f>
        <v/>
      </c>
      <c r="I74" s="10">
        <f>IF(saturday!B74 ="ns day", saturday!C74,IF(saturday!C74 &lt;= 8 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6">
      <c r="J76" s="5" t="inlineStr">
        <is>
          <t>Total WAL Mandates</t>
        </is>
      </c>
      <c r="K76" s="10">
        <f>SUM(saturday!K45:saturday!K74)</f>
        <v/>
      </c>
    </row>
    <row r="78">
      <c r="J78" s="5" t="inlineStr">
        <is>
          <t>Total Mandates</t>
        </is>
      </c>
      <c r="K78" s="10">
        <f>SUM(saturday!K76 + saturday!K41)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12.14</v>
      </c>
      <c r="D83" s="8" t="n">
        <v>19.99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>
      <c r="A84" s="6" t="inlineStr">
        <is>
          <t>barnett, j</t>
        </is>
      </c>
      <c r="B84" s="7" t="inlineStr"/>
      <c r="C84" s="8" t="n">
        <v>12.43</v>
      </c>
      <c r="D84" s="8" t="n">
        <v>19.33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>
      <c r="A85" s="6" t="inlineStr">
        <is>
          <t>bassa, e</t>
        </is>
      </c>
      <c r="B85" s="7" t="inlineStr"/>
      <c r="C85" s="8" t="n">
        <v>12.83</v>
      </c>
      <c r="D85" s="8" t="n">
        <v>19.07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>
      <c r="A86" s="6" t="inlineStr">
        <is>
          <t>benlmaloua, m</t>
        </is>
      </c>
      <c r="B86" s="7" t="inlineStr"/>
      <c r="C86" s="8" t="n">
        <v>12.55</v>
      </c>
      <c r="D86" s="8" t="n">
        <v>19.91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>
      <c r="A87" s="6" t="inlineStr">
        <is>
          <t>bonilla, g</t>
        </is>
      </c>
      <c r="B87" s="7" t="inlineStr">
        <is>
          <t>sick</t>
        </is>
      </c>
      <c r="C87" s="8" t="inlineStr"/>
      <c r="D87" s="8" t="n">
        <v>0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>
      <c r="A88" s="6" t="inlineStr">
        <is>
          <t>gross, j</t>
        </is>
      </c>
      <c r="B88" s="7" t="inlineStr"/>
      <c r="C88" s="8" t="n">
        <v>11.51</v>
      </c>
      <c r="D88" s="8" t="n">
        <v>18.34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>
      <c r="A89" s="6" t="inlineStr">
        <is>
          <t>manibusan, p</t>
        </is>
      </c>
      <c r="B89" s="7" t="inlineStr"/>
      <c r="C89" s="8" t="n">
        <v>12</v>
      </c>
      <c r="D89" s="8" t="n">
        <v>19.39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>
      <c r="A90" s="6" t="inlineStr">
        <is>
          <t>mariami, a</t>
        </is>
      </c>
      <c r="B90" s="7" t="inlineStr"/>
      <c r="C90" s="8" t="n">
        <v>12.42</v>
      </c>
      <c r="D90" s="8" t="n">
        <v>19.9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>
      <c r="A91" s="6" t="inlineStr">
        <is>
          <t>mccoumb, s</t>
        </is>
      </c>
      <c r="B91" s="7" t="inlineStr"/>
      <c r="C91" s="8" t="n">
        <v>11.13</v>
      </c>
      <c r="D91" s="8" t="n">
        <v>19.48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>
      <c r="A92" s="6" t="inlineStr">
        <is>
          <t>nelson, g</t>
        </is>
      </c>
      <c r="B92" s="7" t="inlineStr"/>
      <c r="C92" s="8" t="n">
        <v>11.45</v>
      </c>
      <c r="D92" s="8" t="n">
        <v>18.44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>
      <c r="A93" s="6" t="inlineStr">
        <is>
          <t>pang, d</t>
        </is>
      </c>
      <c r="B93" s="7" t="inlineStr"/>
      <c r="C93" s="8" t="n">
        <v>12.82</v>
      </c>
      <c r="D93" s="8" t="n">
        <v>19.82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>
      <c r="A94" s="6" t="inlineStr">
        <is>
          <t>rodriquez, j</t>
        </is>
      </c>
      <c r="B94" s="7" t="inlineStr"/>
      <c r="C94" s="8" t="n">
        <v>10.86</v>
      </c>
      <c r="D94" s="8" t="n">
        <v>18.26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>
      <c r="A95" s="6" t="inlineStr">
        <is>
          <t>yeung, q</t>
        </is>
      </c>
      <c r="B95" s="7" t="inlineStr"/>
      <c r="C95" s="8" t="n">
        <v>10.98</v>
      </c>
      <c r="D95" s="8" t="n">
        <v>19.89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>
      <c r="A96" s="6" t="inlineStr"/>
      <c r="B96" s="8" t="n"/>
      <c r="C96" s="8" t="n"/>
      <c r="D96" s="8" t="n"/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>
      <c r="A97" s="6" t="inlineStr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>
      <c r="A98" s="6" t="inlineStr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>
      <c r="A99" s="6" t="inlineStr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>
      <c r="A100" s="6" t="inlineStr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>
      <c r="A101" s="6" t="inlineStr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>
      <c r="A102" s="6" t="inlineStr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>
      <c r="A103" s="6" t="inlineStr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>
      <c r="A104" s="6" t="inlineStr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>
      <c r="A105" s="6" t="inlineStr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>
      <c r="A106" s="6" t="inlineStr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>
      <c r="A107" s="6" t="inlineStr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>
      <c r="A108" s="6" t="inlineStr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>
      <c r="A109" s="6" t="inlineStr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>
      <c r="A110" s="6" t="inlineStr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>
      <c r="A111" s="6" t="inlineStr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>
      <c r="A112" s="6" t="inlineStr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>
      <c r="D114" s="5" t="inlineStr">
        <is>
          <t>Total OTDL Availability</t>
        </is>
      </c>
      <c r="E114" s="10">
        <f>SUM(saturday!E83:saturday!E112)</f>
        <v/>
      </c>
      <c r="F114" s="10">
        <f>SUM(saturday!F83:saturday!F112)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12.43</v>
      </c>
      <c r="D119" s="8" t="n">
        <v>19.78</v>
      </c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>
      <c r="A120" s="6" t="inlineStr">
        <is>
          <t>frank, p</t>
        </is>
      </c>
      <c r="B120" s="7" t="inlineStr"/>
      <c r="C120" s="8" t="n">
        <v>11.21</v>
      </c>
      <c r="D120" s="8" t="n">
        <v>19.71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>
      <c r="A121" s="6" t="inlineStr">
        <is>
          <t>garczarek, p</t>
        </is>
      </c>
      <c r="B121" s="7" t="inlineStr"/>
      <c r="C121" s="8" t="n">
        <v>12.26</v>
      </c>
      <c r="D121" s="8" t="n">
        <v>19.73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>
      <c r="A124" s="6" t="inlineStr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>
      <c r="A125" s="6" t="inlineStr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>
      <c r="A126" s="6" t="inlineStr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>
      <c r="A127" s="6" t="inlineStr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>
      <c r="A128" s="6" t="inlineStr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>
      <c r="A129" s="6" t="inlineStr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>
      <c r="A130" s="6" t="inlineStr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>
      <c r="A131" s="6" t="inlineStr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>
      <c r="A132" s="6" t="inlineStr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>
      <c r="A133" s="6" t="inlineStr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>
      <c r="A134" s="6" t="inlineStr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>
      <c r="A135" s="6" t="inlineStr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>
      <c r="A136" s="6" t="inlineStr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>
      <c r="A137" s="6" t="inlineStr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>
      <c r="A138" s="6" t="inlineStr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>
      <c r="A139" s="6" t="inlineStr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>
      <c r="A140" s="6" t="inlineStr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>
      <c r="A141" s="6" t="inlineStr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>
      <c r="A142" s="6" t="inlineStr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>
      <c r="A143" s="6" t="inlineStr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>
      <c r="A144" s="6" t="inlineStr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>
      <c r="A145" s="6" t="inlineStr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>
      <c r="A146" s="6" t="inlineStr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>
      <c r="A147" s="6" t="inlineStr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>
      <c r="A148" s="6" t="inlineStr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>
      <c r="D150" s="5" t="inlineStr">
        <is>
          <t>Total AUX Availability</t>
        </is>
      </c>
      <c r="E150" s="10">
        <f>SUM(saturday!E119:saturday!E148)</f>
        <v/>
      </c>
      <c r="F150" s="10">
        <f>SUM(saturday!F119:saturday!F148)</f>
        <v/>
      </c>
    </row>
    <row r="152">
      <c r="D152" s="5" t="inlineStr">
        <is>
          <t>Total Availability</t>
        </is>
      </c>
      <c r="E152" s="10">
        <f>SUM(saturday!E114 + saturday!E150)</f>
        <v/>
      </c>
      <c r="F152" s="10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Sunday  12/15/19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>
      <c r="A9" s="6" t="inlineStr">
        <is>
          <t>driste, m</t>
        </is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>
      <c r="A10" s="6" t="inlineStr">
        <is>
          <t>edelman, c</t>
        </is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>
      <c r="A11" s="6" t="inlineStr">
        <is>
          <t>elamen, a</t>
        </is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>
      <c r="A12" s="6" t="inlineStr">
        <is>
          <t>flaig, b</t>
        </is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>
      <c r="A14" s="6" t="inlineStr">
        <is>
          <t>geffrso, t</t>
        </is>
      </c>
      <c r="B14" s="7" t="inlineStr"/>
      <c r="C14" s="8" t="n">
        <v>6.03</v>
      </c>
      <c r="D14" s="8" t="n">
        <v>0</v>
      </c>
      <c r="E14" s="8" t="inlineStr"/>
      <c r="F14" s="8" t="inlineStr"/>
      <c r="G14" s="9" t="inlineStr"/>
      <c r="H14" s="8">
        <f>SUM(sunday!F14 - sunday!E14)</f>
        <v/>
      </c>
      <c r="I14" s="10">
        <f>IF(sunday!B14 ="ns day", sunday!C14,IF(sunday!C14 &lt;= 8+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>
      <c r="A17" s="6" t="inlineStr">
        <is>
          <t>kitchen, d</t>
        </is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>
      <c r="A18" s="6" t="inlineStr">
        <is>
          <t>la, s</t>
        </is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>
      <c r="A19" s="6" t="inlineStr">
        <is>
          <t>landers, a</t>
        </is>
      </c>
      <c r="B19" s="7" t="inlineStr"/>
      <c r="C19" s="8" t="n">
        <v>5.76</v>
      </c>
      <c r="D19" s="8" t="n">
        <v>0</v>
      </c>
      <c r="E19" s="8" t="inlineStr"/>
      <c r="F19" s="8" t="inlineStr"/>
      <c r="G19" s="9" t="inlineStr"/>
      <c r="H19" s="8">
        <f>SUM(sunday!F19 - sunday!E19)</f>
        <v/>
      </c>
      <c r="I19" s="10">
        <f>IF(sunday!B19 ="ns day", sunday!C19,IF(sunday!C19 &lt;= 8+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>
      <c r="A21" s="6" t="inlineStr">
        <is>
          <t>mudesir sr, h</t>
        </is>
      </c>
      <c r="B21" s="7" t="inlineStr"/>
      <c r="C21" s="8" t="n">
        <v>9.24</v>
      </c>
      <c r="D21" s="8" t="n">
        <v>0</v>
      </c>
      <c r="E21" s="8" t="inlineStr"/>
      <c r="F21" s="8" t="inlineStr"/>
      <c r="G21" s="9" t="inlineStr"/>
      <c r="H21" s="8">
        <f>SUM(sunday!F21 - sunday!E21)</f>
        <v/>
      </c>
      <c r="I21" s="10">
        <f>IF(sunday!B21 ="ns day", sunday!C21,IF(sunday!C21 &lt;= 8+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>
      <c r="A22" s="6" t="inlineStr">
        <is>
          <t>murray, k</t>
        </is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>
      <c r="A23" s="6" t="inlineStr">
        <is>
          <t>osei tutu, m</t>
        </is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>
      <c r="A24" s="6" t="inlineStr">
        <is>
          <t>robertson, c</t>
        </is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>
      <c r="A25" s="6" t="inlineStr">
        <is>
          <t>rockwood, j</t>
        </is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>
      <c r="A26" s="6" t="inlineStr">
        <is>
          <t>salih-mohamed, s</t>
        </is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>
      <c r="A27" s="6" t="inlineStr">
        <is>
          <t>stubbs, t</t>
        </is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>
      <c r="A28" s="6" t="inlineStr">
        <is>
          <t>torpey, m</t>
        </is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>
      <c r="A29" s="6" t="inlineStr">
        <is>
          <t>trujillo, s</t>
        </is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>
      <c r="H39" s="5" t="inlineStr">
        <is>
          <t>Total NL Overtime</t>
        </is>
      </c>
      <c r="I39" s="10">
        <f>SUM(sunday!I8:sunday!I37)</f>
        <v/>
      </c>
    </row>
    <row r="41">
      <c r="J41" s="5" t="inlineStr">
        <is>
          <t>Total NL Mandates</t>
        </is>
      </c>
      <c r="K41" s="10">
        <f>SUM(sunday!K8:sunday!K37)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>
      <c r="A46" s="6" t="inlineStr">
        <is>
          <t>aquino, s</t>
        </is>
      </c>
      <c r="B46" s="7" t="inlineStr"/>
      <c r="C46" s="8" t="n">
        <v>4.61</v>
      </c>
      <c r="D46" s="8" t="n">
        <v>0</v>
      </c>
      <c r="E46" s="8" t="inlineStr"/>
      <c r="F46" s="8" t="inlineStr"/>
      <c r="G46" s="9" t="inlineStr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>
      <c r="A47" s="6" t="inlineStr">
        <is>
          <t>babinskiy, m</t>
        </is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>
      <c r="A48" s="6" t="inlineStr">
        <is>
          <t>bustos, h</t>
        </is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>
      <c r="A49" s="6" t="inlineStr">
        <is>
          <t>chung, b</t>
        </is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>
      <c r="A50" s="6" t="inlineStr">
        <is>
          <t>custodio, t</t>
        </is>
      </c>
      <c r="B50" s="7" t="inlineStr"/>
      <c r="C50" s="8" t="n">
        <v>8.390000000000001</v>
      </c>
      <c r="D50" s="8" t="n">
        <v>0</v>
      </c>
      <c r="E50" s="8" t="inlineStr"/>
      <c r="F50" s="8" t="inlineStr"/>
      <c r="G50" s="9" t="inlineStr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>
      <c r="A51" s="6" t="inlineStr">
        <is>
          <t>dejesus vasquez, l</t>
        </is>
      </c>
      <c r="B51" s="7" t="inlineStr"/>
      <c r="C51" s="8" t="n">
        <v>4.06</v>
      </c>
      <c r="D51" s="8" t="n">
        <v>0</v>
      </c>
      <c r="E51" s="8" t="inlineStr"/>
      <c r="F51" s="8" t="inlineStr"/>
      <c r="G51" s="9" t="inlineStr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>
      <c r="A52" s="6" t="inlineStr">
        <is>
          <t>fisher, c</t>
        </is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>
      <c r="A53" s="6" t="inlineStr">
        <is>
          <t>l huillier jr, w</t>
        </is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>
      <c r="A54" s="6" t="inlineStr">
        <is>
          <t>martines, j</t>
        </is>
      </c>
      <c r="B54" s="7" t="inlineStr"/>
      <c r="C54" s="8" t="n">
        <v>4.64</v>
      </c>
      <c r="D54" s="8" t="n">
        <v>0</v>
      </c>
      <c r="E54" s="8" t="inlineStr"/>
      <c r="F54" s="8" t="inlineStr"/>
      <c r="G54" s="9" t="inlineStr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>
      <c r="A55" s="6" t="inlineStr">
        <is>
          <t>mcdonald, n</t>
        </is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>
      <c r="A56" s="6" t="inlineStr">
        <is>
          <t>mcmains, t</t>
        </is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>
      <c r="A57" s="6" t="inlineStr">
        <is>
          <t>miller, b</t>
        </is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>
      <c r="A58" s="6" t="inlineStr">
        <is>
          <t>moody, k</t>
        </is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>
      <c r="A59" s="6" t="inlineStr">
        <is>
          <t>nguyen, d</t>
        </is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>
      <c r="A60" s="6" t="inlineStr">
        <is>
          <t>rose jr, a</t>
        </is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>
      <c r="A61" s="6" t="inlineStr">
        <is>
          <t>sanchez, p</t>
        </is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>
      <c r="A62" s="6" t="inlineStr">
        <is>
          <t>shrestha, p</t>
        </is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>
      <c r="A63" s="6" t="inlineStr">
        <is>
          <t>steinke, s</t>
        </is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>
      <c r="A64" s="6" t="inlineStr">
        <is>
          <t>stevens, a</t>
        </is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>
      <c r="A65" s="6" t="inlineStr">
        <is>
          <t>symons, s</t>
        </is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>
      <c r="A66" s="6" t="inlineStr">
        <is>
          <t>walker, c</t>
        </is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>
      <c r="A67" s="6" t="inlineStr">
        <is>
          <t>weeks, t</t>
        </is>
      </c>
      <c r="B67" s="7" t="inlineStr"/>
      <c r="C67" s="8" t="n">
        <v>8.98</v>
      </c>
      <c r="D67" s="8" t="n">
        <v>0</v>
      </c>
      <c r="E67" s="8" t="inlineStr"/>
      <c r="F67" s="8" t="inlineStr"/>
      <c r="G67" s="9" t="inlineStr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>
      <c r="A68" s="6" t="inlineStr">
        <is>
          <t>weyerman, t</t>
        </is>
      </c>
      <c r="B68" s="7" t="inlineStr"/>
      <c r="C68" s="8" t="n">
        <v>5.9</v>
      </c>
      <c r="D68" s="8" t="n">
        <v>0</v>
      </c>
      <c r="E68" s="8" t="inlineStr"/>
      <c r="F68" s="8" t="inlineStr"/>
      <c r="G68" s="9" t="inlineStr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>
      <c r="A69" s="6" t="inlineStr">
        <is>
          <t>wooten, c</t>
        </is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>
      <c r="A70" s="6" t="inlineStr">
        <is>
          <t>yates, l</t>
        </is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>
      <c r="J76" s="5" t="inlineStr">
        <is>
          <t>Total WAL Mandates</t>
        </is>
      </c>
      <c r="K76" s="10">
        <f>SUM(sunday!K45:sunday!K74)</f>
        <v/>
      </c>
    </row>
    <row r="78">
      <c r="J78" s="5" t="inlineStr">
        <is>
          <t>Total Mandates</t>
        </is>
      </c>
      <c r="K78" s="10">
        <f>SUM(sunday!K76 + sunday!K41)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>
      <c r="A84" s="6" t="inlineStr">
        <is>
          <t>barnett, j</t>
        </is>
      </c>
      <c r="B84" s="7" t="inlineStr"/>
      <c r="C84" s="8" t="n">
        <v>3.58</v>
      </c>
      <c r="D84" s="8" t="n">
        <v>0</v>
      </c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>
      <c r="A85" s="6" t="inlineStr">
        <is>
          <t>bassa, e</t>
        </is>
      </c>
      <c r="B85" s="7" t="inlineStr"/>
      <c r="C85" s="8" t="n">
        <v>8.06</v>
      </c>
      <c r="D85" s="8" t="n">
        <v>15.44</v>
      </c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>
      <c r="A86" s="6" t="inlineStr">
        <is>
          <t>benlmaloua, m</t>
        </is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>
      <c r="A88" s="6" t="inlineStr">
        <is>
          <t>gross, j</t>
        </is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>
      <c r="A89" s="6" t="inlineStr">
        <is>
          <t>manibusan, p</t>
        </is>
      </c>
      <c r="B89" s="7" t="inlineStr"/>
      <c r="C89" s="8" t="n">
        <v>5.01</v>
      </c>
      <c r="D89" s="8" t="n">
        <v>0</v>
      </c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>
      <c r="A90" s="6" t="inlineStr">
        <is>
          <t>mariami, a</t>
        </is>
      </c>
      <c r="B90" s="7" t="inlineStr"/>
      <c r="C90" s="8" t="n">
        <v>9.529999999999999</v>
      </c>
      <c r="D90" s="8" t="n">
        <v>0</v>
      </c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>
      <c r="A91" s="6" t="inlineStr">
        <is>
          <t>mccoumb, s</t>
        </is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>
      <c r="A92" s="6" t="inlineStr">
        <is>
          <t>nelson, g</t>
        </is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>
      <c r="A93" s="6" t="inlineStr">
        <is>
          <t>pang, d</t>
        </is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>
      <c r="A94" s="6" t="inlineStr">
        <is>
          <t>rodriquez, j</t>
        </is>
      </c>
      <c r="B94" s="7" t="inlineStr"/>
      <c r="C94" s="8" t="n">
        <v>4.88</v>
      </c>
      <c r="D94" s="8" t="n">
        <v>0</v>
      </c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>
      <c r="A95" s="6" t="inlineStr">
        <is>
          <t>yeung, q</t>
        </is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>
      <c r="A96" s="6" t="inlineStr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>
      <c r="A97" s="6" t="inlineStr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>
      <c r="A98" s="6" t="inlineStr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>
      <c r="A99" s="6" t="inlineStr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>
      <c r="A100" s="6" t="inlineStr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>
      <c r="A101" s="6" t="inlineStr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>
      <c r="A102" s="6" t="inlineStr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>
      <c r="A103" s="6" t="inlineStr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>
      <c r="A104" s="6" t="inlineStr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>
      <c r="A105" s="6" t="inlineStr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>
      <c r="A106" s="6" t="inlineStr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>
      <c r="A107" s="6" t="inlineStr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>
      <c r="A108" s="6" t="inlineStr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>
      <c r="A109" s="6" t="inlineStr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>
      <c r="A110" s="6" t="inlineStr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>
      <c r="A111" s="6" t="inlineStr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>
      <c r="A112" s="6" t="inlineStr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>
      <c r="D114" s="5" t="inlineStr">
        <is>
          <t>Total OTDL Availability</t>
        </is>
      </c>
      <c r="E114" s="10">
        <f>SUM(sunday!E83:sunday!E112)</f>
        <v/>
      </c>
      <c r="F114" s="10">
        <f>SUM(sunday!F83:sunday!F112)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10.6</v>
      </c>
      <c r="D119" s="8" t="n">
        <v>8.43</v>
      </c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>
      <c r="A120" s="6" t="inlineStr">
        <is>
          <t>frank, p</t>
        </is>
      </c>
      <c r="B120" s="7" t="inlineStr"/>
      <c r="C120" s="8" t="n">
        <v>10.08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>
      <c r="A121" s="6" t="inlineStr">
        <is>
          <t>garczarek, p</t>
        </is>
      </c>
      <c r="B121" s="7" t="inlineStr"/>
      <c r="C121" s="8" t="n">
        <v>10.34</v>
      </c>
      <c r="D121" s="8" t="n">
        <v>0</v>
      </c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>
      <c r="A124" s="6" t="inlineStr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>
      <c r="A125" s="6" t="inlineStr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>
      <c r="A126" s="6" t="inlineStr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>
      <c r="A127" s="6" t="inlineStr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>
      <c r="A128" s="6" t="inlineStr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>
      <c r="A129" s="6" t="inlineStr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>
      <c r="A130" s="6" t="inlineStr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>
      <c r="A131" s="6" t="inlineStr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>
      <c r="A132" s="6" t="inlineStr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>
      <c r="A133" s="6" t="inlineStr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>
      <c r="A134" s="6" t="inlineStr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>
      <c r="A135" s="6" t="inlineStr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>
      <c r="A136" s="6" t="inlineStr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>
      <c r="A137" s="6" t="inlineStr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>
      <c r="A138" s="6" t="inlineStr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>
      <c r="A139" s="6" t="inlineStr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>
      <c r="A140" s="6" t="inlineStr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>
      <c r="A141" s="6" t="inlineStr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>
      <c r="A142" s="6" t="inlineStr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>
      <c r="A143" s="6" t="inlineStr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>
      <c r="A144" s="6" t="inlineStr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>
      <c r="A145" s="6" t="inlineStr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>
      <c r="A146" s="6" t="inlineStr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>
      <c r="A147" s="6" t="inlineStr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>
      <c r="A148" s="6" t="inlineStr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>
      <c r="D150" s="5" t="inlineStr">
        <is>
          <t>Total AUX Availability</t>
        </is>
      </c>
      <c r="E150" s="10">
        <f>SUM(sunday!E119:sunday!E148)</f>
        <v/>
      </c>
      <c r="F150" s="10">
        <f>SUM(sunday!F119:sunday!F148)</f>
        <v/>
      </c>
    </row>
    <row r="152">
      <c r="D152" s="5" t="inlineStr">
        <is>
          <t>Total Availability</t>
        </is>
      </c>
      <c r="E152" s="10">
        <f>SUM(sunday!E114 + sunday!E150)</f>
        <v/>
      </c>
      <c r="F152" s="10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Monday  12/16/19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10.06</v>
      </c>
      <c r="D8" s="8" t="n">
        <v>18.9</v>
      </c>
      <c r="E8" s="8" t="inlineStr"/>
      <c r="F8" s="8" t="inlineStr"/>
      <c r="G8" s="9" t="inlineStr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>
      <c r="A9" s="6" t="inlineStr">
        <is>
          <t>driste, m</t>
        </is>
      </c>
      <c r="B9" s="7" t="inlineStr"/>
      <c r="C9" s="8" t="n">
        <v>11.45</v>
      </c>
      <c r="D9" s="8" t="n">
        <v>20.38</v>
      </c>
      <c r="E9" s="8" t="inlineStr"/>
      <c r="F9" s="8" t="inlineStr"/>
      <c r="G9" s="9" t="inlineStr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>
      <c r="A10" s="6" t="inlineStr">
        <is>
          <t>edelman, c</t>
        </is>
      </c>
      <c r="B10" s="7" t="inlineStr"/>
      <c r="C10" s="8" t="n">
        <v>12.99</v>
      </c>
      <c r="D10" s="8" t="n">
        <v>19.63</v>
      </c>
      <c r="E10" s="8" t="n">
        <v>11.5</v>
      </c>
      <c r="F10" s="8" t="n">
        <v>13</v>
      </c>
      <c r="G10" s="9" t="n">
        <v>1072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>
      <c r="A11" s="6" t="inlineStr">
        <is>
          <t>elamen, a</t>
        </is>
      </c>
      <c r="B11" s="7" t="inlineStr"/>
      <c r="C11" s="8" t="n">
        <v>14.85</v>
      </c>
      <c r="D11" s="8" t="n">
        <v>21.75</v>
      </c>
      <c r="E11" s="8" t="inlineStr"/>
      <c r="F11" s="8" t="inlineStr"/>
      <c r="G11" s="9" t="inlineStr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>
      <c r="A12" s="6" t="inlineStr">
        <is>
          <t>flaig, b</t>
        </is>
      </c>
      <c r="B12" s="7" t="inlineStr">
        <is>
          <t>ns day</t>
        </is>
      </c>
      <c r="C12" s="8" t="n">
        <v>13.65</v>
      </c>
      <c r="D12" s="8" t="n">
        <v>20.58</v>
      </c>
      <c r="E12" s="8" t="inlineStr"/>
      <c r="F12" s="8" t="inlineStr"/>
      <c r="G12" s="9" t="inlineStr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>
      <c r="A14" s="6" t="inlineStr">
        <is>
          <t>geffrso, t</t>
        </is>
      </c>
      <c r="B14" s="7" t="inlineStr"/>
      <c r="C14" s="8" t="n">
        <v>14.23</v>
      </c>
      <c r="D14" s="8" t="n">
        <v>20.7</v>
      </c>
      <c r="E14" s="8" t="n">
        <v>17.5</v>
      </c>
      <c r="F14" s="8" t="n">
        <v>20.7</v>
      </c>
      <c r="G14" s="9" t="n">
        <v>950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>
      <c r="A15" s="6" t="inlineStr">
        <is>
          <t>helmbold, a</t>
        </is>
      </c>
      <c r="B15" s="7" t="inlineStr"/>
      <c r="C15" s="8" t="n">
        <v>13.07</v>
      </c>
      <c r="D15" s="8" t="n">
        <v>19.9</v>
      </c>
      <c r="E15" s="7" t="inlineStr">
        <is>
          <t>*</t>
        </is>
      </c>
      <c r="F15" s="7" t="inlineStr">
        <is>
          <t>*</t>
        </is>
      </c>
      <c r="G15" s="7" t="inlineStr">
        <is>
          <t>*</t>
        </is>
      </c>
      <c r="H15" s="8">
        <f>SUM(monday!H17:monday!H16)</f>
        <v/>
      </c>
      <c r="I15" s="10">
        <f>IF(monday!B15 ="ns day", monday!C15,IF(monday!C15 &lt;= 8 + reference!C3, 0, MAX(monday!C15 - 8, 0)))</f>
        <v/>
      </c>
      <c r="J15" s="10">
        <f>monday!H15</f>
        <v/>
      </c>
      <c r="K15" s="10">
        <f>IF(monday!B15="ns day",monday!C15, IF(monday!C15 &lt;= 8 + reference!C4, 0, MIN(MAX(monday!C15 - 8, 0),IF(monday!J15 &lt;= reference!C4,0, monday!J15))))</f>
        <v/>
      </c>
    </row>
    <row r="16">
      <c r="E16" s="8" t="n">
        <v>12.08</v>
      </c>
      <c r="F16" s="8" t="n">
        <v>13</v>
      </c>
      <c r="G16" s="9" t="n">
        <v>1072</v>
      </c>
      <c r="H16" s="8">
        <f>SUM(monday!F16 - monday!E16)</f>
        <v/>
      </c>
    </row>
    <row r="17">
      <c r="E17" s="8" t="n">
        <v>19.23</v>
      </c>
      <c r="F17" s="8" t="n">
        <v>19.9</v>
      </c>
      <c r="G17" s="9" t="n">
        <v>1072</v>
      </c>
      <c r="H17" s="8">
        <f>SUM(monday!F17 - monday!E17)</f>
        <v/>
      </c>
    </row>
    <row r="18">
      <c r="A18" s="6" t="inlineStr">
        <is>
          <t>henderson, j</t>
        </is>
      </c>
      <c r="B18" s="7" t="inlineStr"/>
      <c r="C18" s="8" t="n">
        <v>12.78</v>
      </c>
      <c r="D18" s="8" t="n">
        <v>0</v>
      </c>
      <c r="E18" s="8" t="inlineStr"/>
      <c r="F18" s="8" t="inlineStr"/>
      <c r="G18" s="9" t="inlineStr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>
      <c r="A19" s="6" t="inlineStr">
        <is>
          <t>kitchen, d</t>
        </is>
      </c>
      <c r="B19" s="7" t="inlineStr"/>
      <c r="C19" s="8" t="n">
        <v>14.22</v>
      </c>
      <c r="D19" s="8" t="n">
        <v>22.02</v>
      </c>
      <c r="E19" s="8" t="n">
        <v>19.25</v>
      </c>
      <c r="F19" s="8" t="n">
        <v>22.02</v>
      </c>
      <c r="G19" s="9" t="n">
        <v>1013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>
      <c r="A20" s="6" t="inlineStr">
        <is>
          <t>la, s</t>
        </is>
      </c>
      <c r="B20" s="7" t="inlineStr"/>
      <c r="C20" s="8" t="n">
        <v>14.33</v>
      </c>
      <c r="D20" s="8" t="n">
        <v>20.78</v>
      </c>
      <c r="E20" s="8" t="n">
        <v>8.65</v>
      </c>
      <c r="F20" s="8" t="n">
        <v>10.25</v>
      </c>
      <c r="G20" s="9" t="n">
        <v>1051</v>
      </c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>
      <c r="A21" s="6" t="inlineStr">
        <is>
          <t>landers, a</t>
        </is>
      </c>
      <c r="B21" s="7" t="inlineStr"/>
      <c r="C21" s="8" t="n">
        <v>14.73</v>
      </c>
      <c r="D21" s="8" t="n">
        <v>9.09</v>
      </c>
      <c r="E21" s="8" t="n">
        <v>19.18</v>
      </c>
      <c r="F21" s="8" t="n">
        <v>21.08</v>
      </c>
      <c r="G21" s="9" t="n">
        <v>1022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>
      <c r="A22" s="6" t="inlineStr">
        <is>
          <t>lopez, d</t>
        </is>
      </c>
      <c r="B22" s="7" t="inlineStr"/>
      <c r="C22" s="8" t="n">
        <v>13.64</v>
      </c>
      <c r="D22" s="8" t="n">
        <v>21.35</v>
      </c>
      <c r="E22" s="8" t="inlineStr"/>
      <c r="F22" s="8" t="inlineStr"/>
      <c r="G22" s="9" t="inlineStr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>
      <c r="A23" s="6" t="inlineStr">
        <is>
          <t>mudesir sr, h</t>
        </is>
      </c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>
      <c r="A24" s="6" t="inlineStr">
        <is>
          <t>murray, k</t>
        </is>
      </c>
      <c r="B24" s="7" t="inlineStr"/>
      <c r="C24" s="8" t="n">
        <v>13.58</v>
      </c>
      <c r="D24" s="8" t="n">
        <v>21.05</v>
      </c>
      <c r="E24" s="8" t="n">
        <v>19</v>
      </c>
      <c r="F24" s="8" t="n">
        <v>21.05</v>
      </c>
      <c r="G24" s="9" t="n">
        <v>1022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>
      <c r="A25" s="6" t="inlineStr">
        <is>
          <t>osei tutu, m</t>
        </is>
      </c>
      <c r="B25" s="7" t="inlineStr"/>
      <c r="C25" s="8" t="n">
        <v>14.73</v>
      </c>
      <c r="D25" s="8" t="n">
        <v>21.98</v>
      </c>
      <c r="E25" s="8" t="n">
        <v>9.619999999999999</v>
      </c>
      <c r="F25" s="8" t="n">
        <v>11.62</v>
      </c>
      <c r="G25" s="9" t="n">
        <v>1013</v>
      </c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>
      <c r="A26" s="6" t="inlineStr">
        <is>
          <t>robertson, c</t>
        </is>
      </c>
      <c r="B26" s="7" t="inlineStr">
        <is>
          <t>ns day</t>
        </is>
      </c>
      <c r="C26" s="8" t="n">
        <v>11.36</v>
      </c>
      <c r="D26" s="8" t="n">
        <v>0</v>
      </c>
      <c r="E26" s="8" t="inlineStr"/>
      <c r="F26" s="8" t="inlineStr"/>
      <c r="G26" s="9" t="inlineStr"/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>
      <c r="A27" s="6" t="inlineStr">
        <is>
          <t>rockwood, j</t>
        </is>
      </c>
      <c r="B27" s="7" t="inlineStr"/>
      <c r="C27" s="8" t="n">
        <v>13.46</v>
      </c>
      <c r="D27" s="8" t="n">
        <v>20.53</v>
      </c>
      <c r="E27" s="8" t="inlineStr"/>
      <c r="F27" s="8" t="inlineStr"/>
      <c r="G27" s="9" t="inlineStr"/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>
      <c r="A28" s="6" t="inlineStr">
        <is>
          <t>salih-mohamed, s</t>
        </is>
      </c>
      <c r="B28" s="7" t="inlineStr">
        <is>
          <t>ns day</t>
        </is>
      </c>
      <c r="C28" s="8" t="n">
        <v>12.16</v>
      </c>
      <c r="D28" s="8" t="n">
        <v>20.64</v>
      </c>
      <c r="E28" s="8" t="inlineStr"/>
      <c r="F28" s="8" t="inlineStr"/>
      <c r="G28" s="9" t="inlineStr"/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>
      <c r="A29" s="6" t="inlineStr">
        <is>
          <t>stubbs, t</t>
        </is>
      </c>
      <c r="B29" s="7" t="inlineStr">
        <is>
          <t>ns day</t>
        </is>
      </c>
      <c r="C29" s="8" t="n">
        <v>12.19</v>
      </c>
      <c r="D29" s="8" t="n">
        <v>8.48</v>
      </c>
      <c r="E29" s="8" t="inlineStr"/>
      <c r="F29" s="8" t="inlineStr"/>
      <c r="G29" s="9" t="inlineStr"/>
      <c r="H29" s="8">
        <f>SUM(monday!F29 - monday!E29)</f>
        <v/>
      </c>
      <c r="I29" s="10">
        <f>IF(monday!B29 ="ns day", monday!C29,IF(monday!C29 &lt;= 8+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>
      <c r="A30" s="6" t="inlineStr">
        <is>
          <t>torpey, m</t>
        </is>
      </c>
      <c r="B30" s="7" t="inlineStr"/>
      <c r="C30" s="8" t="n">
        <v>10.14</v>
      </c>
      <c r="D30" s="8" t="n">
        <v>18.01</v>
      </c>
      <c r="E30" s="8" t="inlineStr"/>
      <c r="F30" s="8" t="inlineStr"/>
      <c r="G30" s="9" t="inlineStr"/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>
      <c r="A31" s="6" t="inlineStr">
        <is>
          <t>trujillo, s</t>
        </is>
      </c>
      <c r="B31" s="7" t="inlineStr"/>
      <c r="C31" s="8" t="n">
        <v>10.5</v>
      </c>
      <c r="D31" s="8" t="n">
        <v>17.91</v>
      </c>
      <c r="E31" s="8" t="inlineStr"/>
      <c r="F31" s="8" t="inlineStr"/>
      <c r="G31" s="9" t="inlineStr"/>
      <c r="H31" s="8">
        <f>SUM(monday!F31 - monday!E31)</f>
        <v/>
      </c>
      <c r="I31" s="10">
        <f>IF(monday!B31 ="ns day", monday!C31,IF(monday!C31 &lt;= 8+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>
      <c r="A32" s="6" t="inlineStr">
        <is>
          <t>welch, t</t>
        </is>
      </c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>
      <c r="A33" s="6" t="inlineStr">
        <is>
          <t>williams, l</t>
        </is>
      </c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>
      <c r="H39" s="5" t="inlineStr">
        <is>
          <t>Total NL Overtime</t>
        </is>
      </c>
      <c r="I39" s="10">
        <f>SUM(monday!I8:monday!I37)</f>
        <v/>
      </c>
    </row>
    <row r="41">
      <c r="J41" s="5" t="inlineStr">
        <is>
          <t>Total NL Mandates</t>
        </is>
      </c>
      <c r="K41" s="10">
        <f>SUM(monday!K8:monday!K37)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14.5</v>
      </c>
      <c r="D45" s="8" t="n">
        <v>20.82</v>
      </c>
      <c r="E45" s="8" t="n">
        <v>13</v>
      </c>
      <c r="F45" s="8" t="n">
        <v>14.92</v>
      </c>
      <c r="G45" s="9" t="n">
        <v>1022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>
      <c r="A46" s="6" t="inlineStr">
        <is>
          <t>aquino, s</t>
        </is>
      </c>
      <c r="B46" s="7" t="inlineStr"/>
      <c r="C46" s="8" t="n">
        <v>12.78</v>
      </c>
      <c r="D46" s="8" t="n">
        <v>19.87</v>
      </c>
      <c r="E46" s="8" t="n">
        <v>18</v>
      </c>
      <c r="F46" s="8" t="n">
        <v>19.87</v>
      </c>
      <c r="G46" s="9" t="n">
        <v>1072</v>
      </c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>
      <c r="A47" s="6" t="inlineStr">
        <is>
          <t>babinskiy, m</t>
        </is>
      </c>
      <c r="B47" s="7" t="inlineStr"/>
      <c r="C47" s="8" t="n">
        <v>12.9</v>
      </c>
      <c r="D47" s="8" t="n">
        <v>21.31</v>
      </c>
      <c r="E47" s="8" t="n">
        <v>18.5</v>
      </c>
      <c r="F47" s="8" t="n">
        <v>21.31</v>
      </c>
      <c r="G47" s="9" t="n">
        <v>1058</v>
      </c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>
      <c r="A48" s="6" t="inlineStr">
        <is>
          <t>bustos, h</t>
        </is>
      </c>
      <c r="B48" s="7" t="inlineStr"/>
      <c r="C48" s="8" t="n">
        <v>11.55</v>
      </c>
      <c r="D48" s="8" t="n">
        <v>19.49</v>
      </c>
      <c r="E48" s="8" t="inlineStr"/>
      <c r="F48" s="8" t="inlineStr"/>
      <c r="G48" s="9" t="inlineStr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>
      <c r="A49" s="6" t="inlineStr">
        <is>
          <t>chung, b</t>
        </is>
      </c>
      <c r="B49" s="7" t="inlineStr"/>
      <c r="C49" s="8" t="n">
        <v>14.91</v>
      </c>
      <c r="D49" s="8" t="n">
        <v>21.22</v>
      </c>
      <c r="E49" s="8" t="n">
        <v>19.14</v>
      </c>
      <c r="F49" s="8" t="n">
        <v>21.41</v>
      </c>
      <c r="G49" s="9" t="n">
        <v>950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>
      <c r="A50" s="6" t="inlineStr">
        <is>
          <t>custodio, t</t>
        </is>
      </c>
      <c r="B50" s="7" t="inlineStr"/>
      <c r="C50" s="8" t="n">
        <v>15.67</v>
      </c>
      <c r="D50" s="8" t="n">
        <v>21.97</v>
      </c>
      <c r="E50" s="8" t="inlineStr"/>
      <c r="F50" s="8" t="inlineStr"/>
      <c r="G50" s="9" t="inlineStr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>
      <c r="A51" s="6" t="inlineStr">
        <is>
          <t>dejesus vasquez, l</t>
        </is>
      </c>
      <c r="B51" s="7" t="inlineStr"/>
      <c r="C51" s="8" t="n">
        <v>11.93</v>
      </c>
      <c r="D51" s="8" t="n">
        <v>18.32</v>
      </c>
      <c r="E51" s="8" t="n">
        <v>9.029999999999999</v>
      </c>
      <c r="F51" s="8" t="n">
        <v>10.81</v>
      </c>
      <c r="G51" s="9" t="n">
        <v>1072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>
      <c r="A52" s="6" t="inlineStr">
        <is>
          <t>fisher, c</t>
        </is>
      </c>
      <c r="B52" s="7" t="inlineStr"/>
      <c r="C52" s="8" t="n">
        <v>10.84</v>
      </c>
      <c r="D52" s="8" t="n">
        <v>21.95</v>
      </c>
      <c r="E52" s="8" t="n">
        <v>10.61</v>
      </c>
      <c r="F52" s="8" t="n">
        <v>21.95</v>
      </c>
      <c r="G52" s="9" t="n">
        <v>1037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>
      <c r="A53" s="6" t="inlineStr">
        <is>
          <t>l huillier jr, w</t>
        </is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>
      <c r="A54" s="6" t="inlineStr">
        <is>
          <t>martines, j</t>
        </is>
      </c>
      <c r="B54" s="7" t="inlineStr"/>
      <c r="C54" s="8" t="n">
        <v>8</v>
      </c>
      <c r="D54" s="8" t="n">
        <v>21.26</v>
      </c>
      <c r="E54" s="7" t="inlineStr">
        <is>
          <t>*</t>
        </is>
      </c>
      <c r="F54" s="7" t="inlineStr">
        <is>
          <t>*</t>
        </is>
      </c>
      <c r="G54" s="7" t="inlineStr">
        <is>
          <t>*</t>
        </is>
      </c>
      <c r="H54" s="8">
        <f>SUM(monday!H56:monday!H55)</f>
        <v/>
      </c>
      <c r="I54" s="10">
        <f>IF(monday!B54 ="ns day", monday!C54, MAX(monday!C54 - 8, 0))</f>
        <v/>
      </c>
      <c r="J54" s="10">
        <f>monday!H54</f>
        <v/>
      </c>
      <c r="K54" s="10">
        <f>IF(monday!B54="ns day",monday!C54, IF(monday!C54 &lt;= 8 + reference!C4, 0, MIN(MAX(monday!C54 - 8, 0),IF(monday!J54 &lt;= reference!C4,0, monday!J54))))</f>
        <v/>
      </c>
    </row>
    <row r="55">
      <c r="E55" s="8" t="n">
        <v>7.47</v>
      </c>
      <c r="F55" s="8" t="n">
        <v>9.23</v>
      </c>
      <c r="G55" s="9" t="n">
        <v>903</v>
      </c>
      <c r="H55" s="8">
        <f>SUM(monday!F55 - monday!E55)</f>
        <v/>
      </c>
    </row>
    <row r="56">
      <c r="E56" s="8" t="n">
        <v>10.36</v>
      </c>
      <c r="F56" s="8" t="n">
        <v>21.45</v>
      </c>
      <c r="G56" s="9" t="n">
        <v>903</v>
      </c>
      <c r="H56" s="8">
        <f>SUM(monday!F56 - monday!E56)</f>
        <v/>
      </c>
    </row>
    <row r="57">
      <c r="A57" s="6" t="inlineStr">
        <is>
          <t>mcdonald, n</t>
        </is>
      </c>
      <c r="B57" s="7" t="inlineStr"/>
      <c r="C57" s="8" t="n">
        <v>13.3</v>
      </c>
      <c r="D57" s="8" t="n">
        <v>20.93</v>
      </c>
      <c r="E57" s="8" t="inlineStr"/>
      <c r="F57" s="8" t="inlineStr"/>
      <c r="G57" s="9" t="inlineStr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>
      <c r="A58" s="6" t="inlineStr">
        <is>
          <t>mcmains, t</t>
        </is>
      </c>
      <c r="B58" s="7" t="inlineStr"/>
      <c r="C58" s="8" t="n">
        <v>13.58</v>
      </c>
      <c r="D58" s="8" t="n">
        <v>20.02</v>
      </c>
      <c r="E58" s="8" t="n">
        <v>9.699999999999999</v>
      </c>
      <c r="F58" s="8" t="n">
        <v>11.59</v>
      </c>
      <c r="G58" s="9" t="n">
        <v>950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>
      <c r="A59" s="6" t="inlineStr">
        <is>
          <t>miller, b</t>
        </is>
      </c>
      <c r="B59" s="7" t="inlineStr"/>
      <c r="C59" s="8" t="n">
        <v>14.69</v>
      </c>
      <c r="D59" s="8" t="n">
        <v>21.31</v>
      </c>
      <c r="E59" s="8" t="n">
        <v>14</v>
      </c>
      <c r="F59" s="8" t="n">
        <v>16.5</v>
      </c>
      <c r="G59" s="9" t="n">
        <v>936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>
      <c r="A60" s="6" t="inlineStr">
        <is>
          <t>moody, k</t>
        </is>
      </c>
      <c r="B60" s="8" t="n"/>
      <c r="C60" s="8" t="n"/>
      <c r="D60" s="8" t="n"/>
      <c r="E60" s="8" t="n"/>
      <c r="F60" s="8" t="n"/>
      <c r="G60" s="9" t="n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>
      <c r="A61" s="6" t="inlineStr">
        <is>
          <t>nguyen, d</t>
        </is>
      </c>
      <c r="B61" s="7" t="inlineStr"/>
      <c r="C61" s="8" t="n">
        <v>12.95</v>
      </c>
      <c r="D61" s="8" t="n">
        <v>19.41</v>
      </c>
      <c r="E61" s="8" t="inlineStr"/>
      <c r="F61" s="8" t="inlineStr"/>
      <c r="G61" s="9" t="inlineStr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>
      <c r="A62" s="6" t="inlineStr">
        <is>
          <t>rose jr, a</t>
        </is>
      </c>
      <c r="B62" s="7" t="inlineStr"/>
      <c r="C62" s="8" t="n">
        <v>13.12</v>
      </c>
      <c r="D62" s="8" t="n">
        <v>20.9</v>
      </c>
      <c r="E62" s="8" t="inlineStr"/>
      <c r="F62" s="8" t="inlineStr"/>
      <c r="G62" s="9" t="inlineStr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>
      <c r="A63" s="6" t="inlineStr">
        <is>
          <t>sanchez, p</t>
        </is>
      </c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>
      <c r="A64" s="6" t="inlineStr">
        <is>
          <t>shrestha, p</t>
        </is>
      </c>
      <c r="B64" s="7" t="inlineStr"/>
      <c r="C64" s="8" t="n">
        <v>13</v>
      </c>
      <c r="D64" s="8" t="n">
        <v>19.47</v>
      </c>
      <c r="E64" s="8" t="inlineStr"/>
      <c r="F64" s="8" t="inlineStr"/>
      <c r="G64" s="9" t="inlineStr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>
      <c r="A65" s="6" t="inlineStr">
        <is>
          <t>steinke, s</t>
        </is>
      </c>
      <c r="B65" s="7" t="inlineStr"/>
      <c r="C65" s="8" t="n">
        <v>12</v>
      </c>
      <c r="D65" s="8" t="n">
        <v>18.44</v>
      </c>
      <c r="E65" s="8" t="inlineStr"/>
      <c r="F65" s="8" t="inlineStr"/>
      <c r="G65" s="9" t="inlineStr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>
      <c r="A66" s="6" t="inlineStr">
        <is>
          <t>stevens, a</t>
        </is>
      </c>
      <c r="B66" s="7" t="inlineStr"/>
      <c r="C66" s="8" t="n">
        <v>11.92</v>
      </c>
      <c r="D66" s="8" t="n">
        <v>9.75</v>
      </c>
      <c r="E66" s="8" t="n">
        <v>18.1</v>
      </c>
      <c r="F66" s="8" t="n">
        <v>19.42</v>
      </c>
      <c r="G66" s="9" t="n">
        <v>929</v>
      </c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>
      <c r="A67" s="6" t="inlineStr">
        <is>
          <t>symons, s</t>
        </is>
      </c>
      <c r="B67" s="7" t="inlineStr"/>
      <c r="C67" s="8" t="n">
        <v>14.09</v>
      </c>
      <c r="D67" s="8" t="n">
        <v>20.43</v>
      </c>
      <c r="E67" s="8" t="inlineStr"/>
      <c r="F67" s="8" t="inlineStr"/>
      <c r="G67" s="9" t="inlineStr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>
      <c r="A68" s="6" t="inlineStr">
        <is>
          <t>walker, c</t>
        </is>
      </c>
      <c r="B68" s="7" t="inlineStr"/>
      <c r="C68" s="8" t="n">
        <v>13.12</v>
      </c>
      <c r="D68" s="8" t="n">
        <v>21.89</v>
      </c>
      <c r="E68" s="8" t="inlineStr"/>
      <c r="F68" s="8" t="inlineStr"/>
      <c r="G68" s="9" t="inlineStr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>
      <c r="A69" s="6" t="inlineStr">
        <is>
          <t>weeks, t</t>
        </is>
      </c>
      <c r="B69" s="7" t="inlineStr"/>
      <c r="C69" s="8" t="n">
        <v>13.25</v>
      </c>
      <c r="D69" s="8" t="n">
        <v>21.66</v>
      </c>
      <c r="E69" s="8" t="n">
        <v>19.83</v>
      </c>
      <c r="F69" s="8" t="n">
        <v>21.66</v>
      </c>
      <c r="G69" s="9" t="n">
        <v>1022</v>
      </c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>
      <c r="A70" s="6" t="inlineStr">
        <is>
          <t>weyerman, t</t>
        </is>
      </c>
      <c r="B70" s="7" t="inlineStr"/>
      <c r="C70" s="8" t="n">
        <v>14.01</v>
      </c>
      <c r="D70" s="8" t="n">
        <v>21.43</v>
      </c>
      <c r="E70" s="8" t="n">
        <v>20.02</v>
      </c>
      <c r="F70" s="8" t="n">
        <v>21.43</v>
      </c>
      <c r="G70" s="9" t="n">
        <v>918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>
      <c r="A71" s="6" t="inlineStr">
        <is>
          <t>wooten, c</t>
        </is>
      </c>
      <c r="B71" s="7" t="inlineStr"/>
      <c r="C71" s="8" t="n">
        <v>11.76</v>
      </c>
      <c r="D71" s="8" t="n">
        <v>18.18</v>
      </c>
      <c r="E71" s="8" t="inlineStr"/>
      <c r="F71" s="8" t="inlineStr"/>
      <c r="G71" s="9" t="inlineStr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>
      <c r="A72" s="6" t="inlineStr">
        <is>
          <t>yates, l</t>
        </is>
      </c>
      <c r="B72" s="7" t="inlineStr"/>
      <c r="C72" s="8" t="n">
        <v>13.74</v>
      </c>
      <c r="D72" s="8" t="n">
        <v>19.99</v>
      </c>
      <c r="E72" s="8" t="n">
        <v>14.65</v>
      </c>
      <c r="F72" s="8" t="n">
        <v>16</v>
      </c>
      <c r="G72" s="9" t="n">
        <v>929</v>
      </c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6">
      <c r="J76" s="5" t="inlineStr">
        <is>
          <t>Total WAL Mandates</t>
        </is>
      </c>
      <c r="K76" s="10">
        <f>SUM(monday!K45:monday!K74)</f>
        <v/>
      </c>
    </row>
    <row r="78">
      <c r="J78" s="5" t="inlineStr">
        <is>
          <t>Total Mandates</t>
        </is>
      </c>
      <c r="K78" s="10">
        <f>SUM(monday!K76 + monday!K41)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14.84</v>
      </c>
      <c r="D83" s="8" t="n">
        <v>21.99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>
      <c r="A84" s="6" t="inlineStr">
        <is>
          <t>barnett, j</t>
        </is>
      </c>
      <c r="B84" s="7" t="inlineStr"/>
      <c r="C84" s="8" t="n">
        <v>15.14</v>
      </c>
      <c r="D84" s="8" t="n">
        <v>20.96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>
      <c r="A85" s="6" t="inlineStr">
        <is>
          <t>bassa, e</t>
        </is>
      </c>
      <c r="B85" s="7" t="inlineStr"/>
      <c r="C85" s="8" t="n">
        <v>14.35</v>
      </c>
      <c r="D85" s="8" t="n">
        <v>20.9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>
      <c r="A86" s="6" t="inlineStr">
        <is>
          <t>benlmaloua, m</t>
        </is>
      </c>
      <c r="B86" s="7" t="inlineStr"/>
      <c r="C86" s="8" t="n">
        <v>15.45</v>
      </c>
      <c r="D86" s="8" t="n">
        <v>21.8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>
      <c r="A87" s="6" t="inlineStr">
        <is>
          <t>bonilla, g</t>
        </is>
      </c>
      <c r="B87" s="7" t="inlineStr">
        <is>
          <t>sick</t>
        </is>
      </c>
      <c r="C87" s="8" t="inlineStr"/>
      <c r="D87" s="8" t="n">
        <v>0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>
      <c r="A88" s="6" t="inlineStr">
        <is>
          <t>gross, j</t>
        </is>
      </c>
      <c r="B88" s="7" t="inlineStr"/>
      <c r="C88" s="8" t="n">
        <v>14.26</v>
      </c>
      <c r="D88" s="8" t="n">
        <v>20.31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>
      <c r="A89" s="6" t="inlineStr">
        <is>
          <t>manibusan, p</t>
        </is>
      </c>
      <c r="B89" s="7" t="inlineStr"/>
      <c r="C89" s="8" t="n">
        <v>15.5</v>
      </c>
      <c r="D89" s="8" t="n">
        <v>21.97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>
      <c r="A90" s="6" t="inlineStr">
        <is>
          <t>mariami, a</t>
        </is>
      </c>
      <c r="B90" s="7" t="inlineStr"/>
      <c r="C90" s="8" t="n">
        <v>15.39</v>
      </c>
      <c r="D90" s="8" t="n">
        <v>21.99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>
      <c r="A91" s="6" t="inlineStr">
        <is>
          <t>mccoumb, s</t>
        </is>
      </c>
      <c r="B91" s="7" t="inlineStr"/>
      <c r="C91" s="8" t="n">
        <v>12.81</v>
      </c>
      <c r="D91" s="8" t="n">
        <v>21.76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>
      <c r="A92" s="6" t="inlineStr">
        <is>
          <t>nelson, g</t>
        </is>
      </c>
      <c r="B92" s="7" t="inlineStr"/>
      <c r="C92" s="8" t="n">
        <v>15.2</v>
      </c>
      <c r="D92" s="8" t="n">
        <v>20.91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>
      <c r="A93" s="6" t="inlineStr">
        <is>
          <t>pang, d</t>
        </is>
      </c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>
      <c r="A94" s="6" t="inlineStr">
        <is>
          <t>rodriquez, j</t>
        </is>
      </c>
      <c r="B94" s="8" t="n"/>
      <c r="C94" s="8" t="n"/>
      <c r="D94" s="8" t="n"/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>
      <c r="A95" s="6" t="inlineStr">
        <is>
          <t>yeung, q</t>
        </is>
      </c>
      <c r="B95" s="7" t="inlineStr"/>
      <c r="C95" s="8" t="n">
        <v>15.29</v>
      </c>
      <c r="D95" s="8" t="n">
        <v>21.79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>
      <c r="A96" s="6" t="inlineStr"/>
      <c r="B96" s="8" t="n"/>
      <c r="C96" s="8" t="n"/>
      <c r="D96" s="8" t="n"/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>
      <c r="A97" s="6" t="inlineStr"/>
      <c r="B97" s="8" t="n"/>
      <c r="C97" s="8" t="n"/>
      <c r="D97" s="8" t="n"/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>
      <c r="A98" s="6" t="inlineStr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>
      <c r="A99" s="6" t="inlineStr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>
      <c r="A100" s="6" t="inlineStr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>
      <c r="A101" s="6" t="inlineStr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>
      <c r="A102" s="6" t="inlineStr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>
      <c r="A103" s="6" t="inlineStr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>
      <c r="A104" s="6" t="inlineStr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>
      <c r="A105" s="6" t="inlineStr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>
      <c r="A106" s="6" t="inlineStr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>
      <c r="A107" s="6" t="inlineStr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>
      <c r="A108" s="6" t="inlineStr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>
      <c r="A109" s="6" t="inlineStr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>
      <c r="A110" s="6" t="inlineStr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>
      <c r="A111" s="6" t="inlineStr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>
      <c r="A112" s="6" t="inlineStr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>
      <c r="D114" s="5" t="inlineStr">
        <is>
          <t>Total OTDL Availability</t>
        </is>
      </c>
      <c r="E114" s="10">
        <f>SUM(monday!E83:monday!E112)</f>
        <v/>
      </c>
      <c r="F114" s="10">
        <f>SUM(monday!F83:monday!F112)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12.13</v>
      </c>
      <c r="D119" s="8" t="n">
        <v>0</v>
      </c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>
      <c r="A120" s="6" t="inlineStr">
        <is>
          <t>frank, p</t>
        </is>
      </c>
      <c r="B120" s="7" t="inlineStr"/>
      <c r="C120" s="8" t="n">
        <v>13.13</v>
      </c>
      <c r="D120" s="8" t="n">
        <v>21.7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>
      <c r="A121" s="6" t="inlineStr">
        <is>
          <t>garczarek, p</t>
        </is>
      </c>
      <c r="B121" s="7" t="inlineStr"/>
      <c r="C121" s="8" t="n">
        <v>13.99</v>
      </c>
      <c r="D121" s="8" t="n">
        <v>21.33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>
      <c r="A124" s="6" t="inlineStr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>
      <c r="A125" s="6" t="inlineStr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>
      <c r="A126" s="6" t="inlineStr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>
      <c r="A127" s="6" t="inlineStr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>
      <c r="A128" s="6" t="inlineStr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>
      <c r="A129" s="6" t="inlineStr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>
      <c r="A130" s="6" t="inlineStr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>
      <c r="A131" s="6" t="inlineStr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>
      <c r="A132" s="6" t="inlineStr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>
      <c r="A133" s="6" t="inlineStr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>
      <c r="A134" s="6" t="inlineStr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>
      <c r="A135" s="6" t="inlineStr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>
      <c r="A136" s="6" t="inlineStr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>
      <c r="A137" s="6" t="inlineStr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>
      <c r="A138" s="6" t="inlineStr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>
      <c r="A139" s="6" t="inlineStr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>
      <c r="A140" s="6" t="inlineStr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>
      <c r="A141" s="6" t="inlineStr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>
      <c r="A142" s="6" t="inlineStr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>
      <c r="A143" s="6" t="inlineStr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>
      <c r="A144" s="6" t="inlineStr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>
      <c r="A145" s="6" t="inlineStr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>
      <c r="A146" s="6" t="inlineStr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>
      <c r="A147" s="6" t="inlineStr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>
      <c r="A148" s="6" t="inlineStr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>
      <c r="D150" s="5" t="inlineStr">
        <is>
          <t>Total AUX Availability</t>
        </is>
      </c>
      <c r="E150" s="10">
        <f>SUM(monday!E119:monday!E148)</f>
        <v/>
      </c>
      <c r="F150" s="10">
        <f>SUM(monday!F119:monday!F148)</f>
        <v/>
      </c>
    </row>
    <row r="152">
      <c r="D152" s="5" t="inlineStr">
        <is>
          <t>Total Availability</t>
        </is>
      </c>
      <c r="E152" s="10">
        <f>SUM(monday!E114 + monday!E150)</f>
        <v/>
      </c>
      <c r="F152" s="10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Tuesday  12/17/19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8.99</v>
      </c>
      <c r="D8" s="8" t="n">
        <v>17.78</v>
      </c>
      <c r="E8" s="8" t="inlineStr"/>
      <c r="F8" s="8" t="inlineStr"/>
      <c r="G8" s="9" t="inlineStr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>
      <c r="A9" s="6" t="inlineStr">
        <is>
          <t>driste, m</t>
        </is>
      </c>
      <c r="B9" s="7" t="inlineStr"/>
      <c r="C9" s="8" t="n">
        <v>9.99</v>
      </c>
      <c r="D9" s="8" t="n">
        <v>18.88</v>
      </c>
      <c r="E9" s="8" t="inlineStr"/>
      <c r="F9" s="8" t="inlineStr"/>
      <c r="G9" s="9" t="inlineStr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>
      <c r="A10" s="6" t="inlineStr">
        <is>
          <t>edelman, c</t>
        </is>
      </c>
      <c r="B10" s="7" t="inlineStr"/>
      <c r="C10" s="8" t="n">
        <v>10.83</v>
      </c>
      <c r="D10" s="8" t="n">
        <v>17.41</v>
      </c>
      <c r="E10" s="8" t="n">
        <v>13.75</v>
      </c>
      <c r="F10" s="8" t="n">
        <v>15</v>
      </c>
      <c r="G10" s="9" t="n">
        <v>1072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>
      <c r="A11" s="6" t="inlineStr">
        <is>
          <t>elamen, a</t>
        </is>
      </c>
      <c r="B11" s="7" t="inlineStr"/>
      <c r="C11" s="8" t="n">
        <v>12.86</v>
      </c>
      <c r="D11" s="8" t="n">
        <v>21.09</v>
      </c>
      <c r="E11" s="8" t="inlineStr"/>
      <c r="F11" s="8" t="inlineStr"/>
      <c r="G11" s="9" t="inlineStr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>
      <c r="A12" s="6" t="inlineStr">
        <is>
          <t>flaig, b</t>
        </is>
      </c>
      <c r="B12" s="7" t="inlineStr"/>
      <c r="C12" s="8" t="n">
        <v>11.4</v>
      </c>
      <c r="D12" s="8" t="n">
        <v>19.21</v>
      </c>
      <c r="E12" s="8" t="inlineStr"/>
      <c r="F12" s="8" t="inlineStr"/>
      <c r="G12" s="9" t="inlineStr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>
      <c r="A13" s="6" t="inlineStr">
        <is>
          <t>foster, p</t>
        </is>
      </c>
      <c r="B13" s="7" t="inlineStr"/>
      <c r="C13" s="8" t="n">
        <v>11.61</v>
      </c>
      <c r="D13" s="8" t="n">
        <v>20.32</v>
      </c>
      <c r="E13" s="8" t="n">
        <v>19</v>
      </c>
      <c r="F13" s="8" t="n">
        <v>20.32</v>
      </c>
      <c r="G13" s="9" t="n">
        <v>1033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>
      <c r="A14" s="6" t="inlineStr">
        <is>
          <t>geffrso, t</t>
        </is>
      </c>
      <c r="B14" s="7" t="inlineStr"/>
      <c r="C14" s="8" t="n">
        <v>12.54</v>
      </c>
      <c r="D14" s="8" t="n">
        <v>18.9</v>
      </c>
      <c r="E14" s="8" t="n">
        <v>17.5</v>
      </c>
      <c r="F14" s="8" t="n">
        <v>18.9</v>
      </c>
      <c r="G14" s="9" t="n">
        <v>950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>
      <c r="A15" s="6" t="inlineStr">
        <is>
          <t>helmbold, a</t>
        </is>
      </c>
      <c r="B15" s="7" t="inlineStr"/>
      <c r="C15" s="8" t="n">
        <v>11.27</v>
      </c>
      <c r="D15" s="8" t="n">
        <v>16.83</v>
      </c>
      <c r="E15" s="8" t="n">
        <v>16</v>
      </c>
      <c r="F15" s="8" t="n">
        <v>16.83</v>
      </c>
      <c r="G15" s="9" t="n">
        <v>929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>
      <c r="A16" s="6" t="inlineStr">
        <is>
          <t>henderson, j</t>
        </is>
      </c>
      <c r="B16" s="7" t="inlineStr"/>
      <c r="C16" s="8" t="n">
        <v>9.6</v>
      </c>
      <c r="D16" s="8" t="n">
        <v>0</v>
      </c>
      <c r="E16" s="8" t="inlineStr"/>
      <c r="F16" s="8" t="inlineStr"/>
      <c r="G16" s="9" t="inlineStr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>
      <c r="A17" s="6" t="inlineStr">
        <is>
          <t>kitchen, d</t>
        </is>
      </c>
      <c r="B17" s="7" t="inlineStr"/>
      <c r="C17" s="8" t="n">
        <v>12.59</v>
      </c>
      <c r="D17" s="8" t="n">
        <v>20.68</v>
      </c>
      <c r="E17" s="8" t="n">
        <v>18.04</v>
      </c>
      <c r="F17" s="8" t="n">
        <v>20.53</v>
      </c>
      <c r="G17" s="9" t="n">
        <v>1013</v>
      </c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>
      <c r="A18" s="6" t="inlineStr">
        <is>
          <t>la, s</t>
        </is>
      </c>
      <c r="B18" s="7" t="inlineStr"/>
      <c r="C18" s="8" t="n">
        <v>12.23</v>
      </c>
      <c r="D18" s="8" t="n">
        <v>19.45</v>
      </c>
      <c r="E18" s="8" t="n">
        <v>11.95</v>
      </c>
      <c r="F18" s="8" t="n">
        <v>13.95</v>
      </c>
      <c r="G18" s="9" t="n">
        <v>1022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>
      <c r="A19" s="6" t="inlineStr">
        <is>
          <t>landers, a</t>
        </is>
      </c>
      <c r="B19" s="7" t="inlineStr"/>
      <c r="C19" s="8" t="n">
        <v>13.21</v>
      </c>
      <c r="D19" s="8" t="n">
        <v>8.48</v>
      </c>
      <c r="E19" s="8" t="n">
        <v>18.85</v>
      </c>
      <c r="F19" s="8" t="n">
        <v>20.97</v>
      </c>
      <c r="G19" s="9" t="n">
        <v>1022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>
      <c r="A20" s="6" t="inlineStr">
        <is>
          <t>lopez, d</t>
        </is>
      </c>
      <c r="B20" s="7" t="inlineStr"/>
      <c r="C20" s="8" t="n">
        <v>13.92</v>
      </c>
      <c r="D20" s="8" t="n">
        <v>20.43</v>
      </c>
      <c r="E20" s="8" t="n">
        <v>18.18</v>
      </c>
      <c r="F20" s="8" t="n">
        <v>20.43</v>
      </c>
      <c r="G20" s="9" t="n">
        <v>1072</v>
      </c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>
      <c r="A21" s="6" t="inlineStr">
        <is>
          <t>mudesir sr, h</t>
        </is>
      </c>
      <c r="B21" s="7" t="inlineStr"/>
      <c r="C21" s="8" t="n">
        <v>12.66</v>
      </c>
      <c r="D21" s="8" t="n">
        <v>19.79</v>
      </c>
      <c r="E21" s="8" t="n">
        <v>17.26</v>
      </c>
      <c r="F21" s="8" t="n">
        <v>19.79</v>
      </c>
      <c r="G21" s="9" t="n">
        <v>1022</v>
      </c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>
      <c r="A22" s="6" t="inlineStr">
        <is>
          <t>murray, k</t>
        </is>
      </c>
      <c r="B22" s="7" t="inlineStr"/>
      <c r="C22" s="8" t="n">
        <v>11.25</v>
      </c>
      <c r="D22" s="8" t="n">
        <v>21</v>
      </c>
      <c r="E22" s="8" t="n">
        <v>18.66</v>
      </c>
      <c r="F22" s="8" t="n">
        <v>21.38</v>
      </c>
      <c r="G22" s="9" t="n">
        <v>1033</v>
      </c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>
      <c r="A23" s="6" t="inlineStr">
        <is>
          <t>osei tutu, m</t>
        </is>
      </c>
      <c r="B23" s="7" t="inlineStr"/>
      <c r="C23" s="8" t="n">
        <v>12.83</v>
      </c>
      <c r="D23" s="8" t="n">
        <v>19.78</v>
      </c>
      <c r="E23" s="8" t="n">
        <v>7.91</v>
      </c>
      <c r="F23" s="8" t="n">
        <v>10.13</v>
      </c>
      <c r="G23" s="9" t="n">
        <v>1013</v>
      </c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>
      <c r="A24" s="6" t="inlineStr">
        <is>
          <t>robertson, c</t>
        </is>
      </c>
      <c r="B24" s="7" t="inlineStr"/>
      <c r="C24" s="8" t="n">
        <v>10.51</v>
      </c>
      <c r="D24" s="8" t="n">
        <v>9</v>
      </c>
      <c r="E24" s="8" t="inlineStr"/>
      <c r="F24" s="8" t="inlineStr"/>
      <c r="G24" s="9" t="inlineStr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>
      <c r="A25" s="6" t="inlineStr">
        <is>
          <t>rockwood, j</t>
        </is>
      </c>
      <c r="B25" s="7" t="inlineStr"/>
      <c r="C25" s="8" t="n">
        <v>14.63</v>
      </c>
      <c r="D25" s="8" t="n">
        <v>21</v>
      </c>
      <c r="E25" s="8" t="n">
        <v>19</v>
      </c>
      <c r="F25" s="8" t="n">
        <v>21</v>
      </c>
      <c r="G25" s="9" t="n">
        <v>1022</v>
      </c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>
      <c r="A26" s="6" t="inlineStr">
        <is>
          <t>salih-mohamed, s</t>
        </is>
      </c>
      <c r="B26" s="7" t="inlineStr"/>
      <c r="C26" s="8" t="n">
        <v>12.94</v>
      </c>
      <c r="D26" s="8" t="n">
        <v>19.51</v>
      </c>
      <c r="E26" s="8" t="inlineStr"/>
      <c r="F26" s="8" t="inlineStr"/>
      <c r="G26" s="9" t="inlineStr"/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>
      <c r="A27" s="6" t="inlineStr">
        <is>
          <t>stubbs, t</t>
        </is>
      </c>
      <c r="B27" s="7" t="inlineStr"/>
      <c r="C27" s="8" t="n">
        <v>11.67</v>
      </c>
      <c r="D27" s="8" t="n">
        <v>7.99</v>
      </c>
      <c r="E27" s="8" t="inlineStr"/>
      <c r="F27" s="8" t="inlineStr"/>
      <c r="G27" s="9" t="inlineStr"/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>
      <c r="A28" s="6" t="inlineStr">
        <is>
          <t>torpey, m</t>
        </is>
      </c>
      <c r="B28" s="7" t="inlineStr"/>
      <c r="C28" s="8" t="n">
        <v>9.01</v>
      </c>
      <c r="D28" s="8" t="n">
        <v>16.65</v>
      </c>
      <c r="E28" s="8" t="inlineStr"/>
      <c r="F28" s="8" t="inlineStr"/>
      <c r="G28" s="9" t="inlineStr"/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>
      <c r="A29" s="6" t="inlineStr">
        <is>
          <t>trujillo, s</t>
        </is>
      </c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>
      <c r="H39" s="5" t="inlineStr">
        <is>
          <t>Total NL Overtime</t>
        </is>
      </c>
      <c r="I39" s="10">
        <f>SUM(tuesday!I8:tuesday!I37)</f>
        <v/>
      </c>
    </row>
    <row r="41">
      <c r="J41" s="5" t="inlineStr">
        <is>
          <t>Total NL Mandates</t>
        </is>
      </c>
      <c r="K41" s="10">
        <f>SUM(tuesday!K8:tuesday!K37)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11.35</v>
      </c>
      <c r="D45" s="8" t="n">
        <v>17.85</v>
      </c>
      <c r="E45" s="7" t="inlineStr">
        <is>
          <t>*</t>
        </is>
      </c>
      <c r="F45" s="7" t="inlineStr">
        <is>
          <t>*</t>
        </is>
      </c>
      <c r="G45" s="7" t="inlineStr">
        <is>
          <t>*</t>
        </is>
      </c>
      <c r="H45" s="8">
        <f>SUM(tuesday!H47:tuesday!H46)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>
      <c r="E46" s="8" t="n">
        <v>7.84</v>
      </c>
      <c r="F46" s="8" t="n">
        <v>8.94</v>
      </c>
      <c r="G46" s="9" t="n">
        <v>1072</v>
      </c>
      <c r="H46" s="8">
        <f>SUM(tuesday!F46 - tuesday!E46)</f>
        <v/>
      </c>
    </row>
    <row r="47">
      <c r="E47" s="8" t="n">
        <v>9.01</v>
      </c>
      <c r="F47" s="8" t="n">
        <v>9.34</v>
      </c>
      <c r="G47" s="9" t="n">
        <v>1072</v>
      </c>
      <c r="H47" s="8">
        <f>SUM(tuesday!F47 - tuesday!E47)</f>
        <v/>
      </c>
    </row>
    <row r="48">
      <c r="A48" s="6" t="inlineStr">
        <is>
          <t>aquino, s</t>
        </is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>
      <c r="A49" s="6" t="inlineStr">
        <is>
          <t>babinskiy, m</t>
        </is>
      </c>
      <c r="B49" s="7" t="inlineStr">
        <is>
          <t>ns day</t>
        </is>
      </c>
      <c r="C49" s="8" t="n">
        <v>10.05</v>
      </c>
      <c r="D49" s="8" t="n">
        <v>18.64</v>
      </c>
      <c r="E49" s="8" t="inlineStr"/>
      <c r="F49" s="8" t="inlineStr"/>
      <c r="G49" s="9" t="inlineStr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>
      <c r="A50" s="6" t="inlineStr">
        <is>
          <t>bustos, h</t>
        </is>
      </c>
      <c r="B50" s="7" t="inlineStr"/>
      <c r="C50" s="8" t="n">
        <v>10.47</v>
      </c>
      <c r="D50" s="8" t="n">
        <v>18.57</v>
      </c>
      <c r="E50" s="8" t="inlineStr"/>
      <c r="F50" s="8" t="inlineStr"/>
      <c r="G50" s="9" t="inlineStr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>
      <c r="A51" s="6" t="inlineStr">
        <is>
          <t>chung, b</t>
        </is>
      </c>
      <c r="B51" s="7" t="inlineStr"/>
      <c r="C51" s="8" t="n">
        <v>12.42</v>
      </c>
      <c r="D51" s="8" t="n">
        <v>18.67</v>
      </c>
      <c r="E51" s="8" t="inlineStr"/>
      <c r="F51" s="8" t="inlineStr"/>
      <c r="G51" s="9" t="inlineStr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>
      <c r="A52" s="6" t="inlineStr">
        <is>
          <t>custodio, t</t>
        </is>
      </c>
      <c r="B52" s="7" t="inlineStr"/>
      <c r="C52" s="8" t="n">
        <v>13.45</v>
      </c>
      <c r="D52" s="8" t="n">
        <v>20.88</v>
      </c>
      <c r="E52" s="8" t="inlineStr"/>
      <c r="F52" s="8" t="inlineStr"/>
      <c r="G52" s="9" t="inlineStr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>
      <c r="A53" s="6" t="inlineStr">
        <is>
          <t>dejesus vasquez, l</t>
        </is>
      </c>
      <c r="B53" s="7" t="inlineStr"/>
      <c r="C53" s="8" t="n">
        <v>10</v>
      </c>
      <c r="D53" s="8" t="n">
        <v>16.5</v>
      </c>
      <c r="E53" s="8" t="inlineStr"/>
      <c r="F53" s="8" t="inlineStr"/>
      <c r="G53" s="9" t="inlineStr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>
      <c r="A54" s="6" t="inlineStr">
        <is>
          <t>fisher, c</t>
        </is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>
      <c r="A55" s="6" t="inlineStr">
        <is>
          <t>l huillier jr, w</t>
        </is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>
      <c r="A56" s="6" t="inlineStr">
        <is>
          <t>martines, j</t>
        </is>
      </c>
      <c r="B56" s="7" t="inlineStr">
        <is>
          <t>ns day</t>
        </is>
      </c>
      <c r="C56" s="8" t="n">
        <v>8</v>
      </c>
      <c r="D56" s="8" t="n">
        <v>17.46</v>
      </c>
      <c r="E56" s="8" t="n">
        <v>8.210000000000001</v>
      </c>
      <c r="F56" s="8" t="n">
        <v>17.46</v>
      </c>
      <c r="G56" s="9" t="n">
        <v>903</v>
      </c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>
      <c r="A57" s="6" t="inlineStr">
        <is>
          <t>mcdonald, n</t>
        </is>
      </c>
      <c r="B57" s="7" t="inlineStr"/>
      <c r="C57" s="8" t="n">
        <v>10.78</v>
      </c>
      <c r="D57" s="8" t="n">
        <v>17.88</v>
      </c>
      <c r="E57" s="8" t="inlineStr"/>
      <c r="F57" s="8" t="inlineStr"/>
      <c r="G57" s="9" t="inlineStr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>
      <c r="A58" s="6" t="inlineStr">
        <is>
          <t>mcmains, t</t>
        </is>
      </c>
      <c r="B58" s="7" t="inlineStr"/>
      <c r="C58" s="8" t="n">
        <v>10.85</v>
      </c>
      <c r="D58" s="8" t="n">
        <v>8.869999999999999</v>
      </c>
      <c r="E58" s="8" t="n">
        <v>8.470000000000001</v>
      </c>
      <c r="F58" s="8" t="n">
        <v>8.869999999999999</v>
      </c>
      <c r="G58" s="9" t="n">
        <v>936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>
      <c r="A59" s="6" t="inlineStr">
        <is>
          <t>miller, b</t>
        </is>
      </c>
      <c r="B59" s="7" t="inlineStr"/>
      <c r="C59" s="8" t="n">
        <v>11.92</v>
      </c>
      <c r="D59" s="8" t="n">
        <v>18.6</v>
      </c>
      <c r="E59" s="8" t="n">
        <v>10.26</v>
      </c>
      <c r="F59" s="8" t="n">
        <v>12.24</v>
      </c>
      <c r="G59" s="9" t="n">
        <v>936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>
      <c r="A60" s="6" t="inlineStr">
        <is>
          <t>moody, k</t>
        </is>
      </c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>
      <c r="A61" s="6" t="inlineStr">
        <is>
          <t>nguyen, d</t>
        </is>
      </c>
      <c r="B61" s="7" t="inlineStr">
        <is>
          <t>ns day</t>
        </is>
      </c>
      <c r="C61" s="8" t="n">
        <v>10.13</v>
      </c>
      <c r="D61" s="8" t="n">
        <v>17.26</v>
      </c>
      <c r="E61" s="8" t="inlineStr"/>
      <c r="F61" s="8" t="inlineStr"/>
      <c r="G61" s="9" t="inlineStr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>
      <c r="A62" s="6" t="inlineStr">
        <is>
          <t>rose jr, a</t>
        </is>
      </c>
      <c r="B62" s="7" t="inlineStr"/>
      <c r="C62" s="8" t="n">
        <v>8.880000000000001</v>
      </c>
      <c r="D62" s="8" t="n">
        <v>18.1</v>
      </c>
      <c r="E62" s="8" t="inlineStr"/>
      <c r="F62" s="8" t="inlineStr"/>
      <c r="G62" s="9" t="inlineStr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>
      <c r="A63" s="6" t="inlineStr">
        <is>
          <t>sanchez, p</t>
        </is>
      </c>
      <c r="B63" s="7" t="inlineStr"/>
      <c r="C63" s="8" t="n">
        <v>10.29</v>
      </c>
      <c r="D63" s="8" t="n">
        <v>17.75</v>
      </c>
      <c r="E63" s="8" t="inlineStr"/>
      <c r="F63" s="8" t="inlineStr"/>
      <c r="G63" s="9" t="inlineStr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>
      <c r="A64" s="6" t="inlineStr">
        <is>
          <t>shrestha, p</t>
        </is>
      </c>
      <c r="B64" s="7" t="inlineStr"/>
      <c r="C64" s="8" t="n">
        <v>11.2</v>
      </c>
      <c r="D64" s="8" t="n">
        <v>17.64</v>
      </c>
      <c r="E64" s="8" t="inlineStr"/>
      <c r="F64" s="8" t="inlineStr"/>
      <c r="G64" s="9" t="inlineStr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>
      <c r="A65" s="6" t="inlineStr">
        <is>
          <t>steinke, s</t>
        </is>
      </c>
      <c r="B65" s="7" t="inlineStr">
        <is>
          <t>ns day</t>
        </is>
      </c>
      <c r="C65" s="8" t="n">
        <v>10.84</v>
      </c>
      <c r="D65" s="8" t="n">
        <v>17.24</v>
      </c>
      <c r="E65" s="8" t="inlineStr"/>
      <c r="F65" s="8" t="inlineStr"/>
      <c r="G65" s="9" t="inlineStr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>
      <c r="A66" s="6" t="inlineStr">
        <is>
          <t>stevens, a</t>
        </is>
      </c>
      <c r="B66" s="7" t="inlineStr">
        <is>
          <t>ns day</t>
        </is>
      </c>
      <c r="C66" s="8" t="n">
        <v>9.81</v>
      </c>
      <c r="D66" s="8" t="n">
        <v>16.8</v>
      </c>
      <c r="E66" s="8" t="inlineStr"/>
      <c r="F66" s="8" t="inlineStr"/>
      <c r="G66" s="9" t="inlineStr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>
      <c r="A67" s="6" t="inlineStr">
        <is>
          <t>symons, s</t>
        </is>
      </c>
      <c r="B67" s="7" t="inlineStr"/>
      <c r="C67" s="8" t="n">
        <v>12.12</v>
      </c>
      <c r="D67" s="8" t="n">
        <v>19.14</v>
      </c>
      <c r="E67" s="8" t="inlineStr"/>
      <c r="F67" s="8" t="inlineStr"/>
      <c r="G67" s="9" t="inlineStr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>
      <c r="A68" s="6" t="inlineStr">
        <is>
          <t>walker, c</t>
        </is>
      </c>
      <c r="B68" s="7" t="inlineStr"/>
      <c r="C68" s="8" t="n">
        <v>9.99</v>
      </c>
      <c r="D68" s="8" t="n">
        <v>12.52</v>
      </c>
      <c r="E68" s="8" t="inlineStr"/>
      <c r="F68" s="8" t="inlineStr"/>
      <c r="G68" s="9" t="inlineStr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>
      <c r="A69" s="6" t="inlineStr">
        <is>
          <t>weeks, t</t>
        </is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>
      <c r="A70" s="6" t="inlineStr">
        <is>
          <t>weyerman, t</t>
        </is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>
      <c r="A71" s="6" t="inlineStr">
        <is>
          <t>wooten, c</t>
        </is>
      </c>
      <c r="B71" s="7" t="inlineStr"/>
      <c r="C71" s="8" t="n">
        <v>11.04</v>
      </c>
      <c r="D71" s="8" t="n">
        <v>17.49</v>
      </c>
      <c r="E71" s="8" t="inlineStr"/>
      <c r="F71" s="8" t="inlineStr"/>
      <c r="G71" s="9" t="inlineStr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>
      <c r="A72" s="6" t="inlineStr">
        <is>
          <t>yates, l</t>
        </is>
      </c>
      <c r="B72" s="7" t="inlineStr"/>
      <c r="C72" s="8" t="n">
        <v>11.56</v>
      </c>
      <c r="D72" s="8" t="n">
        <v>18.63</v>
      </c>
      <c r="E72" s="8" t="n">
        <v>12.5</v>
      </c>
      <c r="F72" s="8" t="n">
        <v>14.5</v>
      </c>
      <c r="G72" s="9" t="n">
        <v>929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tuesday!C73,IF(tuesday!C73 &lt;= 8 + reference!C3, 0, MAX(tuesday!C73 - 8, 0)))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6">
      <c r="J76" s="5" t="inlineStr">
        <is>
          <t>Total WAL Mandates</t>
        </is>
      </c>
      <c r="K76" s="10">
        <f>SUM(tuesday!K45:tuesday!K74)</f>
        <v/>
      </c>
    </row>
    <row r="78">
      <c r="J78" s="5" t="inlineStr">
        <is>
          <t>Total Mandates</t>
        </is>
      </c>
      <c r="K78" s="10">
        <f>SUM(tuesday!K76 + tuesday!K41)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12.46</v>
      </c>
      <c r="D83" s="8" t="n">
        <v>20.47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>
      <c r="A84" s="6" t="inlineStr">
        <is>
          <t>barnett, j</t>
        </is>
      </c>
      <c r="B84" s="7" t="inlineStr"/>
      <c r="C84" s="8" t="n">
        <v>12.77</v>
      </c>
      <c r="D84" s="8" t="n">
        <v>19.27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>
      <c r="A85" s="6" t="inlineStr">
        <is>
          <t>bassa, e</t>
        </is>
      </c>
      <c r="B85" s="7" t="inlineStr"/>
      <c r="C85" s="8" t="n">
        <v>13.06</v>
      </c>
      <c r="D85" s="8" t="n">
        <v>19.56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>
      <c r="A86" s="6" t="inlineStr">
        <is>
          <t>benlmaloua, m</t>
        </is>
      </c>
      <c r="B86" s="7" t="inlineStr"/>
      <c r="C86" s="8" t="n">
        <v>14.21</v>
      </c>
      <c r="D86" s="8" t="n">
        <v>20.4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>
      <c r="A87" s="6" t="inlineStr">
        <is>
          <t>bonilla, g</t>
        </is>
      </c>
      <c r="B87" s="8" t="n"/>
      <c r="C87" s="8" t="n"/>
      <c r="D87" s="8" t="n"/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>
      <c r="A88" s="6" t="inlineStr">
        <is>
          <t>gross, j</t>
        </is>
      </c>
      <c r="B88" s="7" t="inlineStr"/>
      <c r="C88" s="8" t="n">
        <v>12.53</v>
      </c>
      <c r="D88" s="8" t="n">
        <v>18.94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>
      <c r="A89" s="6" t="inlineStr">
        <is>
          <t>manibusan, p</t>
        </is>
      </c>
      <c r="B89" s="7" t="inlineStr"/>
      <c r="C89" s="8" t="n">
        <v>12</v>
      </c>
      <c r="D89" s="8" t="n">
        <v>18.41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>
      <c r="A90" s="6" t="inlineStr">
        <is>
          <t>mariami, a</t>
        </is>
      </c>
      <c r="B90" s="7" t="inlineStr"/>
      <c r="C90" s="8" t="n">
        <v>14.17</v>
      </c>
      <c r="D90" s="8" t="n">
        <v>20.74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>
      <c r="A91" s="6" t="inlineStr">
        <is>
          <t>mccoumb, s</t>
        </is>
      </c>
      <c r="B91" s="7" t="inlineStr"/>
      <c r="C91" s="8" t="n">
        <v>12.42</v>
      </c>
      <c r="D91" s="8" t="n">
        <v>19.99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>
      <c r="A92" s="6" t="inlineStr">
        <is>
          <t>nelson, g</t>
        </is>
      </c>
      <c r="B92" s="7" t="inlineStr"/>
      <c r="C92" s="8" t="n">
        <v>13.31</v>
      </c>
      <c r="D92" s="8" t="n">
        <v>19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>
      <c r="A93" s="6" t="inlineStr">
        <is>
          <t>pang, d</t>
        </is>
      </c>
      <c r="B93" s="8" t="n"/>
      <c r="C93" s="8" t="n"/>
      <c r="D93" s="8" t="n"/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>
      <c r="A94" s="6" t="inlineStr">
        <is>
          <t>rodriquez, j</t>
        </is>
      </c>
      <c r="B94" s="7" t="inlineStr"/>
      <c r="C94" s="8" t="n">
        <v>10.78</v>
      </c>
      <c r="D94" s="8" t="n">
        <v>18.54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>
      <c r="A95" s="6" t="inlineStr">
        <is>
          <t>yeung, q</t>
        </is>
      </c>
      <c r="B95" s="7" t="inlineStr"/>
      <c r="C95" s="8" t="n">
        <v>14.39</v>
      </c>
      <c r="D95" s="8" t="n">
        <v>20.92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>
      <c r="A96" s="6" t="inlineStr"/>
      <c r="B96" s="8" t="n"/>
      <c r="C96" s="8" t="n"/>
      <c r="D96" s="8" t="n"/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>
      <c r="A97" s="6" t="inlineStr"/>
      <c r="B97" s="8" t="n"/>
      <c r="C97" s="8" t="n"/>
      <c r="D97" s="8" t="n"/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>
      <c r="A98" s="6" t="inlineStr"/>
      <c r="B98" s="8" t="n"/>
      <c r="C98" s="8" t="n"/>
      <c r="D98" s="8" t="n"/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>
      <c r="A99" s="6" t="inlineStr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>
      <c r="A100" s="6" t="inlineStr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>
      <c r="A101" s="6" t="inlineStr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>
      <c r="A102" s="6" t="inlineStr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>
      <c r="A103" s="6" t="inlineStr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>
      <c r="A104" s="6" t="inlineStr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>
      <c r="A105" s="6" t="inlineStr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>
      <c r="A106" s="6" t="inlineStr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>
      <c r="A107" s="6" t="inlineStr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>
      <c r="A108" s="6" t="inlineStr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>
      <c r="A109" s="6" t="inlineStr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>
      <c r="A110" s="6" t="inlineStr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>
      <c r="A111" s="6" t="inlineStr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>
      <c r="A112" s="6" t="inlineStr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>
      <c r="D114" s="5" t="inlineStr">
        <is>
          <t>Total OTDL Availability</t>
        </is>
      </c>
      <c r="E114" s="10">
        <f>SUM(tuesday!E83:tuesday!E112)</f>
        <v/>
      </c>
      <c r="F114" s="10">
        <f>SUM(tuesday!F83:tuesday!F112)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13.83</v>
      </c>
      <c r="D119" s="8" t="n">
        <v>20.46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>
      <c r="A120" s="6" t="inlineStr">
        <is>
          <t>frank, p</t>
        </is>
      </c>
      <c r="B120" s="7" t="inlineStr"/>
      <c r="C120" s="8" t="n">
        <v>11.84</v>
      </c>
      <c r="D120" s="8" t="n">
        <v>20.5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>
      <c r="A121" s="6" t="inlineStr">
        <is>
          <t>garczarek, p</t>
        </is>
      </c>
      <c r="B121" s="7" t="inlineStr"/>
      <c r="C121" s="8" t="n">
        <v>13.2</v>
      </c>
      <c r="D121" s="8" t="n">
        <v>20</v>
      </c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>
      <c r="A124" s="6" t="inlineStr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>
      <c r="A125" s="6" t="inlineStr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>
      <c r="A126" s="6" t="inlineStr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>
      <c r="A127" s="6" t="inlineStr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>
      <c r="A128" s="6" t="inlineStr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>
      <c r="A129" s="6" t="inlineStr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>
      <c r="A130" s="6" t="inlineStr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>
      <c r="A131" s="6" t="inlineStr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>
      <c r="A132" s="6" t="inlineStr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>
      <c r="A133" s="6" t="inlineStr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>
      <c r="A134" s="6" t="inlineStr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>
      <c r="A135" s="6" t="inlineStr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>
      <c r="A136" s="6" t="inlineStr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>
      <c r="A137" s="6" t="inlineStr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>
      <c r="A138" s="6" t="inlineStr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>
      <c r="A139" s="6" t="inlineStr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>
      <c r="A140" s="6" t="inlineStr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>
      <c r="A141" s="6" t="inlineStr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>
      <c r="A142" s="6" t="inlineStr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>
      <c r="A143" s="6" t="inlineStr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>
      <c r="A144" s="6" t="inlineStr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>
      <c r="A145" s="6" t="inlineStr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>
      <c r="A146" s="6" t="inlineStr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>
      <c r="A147" s="6" t="inlineStr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>
      <c r="A148" s="6" t="inlineStr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>
      <c r="D150" s="5" t="inlineStr">
        <is>
          <t>Total AUX Availability</t>
        </is>
      </c>
      <c r="E150" s="10">
        <f>SUM(tuesday!E119:tuesday!E148)</f>
        <v/>
      </c>
      <c r="F150" s="10">
        <f>SUM(tuesday!F119:tuesday!F148)</f>
        <v/>
      </c>
    </row>
    <row r="152">
      <c r="D152" s="5" t="inlineStr">
        <is>
          <t>Total Availability</t>
        </is>
      </c>
      <c r="E152" s="10">
        <f>SUM(tuesday!E114 + tuesday!E150)</f>
        <v/>
      </c>
      <c r="F152" s="10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Wednesday  12/18/19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8" t="n"/>
      <c r="C8" s="8" t="n"/>
      <c r="D8" s="8" t="n"/>
      <c r="E8" s="8" t="n"/>
      <c r="F8" s="8" t="n"/>
      <c r="G8" s="9" t="n"/>
      <c r="H8" s="8">
        <f>SUM(wednesday!F8 - wednesday!E8)</f>
        <v/>
      </c>
      <c r="I8" s="10">
        <f>IF(wednesday!B8 ="ns day", wednesday!C8,IF(wednesday!C8 &lt;= 8 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>
      <c r="A9" s="6" t="inlineStr">
        <is>
          <t>driste, m</t>
        </is>
      </c>
      <c r="B9" s="7" t="inlineStr"/>
      <c r="C9" s="8" t="n">
        <v>8.93</v>
      </c>
      <c r="D9" s="8" t="n">
        <v>17.9</v>
      </c>
      <c r="E9" s="8" t="inlineStr"/>
      <c r="F9" s="8" t="inlineStr"/>
      <c r="G9" s="9" t="inlineStr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>
      <c r="A10" s="6" t="inlineStr">
        <is>
          <t>edelman, c</t>
        </is>
      </c>
      <c r="B10" s="7" t="inlineStr">
        <is>
          <t>ns day</t>
        </is>
      </c>
      <c r="C10" s="8" t="n">
        <v>8.58</v>
      </c>
      <c r="D10" s="8" t="n">
        <v>15.06</v>
      </c>
      <c r="E10" s="8" t="inlineStr"/>
      <c r="F10" s="8" t="inlineStr"/>
      <c r="G10" s="9" t="inlineStr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>
      <c r="A11" s="6" t="inlineStr">
        <is>
          <t>elamen, a</t>
        </is>
      </c>
      <c r="B11" s="7" t="inlineStr"/>
      <c r="C11" s="8" t="n">
        <v>12.8</v>
      </c>
      <c r="D11" s="8" t="n">
        <v>19.99</v>
      </c>
      <c r="E11" s="8" t="inlineStr"/>
      <c r="F11" s="8" t="inlineStr"/>
      <c r="G11" s="9" t="inlineStr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>
      <c r="A12" s="6" t="inlineStr">
        <is>
          <t>flaig, b</t>
        </is>
      </c>
      <c r="B12" s="7" t="inlineStr"/>
      <c r="C12" s="8" t="n">
        <v>10.73</v>
      </c>
      <c r="D12" s="8" t="n">
        <v>17.67</v>
      </c>
      <c r="E12" s="8" t="inlineStr"/>
      <c r="F12" s="8" t="inlineStr"/>
      <c r="G12" s="9" t="inlineStr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>
      <c r="A13" s="6" t="inlineStr">
        <is>
          <t>foster, p</t>
        </is>
      </c>
      <c r="B13" s="7" t="inlineStr"/>
      <c r="C13" s="8" t="n">
        <v>10.38</v>
      </c>
      <c r="D13" s="8" t="n">
        <v>19</v>
      </c>
      <c r="E13" s="8" t="n">
        <v>17.25</v>
      </c>
      <c r="F13" s="8" t="n">
        <v>19</v>
      </c>
      <c r="G13" s="9" t="n">
        <v>936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>
      <c r="A14" s="6" t="inlineStr">
        <is>
          <t>geffrso, t</t>
        </is>
      </c>
      <c r="B14" s="7" t="inlineStr"/>
      <c r="C14" s="8" t="n">
        <v>11.22</v>
      </c>
      <c r="D14" s="8" t="n">
        <v>17.8</v>
      </c>
      <c r="E14" s="8" t="inlineStr"/>
      <c r="F14" s="8" t="inlineStr"/>
      <c r="G14" s="9" t="inlineStr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>
      <c r="A15" s="6" t="inlineStr">
        <is>
          <t>helmbold, a</t>
        </is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>
      <c r="A16" s="6" t="inlineStr">
        <is>
          <t>henderson, j</t>
        </is>
      </c>
      <c r="B16" s="7" t="inlineStr"/>
      <c r="C16" s="8" t="n">
        <v>8.1</v>
      </c>
      <c r="D16" s="8" t="n">
        <v>0</v>
      </c>
      <c r="E16" s="8" t="inlineStr"/>
      <c r="F16" s="8" t="inlineStr"/>
      <c r="G16" s="9" t="inlineStr"/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>
      <c r="A17" s="6" t="inlineStr">
        <is>
          <t>kitchen, d</t>
        </is>
      </c>
      <c r="B17" s="7" t="inlineStr"/>
      <c r="C17" s="8" t="n">
        <v>10.13</v>
      </c>
      <c r="D17" s="8" t="n">
        <v>18.25</v>
      </c>
      <c r="E17" s="8" t="inlineStr"/>
      <c r="F17" s="8" t="inlineStr"/>
      <c r="G17" s="9" t="inlineStr"/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>
      <c r="A18" s="6" t="inlineStr">
        <is>
          <t>la, s</t>
        </is>
      </c>
      <c r="B18" s="7" t="inlineStr"/>
      <c r="C18" s="8" t="n">
        <v>11.5</v>
      </c>
      <c r="D18" s="8" t="n">
        <v>18.97</v>
      </c>
      <c r="E18" s="8" t="n">
        <v>11.95</v>
      </c>
      <c r="F18" s="8" t="n">
        <v>13.65</v>
      </c>
      <c r="G18" s="9" t="n">
        <v>1005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>
      <c r="A19" s="6" t="inlineStr">
        <is>
          <t>landers, a</t>
        </is>
      </c>
      <c r="B19" s="7" t="inlineStr"/>
      <c r="C19" s="8" t="n">
        <v>10.96</v>
      </c>
      <c r="D19" s="8" t="n">
        <v>7.7</v>
      </c>
      <c r="E19" s="8" t="inlineStr"/>
      <c r="F19" s="8" t="inlineStr"/>
      <c r="G19" s="9" t="inlineStr"/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>
      <c r="A21" s="6" t="inlineStr">
        <is>
          <t>mudesir sr, h</t>
        </is>
      </c>
      <c r="B21" s="7" t="inlineStr"/>
      <c r="C21" s="8" t="n">
        <v>11.52</v>
      </c>
      <c r="D21" s="8" t="n">
        <v>18.69</v>
      </c>
      <c r="E21" s="8" t="inlineStr"/>
      <c r="F21" s="8" t="inlineStr"/>
      <c r="G21" s="9" t="inlineStr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>
      <c r="A22" s="6" t="inlineStr">
        <is>
          <t>murray, k</t>
        </is>
      </c>
      <c r="B22" s="7" t="inlineStr"/>
      <c r="C22" s="8" t="n">
        <v>10.34</v>
      </c>
      <c r="D22" s="8" t="n">
        <v>18.15</v>
      </c>
      <c r="E22" s="8" t="inlineStr"/>
      <c r="F22" s="8" t="inlineStr"/>
      <c r="G22" s="9" t="inlineStr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>
      <c r="A23" s="6" t="inlineStr">
        <is>
          <t>osei tutu, m</t>
        </is>
      </c>
      <c r="B23" s="7" t="inlineStr"/>
      <c r="C23" s="8" t="n">
        <v>11.44</v>
      </c>
      <c r="D23" s="8" t="n">
        <v>18.62</v>
      </c>
      <c r="E23" s="8" t="inlineStr"/>
      <c r="F23" s="8" t="inlineStr"/>
      <c r="G23" s="9" t="inlineStr"/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>
      <c r="A24" s="6" t="inlineStr">
        <is>
          <t>robertson, c</t>
        </is>
      </c>
      <c r="B24" s="7" t="inlineStr"/>
      <c r="C24" s="8" t="n">
        <v>9.140000000000001</v>
      </c>
      <c r="D24" s="8" t="n">
        <v>0</v>
      </c>
      <c r="E24" s="8" t="inlineStr"/>
      <c r="F24" s="8" t="inlineStr"/>
      <c r="G24" s="9" t="inlineStr"/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>
      <c r="A25" s="6" t="inlineStr">
        <is>
          <t>rockwood, j</t>
        </is>
      </c>
      <c r="B25" s="7" t="inlineStr"/>
      <c r="C25" s="8" t="n">
        <v>10.96</v>
      </c>
      <c r="D25" s="8" t="n">
        <v>18.47</v>
      </c>
      <c r="E25" s="8" t="inlineStr"/>
      <c r="F25" s="8" t="inlineStr"/>
      <c r="G25" s="9" t="inlineStr"/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>
      <c r="A26" s="6" t="inlineStr">
        <is>
          <t>salih-mohamed, s</t>
        </is>
      </c>
      <c r="B26" s="7" t="inlineStr"/>
      <c r="C26" s="8" t="n">
        <v>11.6</v>
      </c>
      <c r="D26" s="8" t="n">
        <v>18.97</v>
      </c>
      <c r="E26" s="8" t="inlineStr"/>
      <c r="F26" s="8" t="inlineStr"/>
      <c r="G26" s="9" t="inlineStr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>
      <c r="A27" s="6" t="inlineStr">
        <is>
          <t>stubbs, t</t>
        </is>
      </c>
      <c r="B27" s="7" t="inlineStr"/>
      <c r="C27" s="8" t="n">
        <v>10.05</v>
      </c>
      <c r="D27" s="8" t="n">
        <v>7.79</v>
      </c>
      <c r="E27" s="8" t="inlineStr"/>
      <c r="F27" s="8" t="inlineStr"/>
      <c r="G27" s="9" t="inlineStr"/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>
      <c r="A28" s="6" t="inlineStr">
        <is>
          <t>torpey, m</t>
        </is>
      </c>
      <c r="B28" s="7" t="inlineStr"/>
      <c r="C28" s="8" t="n">
        <v>8.52</v>
      </c>
      <c r="D28" s="8" t="n">
        <v>16.53</v>
      </c>
      <c r="E28" s="8" t="inlineStr"/>
      <c r="F28" s="8" t="inlineStr"/>
      <c r="G28" s="9" t="inlineStr"/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>
      <c r="A29" s="6" t="inlineStr">
        <is>
          <t>trujillo, s</t>
        </is>
      </c>
      <c r="B29" s="7" t="inlineStr"/>
      <c r="C29" s="8" t="n">
        <v>9.23</v>
      </c>
      <c r="D29" s="8" t="n">
        <v>16.58</v>
      </c>
      <c r="E29" s="8" t="inlineStr"/>
      <c r="F29" s="8" t="inlineStr"/>
      <c r="G29" s="9" t="inlineStr"/>
      <c r="H29" s="8">
        <f>SUM(wednesday!F29 - wednesday!E29)</f>
        <v/>
      </c>
      <c r="I29" s="10">
        <f>IF(wednesday!B29 ="ns day", wednesday!C29,IF(wednesday!C29 &lt;= 8+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>
      <c r="A30" s="6" t="inlineStr">
        <is>
          <t>welch, t</t>
        </is>
      </c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>
      <c r="A31" s="6" t="inlineStr">
        <is>
          <t>williams, l</t>
        </is>
      </c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>
      <c r="A32" s="6" t="inlineStr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>
      <c r="A33" s="6" t="inlineStr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>
      <c r="H39" s="5" t="inlineStr">
        <is>
          <t>Total NL Overtime</t>
        </is>
      </c>
      <c r="I39" s="10">
        <f>SUM(wednesday!I8:wednesday!I37)</f>
        <v/>
      </c>
    </row>
    <row r="41">
      <c r="J41" s="5" t="inlineStr">
        <is>
          <t>Total NL Mandates</t>
        </is>
      </c>
      <c r="K41" s="10">
        <f>SUM(wednesday!K8:wednesday!K37)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10.5</v>
      </c>
      <c r="D45" s="8" t="n">
        <v>17.94</v>
      </c>
      <c r="E45" s="8" t="inlineStr"/>
      <c r="F45" s="8" t="inlineStr"/>
      <c r="G45" s="9" t="inlineStr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>
      <c r="A46" s="6" t="inlineStr">
        <is>
          <t>aquino, s</t>
        </is>
      </c>
      <c r="B46" s="7" t="inlineStr"/>
      <c r="C46" s="8" t="n">
        <v>13.4</v>
      </c>
      <c r="D46" s="8" t="n">
        <v>19.95</v>
      </c>
      <c r="E46" s="8" t="n">
        <v>9.65</v>
      </c>
      <c r="F46" s="8" t="n">
        <v>20.04</v>
      </c>
      <c r="G46" s="9" t="n">
        <v>903</v>
      </c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>
      <c r="A47" s="6" t="inlineStr">
        <is>
          <t>babinskiy, m</t>
        </is>
      </c>
      <c r="B47" s="7" t="inlineStr"/>
      <c r="C47" s="8" t="n">
        <v>9.130000000000001</v>
      </c>
      <c r="D47" s="8" t="n">
        <v>17.7</v>
      </c>
      <c r="E47" s="8" t="inlineStr"/>
      <c r="F47" s="8" t="inlineStr"/>
      <c r="G47" s="9" t="inlineStr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>
      <c r="A48" s="6" t="inlineStr">
        <is>
          <t>bustos, h</t>
        </is>
      </c>
      <c r="B48" s="7" t="inlineStr"/>
      <c r="C48" s="8" t="n">
        <v>9.609999999999999</v>
      </c>
      <c r="D48" s="8" t="n">
        <v>17.65</v>
      </c>
      <c r="E48" s="8" t="inlineStr"/>
      <c r="F48" s="8" t="inlineStr"/>
      <c r="G48" s="9" t="inlineStr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>
      <c r="A49" s="6" t="inlineStr">
        <is>
          <t>chung, b</t>
        </is>
      </c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>
      <c r="A50" s="6" t="inlineStr">
        <is>
          <t>custodio, t</t>
        </is>
      </c>
      <c r="B50" s="7" t="inlineStr"/>
      <c r="C50" s="8" t="n">
        <v>11.85</v>
      </c>
      <c r="D50" s="8" t="n">
        <v>19.44</v>
      </c>
      <c r="E50" s="8" t="inlineStr"/>
      <c r="F50" s="8" t="inlineStr"/>
      <c r="G50" s="9" t="inlineStr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>
      <c r="A51" s="6" t="inlineStr">
        <is>
          <t>dejesus vasquez, l</t>
        </is>
      </c>
      <c r="B51" s="7" t="inlineStr"/>
      <c r="C51" s="8" t="n">
        <v>8.1</v>
      </c>
      <c r="D51" s="8" t="n">
        <v>15.35</v>
      </c>
      <c r="E51" s="8" t="inlineStr"/>
      <c r="F51" s="8" t="inlineStr"/>
      <c r="G51" s="9" t="inlineStr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>
      <c r="A52" s="6" t="inlineStr">
        <is>
          <t>fisher, c</t>
        </is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>
      <c r="A53" s="6" t="inlineStr">
        <is>
          <t>l huillier jr, w</t>
        </is>
      </c>
      <c r="B53" s="7" t="inlineStr"/>
      <c r="C53" s="8" t="n">
        <v>9.880000000000001</v>
      </c>
      <c r="D53" s="8" t="n">
        <v>17.28</v>
      </c>
      <c r="E53" s="8" t="inlineStr"/>
      <c r="F53" s="8" t="inlineStr"/>
      <c r="G53" s="9" t="inlineStr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>
      <c r="A54" s="6" t="inlineStr">
        <is>
          <t>martines, j</t>
        </is>
      </c>
      <c r="B54" s="7" t="inlineStr"/>
      <c r="C54" s="8" t="n">
        <v>10.45</v>
      </c>
      <c r="D54" s="8" t="n">
        <v>18.26</v>
      </c>
      <c r="E54" s="8" t="n">
        <v>17</v>
      </c>
      <c r="F54" s="8" t="n">
        <v>18.26</v>
      </c>
      <c r="G54" s="9" t="n">
        <v>950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>
      <c r="A55" s="6" t="inlineStr">
        <is>
          <t>mcdonald, n</t>
        </is>
      </c>
      <c r="B55" s="7" t="inlineStr"/>
      <c r="C55" s="8" t="n">
        <v>10.2</v>
      </c>
      <c r="D55" s="8" t="n">
        <v>17.46</v>
      </c>
      <c r="E55" s="8" t="inlineStr"/>
      <c r="F55" s="8" t="inlineStr"/>
      <c r="G55" s="9" t="inlineStr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>
      <c r="A56" s="6" t="inlineStr">
        <is>
          <t>mcmains, t</t>
        </is>
      </c>
      <c r="B56" s="7" t="inlineStr"/>
      <c r="C56" s="8" t="n">
        <v>10.93</v>
      </c>
      <c r="D56" s="8" t="n">
        <v>18.31</v>
      </c>
      <c r="E56" s="8" t="inlineStr"/>
      <c r="F56" s="8" t="inlineStr"/>
      <c r="G56" s="9" t="inlineStr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>
      <c r="A57" s="6" t="inlineStr">
        <is>
          <t>miller, b</t>
        </is>
      </c>
      <c r="B57" s="7" t="inlineStr"/>
      <c r="C57" s="8" t="n">
        <v>10.56</v>
      </c>
      <c r="D57" s="8" t="n">
        <v>17.95</v>
      </c>
      <c r="E57" s="8" t="n">
        <v>8.970000000000001</v>
      </c>
      <c r="F57" s="8" t="n">
        <v>10.19</v>
      </c>
      <c r="G57" s="9" t="n">
        <v>950</v>
      </c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>
      <c r="A58" s="6" t="inlineStr">
        <is>
          <t>moody, k</t>
        </is>
      </c>
      <c r="B58" s="7" t="inlineStr"/>
      <c r="C58" s="8" t="n">
        <v>4.12</v>
      </c>
      <c r="D58" s="8" t="n">
        <v>7.36</v>
      </c>
      <c r="E58" s="8" t="n">
        <v>7.36</v>
      </c>
      <c r="F58" s="8" t="n">
        <v>11.13</v>
      </c>
      <c r="G58" s="9" t="n">
        <v>1033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>
      <c r="A59" s="6" t="inlineStr">
        <is>
          <t>nguyen, d</t>
        </is>
      </c>
      <c r="B59" s="7" t="inlineStr"/>
      <c r="C59" s="8" t="n">
        <v>9.58</v>
      </c>
      <c r="D59" s="8" t="n">
        <v>17.06</v>
      </c>
      <c r="E59" s="8" t="inlineStr"/>
      <c r="F59" s="8" t="inlineStr"/>
      <c r="G59" s="9" t="inlineStr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>
      <c r="A60" s="6" t="inlineStr">
        <is>
          <t>rose jr, a</t>
        </is>
      </c>
      <c r="B60" s="7" t="inlineStr">
        <is>
          <t>ns day</t>
        </is>
      </c>
      <c r="C60" s="8" t="n">
        <v>8.73</v>
      </c>
      <c r="D60" s="8" t="n">
        <v>18.03</v>
      </c>
      <c r="E60" s="8" t="inlineStr"/>
      <c r="F60" s="8" t="inlineStr"/>
      <c r="G60" s="9" t="inlineStr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>
      <c r="A61" s="6" t="inlineStr">
        <is>
          <t>sanchez, p</t>
        </is>
      </c>
      <c r="B61" s="7" t="inlineStr"/>
      <c r="C61" s="8" t="n">
        <v>10.62</v>
      </c>
      <c r="D61" s="8" t="n">
        <v>18.08</v>
      </c>
      <c r="E61" s="8" t="inlineStr"/>
      <c r="F61" s="8" t="inlineStr"/>
      <c r="G61" s="9" t="inlineStr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>
      <c r="A62" s="6" t="inlineStr">
        <is>
          <t>shrestha, p</t>
        </is>
      </c>
      <c r="B62" s="7" t="inlineStr"/>
      <c r="C62" s="8" t="n">
        <v>10.7</v>
      </c>
      <c r="D62" s="8" t="n">
        <v>17.12</v>
      </c>
      <c r="E62" s="8" t="inlineStr"/>
      <c r="F62" s="8" t="inlineStr"/>
      <c r="G62" s="9" t="inlineStr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>
      <c r="A63" s="6" t="inlineStr">
        <is>
          <t>steinke, s</t>
        </is>
      </c>
      <c r="B63" s="7" t="inlineStr"/>
      <c r="C63" s="8" t="n">
        <v>9.66</v>
      </c>
      <c r="D63" s="8" t="n">
        <v>16.54</v>
      </c>
      <c r="E63" s="8" t="inlineStr"/>
      <c r="F63" s="8" t="inlineStr"/>
      <c r="G63" s="9" t="inlineStr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>
      <c r="A64" s="6" t="inlineStr">
        <is>
          <t>stevens, a</t>
        </is>
      </c>
      <c r="B64" s="7" t="inlineStr"/>
      <c r="C64" s="8" t="n">
        <v>10.25</v>
      </c>
      <c r="D64" s="8" t="n">
        <v>17.97</v>
      </c>
      <c r="E64" s="8" t="n">
        <v>16.75</v>
      </c>
      <c r="F64" s="8" t="n">
        <v>17.97</v>
      </c>
      <c r="G64" s="9" t="n">
        <v>911</v>
      </c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>
      <c r="A65" s="6" t="inlineStr">
        <is>
          <t>symons, s</t>
        </is>
      </c>
      <c r="B65" s="7" t="inlineStr">
        <is>
          <t>ns day</t>
        </is>
      </c>
      <c r="C65" s="8" t="n">
        <v>11.5</v>
      </c>
      <c r="D65" s="8" t="n">
        <v>18.93</v>
      </c>
      <c r="E65" s="8" t="inlineStr"/>
      <c r="F65" s="8" t="inlineStr"/>
      <c r="G65" s="9" t="inlineStr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>
      <c r="A66" s="6" t="inlineStr">
        <is>
          <t>walker, c</t>
        </is>
      </c>
      <c r="B66" s="7" t="inlineStr"/>
      <c r="C66" s="8" t="n">
        <v>9.23</v>
      </c>
      <c r="D66" s="8" t="n">
        <v>0</v>
      </c>
      <c r="E66" s="8" t="inlineStr"/>
      <c r="F66" s="8" t="inlineStr"/>
      <c r="G66" s="9" t="inlineStr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>
      <c r="A67" s="6" t="inlineStr">
        <is>
          <t>weeks, t</t>
        </is>
      </c>
      <c r="B67" s="7" t="inlineStr"/>
      <c r="C67" s="8" t="n">
        <v>11.43</v>
      </c>
      <c r="D67" s="8" t="n">
        <v>18.85</v>
      </c>
      <c r="E67" s="8" t="inlineStr"/>
      <c r="F67" s="8" t="inlineStr"/>
      <c r="G67" s="9" t="inlineStr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>
      <c r="A68" s="6" t="inlineStr">
        <is>
          <t>weyerman, t</t>
        </is>
      </c>
      <c r="B68" s="7" t="inlineStr"/>
      <c r="C68" s="8" t="n">
        <v>11.12</v>
      </c>
      <c r="D68" s="8" t="n">
        <v>18.67</v>
      </c>
      <c r="E68" s="8" t="n">
        <v>17</v>
      </c>
      <c r="F68" s="8" t="n">
        <v>18.67</v>
      </c>
      <c r="G68" s="9" t="n">
        <v>929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>
      <c r="A69" s="6" t="inlineStr">
        <is>
          <t>wooten, c</t>
        </is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>
      <c r="A70" s="6" t="inlineStr">
        <is>
          <t>yates, l</t>
        </is>
      </c>
      <c r="B70" s="7" t="inlineStr"/>
      <c r="C70" s="8" t="n">
        <v>11.39</v>
      </c>
      <c r="D70" s="8" t="n">
        <v>18.37</v>
      </c>
      <c r="E70" s="8" t="n">
        <v>12.5</v>
      </c>
      <c r="F70" s="8" t="n">
        <v>14.5</v>
      </c>
      <c r="G70" s="9" t="n">
        <v>929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SUM(wednesday!F71 - wednesday!E71)</f>
        <v/>
      </c>
      <c r="I71" s="10">
        <f>IF(wednesday!B71 ="ns day", wednesday!C71,IF(wednesday!C71 &lt;= 8 + reference!C3, 0, MAX(wednesday!C71 - 8, 0)))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SUM(wednesday!F72 - wednesday!E72)</f>
        <v/>
      </c>
      <c r="I72" s="10">
        <f>IF(wednesday!B72 ="ns day", wednesday!C72,IF(wednesday!C72 &lt;= 8 + reference!C3, 0, MAX(wednesday!C72 - 8, 0)))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SUM(wednesday!F73 - wednesday!E73)</f>
        <v/>
      </c>
      <c r="I73" s="10">
        <f>IF(wednesday!B73 ="ns day", wednesday!C73,IF(wednesday!C73 &lt;= 8 + reference!C3, 0, MAX(wednesday!C73 - 8, 0)))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wednesday!C74,IF(wednesday!C74 &lt;= 8 + reference!C3, 0, MAX(wednesday!C74 - 8, 0)))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6">
      <c r="J76" s="5" t="inlineStr">
        <is>
          <t>Total WAL Mandates</t>
        </is>
      </c>
      <c r="K76" s="10">
        <f>SUM(wednesday!K45:wednesday!K74)</f>
        <v/>
      </c>
    </row>
    <row r="78">
      <c r="J78" s="5" t="inlineStr">
        <is>
          <t>Total Mandates</t>
        </is>
      </c>
      <c r="K78" s="10">
        <f>SUM(wednesday!K76 + wednesday!K41)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11.67</v>
      </c>
      <c r="D83" s="8" t="n">
        <v>19.98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>
      <c r="A84" s="6" t="inlineStr">
        <is>
          <t>barnett, j</t>
        </is>
      </c>
      <c r="B84" s="7" t="inlineStr"/>
      <c r="C84" s="8" t="n">
        <v>13.32</v>
      </c>
      <c r="D84" s="8" t="n">
        <v>19.75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>
      <c r="A85" s="6" t="inlineStr">
        <is>
          <t>bassa, e</t>
        </is>
      </c>
      <c r="B85" s="7" t="inlineStr"/>
      <c r="C85" s="8" t="n">
        <v>13</v>
      </c>
      <c r="D85" s="8" t="n">
        <v>19.45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>
      <c r="A86" s="6" t="inlineStr">
        <is>
          <t>benlmaloua, m</t>
        </is>
      </c>
      <c r="B86" s="7" t="inlineStr"/>
      <c r="C86" s="8" t="n">
        <v>12.5</v>
      </c>
      <c r="D86" s="8" t="n">
        <v>19.94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>
      <c r="A87" s="6" t="inlineStr">
        <is>
          <t>bonilla, g</t>
        </is>
      </c>
      <c r="B87" s="7" t="inlineStr"/>
      <c r="C87" s="8" t="n">
        <v>10.18</v>
      </c>
      <c r="D87" s="8" t="n">
        <v>17.8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>
      <c r="A88" s="6" t="inlineStr">
        <is>
          <t>gross, j</t>
        </is>
      </c>
      <c r="B88" s="7" t="inlineStr"/>
      <c r="C88" s="8" t="n">
        <v>11.25</v>
      </c>
      <c r="D88" s="8" t="n">
        <v>18.61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>
      <c r="A89" s="6" t="inlineStr">
        <is>
          <t>manibusan, p</t>
        </is>
      </c>
      <c r="B89" s="7" t="inlineStr"/>
      <c r="C89" s="8" t="n">
        <v>11.5</v>
      </c>
      <c r="D89" s="8" t="n">
        <v>18.98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>
      <c r="A90" s="6" t="inlineStr">
        <is>
          <t>mariami, a</t>
        </is>
      </c>
      <c r="B90" s="7" t="inlineStr"/>
      <c r="C90" s="8" t="n">
        <v>12.43</v>
      </c>
      <c r="D90" s="8" t="n">
        <v>19.92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>
      <c r="A91" s="6" t="inlineStr">
        <is>
          <t>mccoumb, s</t>
        </is>
      </c>
      <c r="B91" s="7" t="inlineStr"/>
      <c r="C91" s="8" t="n">
        <v>11.62</v>
      </c>
      <c r="D91" s="8" t="n">
        <v>18.95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>
      <c r="A92" s="6" t="inlineStr">
        <is>
          <t>nelson, g</t>
        </is>
      </c>
      <c r="B92" s="7" t="inlineStr"/>
      <c r="C92" s="8" t="n">
        <v>11.5</v>
      </c>
      <c r="D92" s="8" t="n">
        <v>18.46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>
      <c r="A93" s="6" t="inlineStr">
        <is>
          <t>pang, d</t>
        </is>
      </c>
      <c r="B93" s="7" t="inlineStr"/>
      <c r="C93" s="8" t="n">
        <v>13.66</v>
      </c>
      <c r="D93" s="8" t="n">
        <v>19.98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>
      <c r="A94" s="6" t="inlineStr">
        <is>
          <t>rodriquez, j</t>
        </is>
      </c>
      <c r="B94" s="7" t="inlineStr"/>
      <c r="C94" s="8" t="n">
        <v>10.37</v>
      </c>
      <c r="D94" s="8" t="n">
        <v>18.25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>
      <c r="A95" s="6" t="inlineStr">
        <is>
          <t>yeung, q</t>
        </is>
      </c>
      <c r="B95" s="7" t="inlineStr"/>
      <c r="C95" s="8" t="n">
        <v>10.97</v>
      </c>
      <c r="D95" s="8" t="n">
        <v>18.5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>
      <c r="A96" s="6" t="inlineStr"/>
      <c r="B96" s="8" t="n"/>
      <c r="C96" s="8" t="n"/>
      <c r="D96" s="8" t="n"/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>
      <c r="A97" s="6" t="inlineStr"/>
      <c r="B97" s="8" t="n"/>
      <c r="C97" s="8" t="n"/>
      <c r="D97" s="8" t="n"/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>
      <c r="A98" s="6" t="inlineStr"/>
      <c r="B98" s="8" t="n"/>
      <c r="C98" s="8" t="n"/>
      <c r="D98" s="8" t="n"/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>
      <c r="A99" s="6" t="inlineStr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>
      <c r="A100" s="6" t="inlineStr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>
      <c r="A101" s="6" t="inlineStr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>
      <c r="A102" s="6" t="inlineStr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>
      <c r="A103" s="6" t="inlineStr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>
      <c r="A104" s="6" t="inlineStr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>
      <c r="A105" s="6" t="inlineStr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>
      <c r="A106" s="6" t="inlineStr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>
      <c r="A107" s="6" t="inlineStr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>
      <c r="A108" s="6" t="inlineStr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>
      <c r="A109" s="6" t="inlineStr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>
      <c r="A110" s="6" t="inlineStr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>
      <c r="A111" s="6" t="inlineStr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>
      <c r="A112" s="6" t="inlineStr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>
      <c r="D114" s="5" t="inlineStr">
        <is>
          <t>Total OTDL Availability</t>
        </is>
      </c>
      <c r="E114" s="10">
        <f>SUM(wednesday!E83:wednesday!E112)</f>
        <v/>
      </c>
      <c r="F114" s="10">
        <f>SUM(wednesday!F83:wednesday!F112)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11.29</v>
      </c>
      <c r="D119" s="8" t="n">
        <v>19.03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>
      <c r="A120" s="6" t="inlineStr">
        <is>
          <t>frank, p</t>
        </is>
      </c>
      <c r="B120" s="7" t="inlineStr"/>
      <c r="C120" s="8" t="n">
        <v>10.4</v>
      </c>
      <c r="D120" s="8" t="n">
        <v>0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>
      <c r="A121" s="6" t="inlineStr">
        <is>
          <t>garczarek, p</t>
        </is>
      </c>
      <c r="B121" s="7" t="inlineStr"/>
      <c r="C121" s="8" t="n">
        <v>11.17</v>
      </c>
      <c r="D121" s="8" t="n">
        <v>18.65</v>
      </c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>
      <c r="A124" s="6" t="inlineStr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>
      <c r="A125" s="6" t="inlineStr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>
      <c r="A126" s="6" t="inlineStr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>
      <c r="A127" s="6" t="inlineStr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>
      <c r="A128" s="6" t="inlineStr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>
      <c r="A129" s="6" t="inlineStr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>
      <c r="A130" s="6" t="inlineStr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>
      <c r="A131" s="6" t="inlineStr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>
      <c r="A132" s="6" t="inlineStr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>
      <c r="A133" s="6" t="inlineStr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>
      <c r="A134" s="6" t="inlineStr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>
      <c r="A135" s="6" t="inlineStr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>
      <c r="A136" s="6" t="inlineStr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>
      <c r="A137" s="6" t="inlineStr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>
      <c r="A138" s="6" t="inlineStr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>
      <c r="A139" s="6" t="inlineStr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>
      <c r="A140" s="6" t="inlineStr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>
      <c r="A141" s="6" t="inlineStr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>
      <c r="A142" s="6" t="inlineStr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>
      <c r="A143" s="6" t="inlineStr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>
      <c r="A144" s="6" t="inlineStr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>
      <c r="A145" s="6" t="inlineStr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>
      <c r="A146" s="6" t="inlineStr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>
      <c r="A147" s="6" t="inlineStr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>
      <c r="A148" s="6" t="inlineStr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>
      <c r="D150" s="5" t="inlineStr">
        <is>
          <t>Total AUX Availability</t>
        </is>
      </c>
      <c r="E150" s="10">
        <f>SUM(wednesday!E119:wednesday!E148)</f>
        <v/>
      </c>
      <c r="F150" s="10">
        <f>SUM(wednesday!F119:wednesday!F148)</f>
        <v/>
      </c>
    </row>
    <row r="152">
      <c r="D152" s="5" t="inlineStr">
        <is>
          <t>Total Availability</t>
        </is>
      </c>
      <c r="E152" s="10">
        <f>SUM(wednesday!E114 + wednesday!E150)</f>
        <v/>
      </c>
      <c r="F152" s="10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Thursday  12/19/19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8.949999999999999</v>
      </c>
      <c r="D8" s="8" t="n">
        <v>9.82</v>
      </c>
      <c r="E8" s="8" t="inlineStr"/>
      <c r="F8" s="8" t="inlineStr"/>
      <c r="G8" s="9" t="inlineStr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>
      <c r="A9" s="6" t="inlineStr">
        <is>
          <t>driste, m</t>
        </is>
      </c>
      <c r="B9" s="7" t="inlineStr"/>
      <c r="C9" s="8" t="n">
        <v>9.44</v>
      </c>
      <c r="D9" s="8" t="n">
        <v>18.4</v>
      </c>
      <c r="E9" s="8" t="inlineStr"/>
      <c r="F9" s="8" t="inlineStr"/>
      <c r="G9" s="9" t="inlineStr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>
      <c r="A10" s="6" t="inlineStr">
        <is>
          <t>edelman, c</t>
        </is>
      </c>
      <c r="B10" s="7" t="inlineStr"/>
      <c r="C10" s="8" t="n">
        <v>11.49</v>
      </c>
      <c r="D10" s="8" t="n">
        <v>18.62</v>
      </c>
      <c r="E10" s="8" t="n">
        <v>14</v>
      </c>
      <c r="F10" s="8" t="n">
        <v>16.25</v>
      </c>
      <c r="G10" s="9" t="n">
        <v>1045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>
      <c r="A11" s="6" t="inlineStr">
        <is>
          <t>elamen, a</t>
        </is>
      </c>
      <c r="B11" s="7" t="inlineStr"/>
      <c r="C11" s="8" t="n">
        <v>13.5</v>
      </c>
      <c r="D11" s="8" t="n">
        <v>19.97</v>
      </c>
      <c r="E11" s="8" t="inlineStr"/>
      <c r="F11" s="8" t="inlineStr"/>
      <c r="G11" s="9" t="inlineStr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>
      <c r="A12" s="6" t="inlineStr">
        <is>
          <t>flaig, b</t>
        </is>
      </c>
      <c r="B12" s="7" t="inlineStr"/>
      <c r="C12" s="8" t="n">
        <v>12.71</v>
      </c>
      <c r="D12" s="8" t="n">
        <v>20.2</v>
      </c>
      <c r="E12" s="8" t="n">
        <v>20.2</v>
      </c>
      <c r="F12" s="8" t="n">
        <v>20.55</v>
      </c>
      <c r="G12" s="9" t="n">
        <v>1005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>
      <c r="A14" s="6" t="inlineStr">
        <is>
          <t>geffrso, t</t>
        </is>
      </c>
      <c r="B14" s="7" t="inlineStr"/>
      <c r="C14" s="8" t="n">
        <v>12.82</v>
      </c>
      <c r="D14" s="8" t="n">
        <v>19.55</v>
      </c>
      <c r="E14" s="8" t="n">
        <v>16.8</v>
      </c>
      <c r="F14" s="8" t="n">
        <v>19.55</v>
      </c>
      <c r="G14" s="9" t="n">
        <v>913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>
      <c r="A15" s="6" t="inlineStr">
        <is>
          <t>helmbold, a</t>
        </is>
      </c>
      <c r="B15" s="7" t="inlineStr">
        <is>
          <t>ns day</t>
        </is>
      </c>
      <c r="C15" s="8" t="n">
        <v>10.46</v>
      </c>
      <c r="D15" s="8" t="n">
        <v>17.94</v>
      </c>
      <c r="E15" s="8" t="inlineStr"/>
      <c r="F15" s="8" t="inlineStr"/>
      <c r="G15" s="9" t="inlineStr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>
      <c r="A16" s="6" t="inlineStr">
        <is>
          <t>henderson, j</t>
        </is>
      </c>
      <c r="B16" s="7" t="inlineStr"/>
      <c r="C16" s="8" t="n">
        <v>9.73</v>
      </c>
      <c r="D16" s="8" t="n">
        <v>0</v>
      </c>
      <c r="E16" s="8" t="inlineStr"/>
      <c r="F16" s="8" t="inlineStr"/>
      <c r="G16" s="9" t="inlineStr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>
      <c r="A17" s="6" t="inlineStr">
        <is>
          <t>kitchen, d</t>
        </is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>
      <c r="A18" s="6" t="inlineStr">
        <is>
          <t>la, s</t>
        </is>
      </c>
      <c r="B18" s="7" t="inlineStr">
        <is>
          <t>ns day</t>
        </is>
      </c>
      <c r="C18" s="8" t="n">
        <v>11.8</v>
      </c>
      <c r="D18" s="8" t="n">
        <v>19.1</v>
      </c>
      <c r="E18" s="8" t="n">
        <v>12.3</v>
      </c>
      <c r="F18" s="8" t="n">
        <v>14</v>
      </c>
      <c r="G18" s="9" t="n">
        <v>1044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>
      <c r="A19" s="6" t="inlineStr">
        <is>
          <t>landers, a</t>
        </is>
      </c>
      <c r="B19" s="7" t="inlineStr"/>
      <c r="C19" s="8" t="n">
        <v>13.18</v>
      </c>
      <c r="D19" s="8" t="n">
        <v>19.95</v>
      </c>
      <c r="E19" s="8" t="n">
        <v>18.5</v>
      </c>
      <c r="F19" s="8" t="n">
        <v>19.95</v>
      </c>
      <c r="G19" s="9" t="n">
        <v>1005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>
      <c r="A20" s="6" t="inlineStr">
        <is>
          <t>lopez, d</t>
        </is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>
      <c r="A21" s="6" t="inlineStr">
        <is>
          <t>mudesir sr, h</t>
        </is>
      </c>
      <c r="B21" s="7" t="inlineStr"/>
      <c r="C21" s="8" t="n">
        <v>12.83</v>
      </c>
      <c r="D21" s="8" t="n">
        <v>19.98</v>
      </c>
      <c r="E21" s="8" t="n">
        <v>17.25</v>
      </c>
      <c r="F21" s="8" t="n">
        <v>19.98</v>
      </c>
      <c r="G21" s="9" t="n">
        <v>1044</v>
      </c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>
      <c r="A22" s="6" t="inlineStr">
        <is>
          <t>murray, k</t>
        </is>
      </c>
      <c r="B22" s="7" t="inlineStr">
        <is>
          <t>ns day</t>
        </is>
      </c>
      <c r="C22" s="8" t="n">
        <v>12.06</v>
      </c>
      <c r="D22" s="8" t="n">
        <v>19.85</v>
      </c>
      <c r="E22" s="7" t="inlineStr">
        <is>
          <t>*</t>
        </is>
      </c>
      <c r="F22" s="7" t="inlineStr">
        <is>
          <t>*</t>
        </is>
      </c>
      <c r="G22" s="7" t="inlineStr">
        <is>
          <t>*</t>
        </is>
      </c>
      <c r="H22" s="8">
        <f>SUM(thursday!H24:thursday!H23)</f>
        <v/>
      </c>
      <c r="I22" s="10">
        <f>IF(thursday!B22 ="ns day", thursday!C22,IF(thursday!C22 &lt;= 8 + reference!C3, 0, MAX(thursday!C22 - 8, 0)))</f>
        <v/>
      </c>
      <c r="J22" s="10">
        <f>thursday!H22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>
      <c r="E23" s="8" t="n">
        <v>18.13</v>
      </c>
      <c r="F23" s="8" t="n">
        <v>18.13</v>
      </c>
      <c r="G23" s="9" t="n">
        <v>1045</v>
      </c>
      <c r="H23" s="8">
        <f>SUM(thursday!F23 - thursday!E23)</f>
        <v/>
      </c>
    </row>
    <row r="24">
      <c r="E24" s="8" t="n">
        <v>19.85</v>
      </c>
      <c r="F24" s="8" t="n">
        <v>19.89</v>
      </c>
      <c r="G24" s="9" t="n">
        <v>1045</v>
      </c>
      <c r="H24" s="8">
        <f>SUM(thursday!F24 - thursday!E24)</f>
        <v/>
      </c>
    </row>
    <row r="25">
      <c r="A25" s="6" t="inlineStr">
        <is>
          <t>osei tutu, m</t>
        </is>
      </c>
      <c r="B25" s="7" t="inlineStr"/>
      <c r="C25" s="8" t="n">
        <v>12.33</v>
      </c>
      <c r="D25" s="8" t="n">
        <v>19.84</v>
      </c>
      <c r="E25" s="8" t="n">
        <v>9.66</v>
      </c>
      <c r="F25" s="8" t="n">
        <v>11.29</v>
      </c>
      <c r="G25" s="9" t="n">
        <v>1043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>
      <c r="A26" s="6" t="inlineStr">
        <is>
          <t>robertson, c</t>
        </is>
      </c>
      <c r="B26" s="7" t="inlineStr"/>
      <c r="C26" s="8" t="n">
        <v>11.6</v>
      </c>
      <c r="D26" s="8" t="n">
        <v>0</v>
      </c>
      <c r="E26" s="8" t="n">
        <v>16.5</v>
      </c>
      <c r="F26" s="8" t="n">
        <v>18.35</v>
      </c>
      <c r="G26" s="9" t="n">
        <v>1043</v>
      </c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>
      <c r="A27" s="6" t="inlineStr">
        <is>
          <t>rockwood, j</t>
        </is>
      </c>
      <c r="B27" s="7" t="inlineStr"/>
      <c r="C27" s="8" t="n">
        <v>11.23</v>
      </c>
      <c r="D27" s="8" t="n">
        <v>18.73</v>
      </c>
      <c r="E27" s="8" t="n">
        <v>17.5</v>
      </c>
      <c r="F27" s="8" t="n">
        <v>18.73</v>
      </c>
      <c r="G27" s="9" t="n">
        <v>1072</v>
      </c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>
      <c r="A28" s="6" t="inlineStr">
        <is>
          <t>salih-mohamed, s</t>
        </is>
      </c>
      <c r="B28" s="7" t="inlineStr"/>
      <c r="C28" s="8" t="n">
        <v>12.43</v>
      </c>
      <c r="D28" s="8" t="n">
        <v>18.94</v>
      </c>
      <c r="E28" s="8" t="inlineStr"/>
      <c r="F28" s="8" t="inlineStr"/>
      <c r="G28" s="9" t="inlineStr"/>
      <c r="H28" s="8">
        <f>SUM(thursday!F28 - thursday!E28)</f>
        <v/>
      </c>
      <c r="I28" s="10">
        <f>IF(thursday!B28 ="ns day", thursday!C28,IF(thursday!C28 &lt;= 8+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>
      <c r="A29" s="6" t="inlineStr">
        <is>
          <t>stubbs, t</t>
        </is>
      </c>
      <c r="B29" s="7" t="inlineStr"/>
      <c r="C29" s="8" t="n">
        <v>10.36</v>
      </c>
      <c r="D29" s="8" t="n">
        <v>7.95</v>
      </c>
      <c r="E29" s="8" t="inlineStr"/>
      <c r="F29" s="8" t="inlineStr"/>
      <c r="G29" s="9" t="inlineStr"/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>
      <c r="A30" s="6" t="inlineStr">
        <is>
          <t>torpey, m</t>
        </is>
      </c>
      <c r="B30" s="7" t="inlineStr"/>
      <c r="C30" s="8" t="n">
        <v>8.960000000000001</v>
      </c>
      <c r="D30" s="8" t="n">
        <v>16.97</v>
      </c>
      <c r="E30" s="8" t="inlineStr"/>
      <c r="F30" s="8" t="inlineStr"/>
      <c r="G30" s="9" t="inlineStr"/>
      <c r="H30" s="8">
        <f>SUM(thursday!F30 - thursday!E30)</f>
        <v/>
      </c>
      <c r="I30" s="10">
        <f>IF(thursday!B30 ="ns day", thursday!C30,IF(thursday!C30 &lt;= 8+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>
      <c r="A31" s="6" t="inlineStr">
        <is>
          <t>trujillo, s</t>
        </is>
      </c>
      <c r="B31" s="7" t="inlineStr"/>
      <c r="C31" s="8" t="n">
        <v>10.07</v>
      </c>
      <c r="D31" s="8" t="n">
        <v>17.45</v>
      </c>
      <c r="E31" s="8" t="inlineStr"/>
      <c r="F31" s="8" t="inlineStr"/>
      <c r="G31" s="9" t="inlineStr"/>
      <c r="H31" s="8">
        <f>SUM(thursday!F31 - thursday!E31)</f>
        <v/>
      </c>
      <c r="I31" s="10">
        <f>IF(thursday!B31 ="ns day", thursday!C31,IF(thursday!C31 &lt;= 8+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>
      <c r="A32" s="6" t="inlineStr">
        <is>
          <t>welch, t</t>
        </is>
      </c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>
      <c r="A33" s="6" t="inlineStr">
        <is>
          <t>williams, l</t>
        </is>
      </c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>
      <c r="H39" s="5" t="inlineStr">
        <is>
          <t>Total NL Overtime</t>
        </is>
      </c>
      <c r="I39" s="10">
        <f>SUM(thursday!I8:thursday!I37)</f>
        <v/>
      </c>
    </row>
    <row r="41">
      <c r="J41" s="5" t="inlineStr">
        <is>
          <t>Total NL Mandates</t>
        </is>
      </c>
      <c r="K41" s="10">
        <f>SUM(thursday!K8:thursday!K37)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11.67</v>
      </c>
      <c r="D45" s="8" t="n">
        <v>18.77</v>
      </c>
      <c r="E45" s="8" t="n">
        <v>7.04</v>
      </c>
      <c r="F45" s="8" t="n">
        <v>7.73</v>
      </c>
      <c r="G45" s="9" t="n">
        <v>1072</v>
      </c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>
      <c r="A46" s="6" t="inlineStr">
        <is>
          <t>aquino, s</t>
        </is>
      </c>
      <c r="B46" s="7" t="inlineStr"/>
      <c r="C46" s="8" t="n">
        <v>13.37</v>
      </c>
      <c r="D46" s="8" t="n">
        <v>19.75</v>
      </c>
      <c r="E46" s="8" t="n">
        <v>9.41</v>
      </c>
      <c r="F46" s="8" t="n">
        <v>19.9</v>
      </c>
      <c r="G46" s="9" t="n">
        <v>903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>
      <c r="A47" s="6" t="inlineStr">
        <is>
          <t>babinskiy, m</t>
        </is>
      </c>
      <c r="B47" s="7" t="inlineStr"/>
      <c r="C47" s="8" t="n">
        <v>10.36</v>
      </c>
      <c r="D47" s="8" t="n">
        <v>18.9</v>
      </c>
      <c r="E47" s="8" t="n">
        <v>17.6</v>
      </c>
      <c r="F47" s="8" t="n">
        <v>18.9</v>
      </c>
      <c r="G47" s="9" t="n">
        <v>1045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>
      <c r="A48" s="6" t="inlineStr">
        <is>
          <t>bustos, h</t>
        </is>
      </c>
      <c r="B48" s="7" t="inlineStr">
        <is>
          <t>ns day</t>
        </is>
      </c>
      <c r="C48" s="8" t="n">
        <v>8.84</v>
      </c>
      <c r="D48" s="8" t="n">
        <v>16.84</v>
      </c>
      <c r="E48" s="8" t="inlineStr"/>
      <c r="F48" s="8" t="inlineStr"/>
      <c r="G48" s="9" t="inlineStr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>
      <c r="A49" s="6" t="inlineStr">
        <is>
          <t>chung, b</t>
        </is>
      </c>
      <c r="B49" s="7" t="inlineStr"/>
      <c r="C49" s="8" t="n">
        <v>13.38</v>
      </c>
      <c r="D49" s="8" t="n">
        <v>17.49</v>
      </c>
      <c r="E49" s="7" t="inlineStr">
        <is>
          <t>*</t>
        </is>
      </c>
      <c r="F49" s="7" t="inlineStr">
        <is>
          <t>*</t>
        </is>
      </c>
      <c r="G49" s="7" t="inlineStr">
        <is>
          <t>*</t>
        </is>
      </c>
      <c r="H49" s="8">
        <f>SUM(thursday!H51:thursday!H50)</f>
        <v/>
      </c>
      <c r="I49" s="10">
        <f>IF(thursday!B49 ="ns day", thursday!C49, MAX(thursday!C49 - 8, 0))</f>
        <v/>
      </c>
      <c r="J49" s="10">
        <f>thursday!H49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>
      <c r="E50" s="8" t="n">
        <v>17.49</v>
      </c>
      <c r="F50" s="8" t="n">
        <v>17.49</v>
      </c>
      <c r="G50" s="9" t="n">
        <v>1005</v>
      </c>
      <c r="H50" s="8">
        <f>SUM(thursday!F50 - thursday!E50)</f>
        <v/>
      </c>
    </row>
    <row r="51">
      <c r="E51" s="8" t="n">
        <v>19.57</v>
      </c>
      <c r="F51" s="8" t="n">
        <v>19.88</v>
      </c>
      <c r="G51" s="9" t="n">
        <v>1005</v>
      </c>
      <c r="H51" s="8">
        <f>SUM(thursday!F51 - thursday!E51)</f>
        <v/>
      </c>
    </row>
    <row r="52">
      <c r="A52" s="6" t="inlineStr">
        <is>
          <t>custodio, t</t>
        </is>
      </c>
      <c r="B52" s="8" t="n"/>
      <c r="C52" s="8" t="n"/>
      <c r="D52" s="8" t="n"/>
      <c r="E52" s="8" t="n"/>
      <c r="F52" s="8" t="n"/>
      <c r="G52" s="9" t="n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>
      <c r="A53" s="6" t="inlineStr">
        <is>
          <t>dejesus vasquez, l</t>
        </is>
      </c>
      <c r="B53" s="7" t="inlineStr"/>
      <c r="C53" s="8" t="n">
        <v>10.53</v>
      </c>
      <c r="D53" s="8" t="n">
        <v>16.98</v>
      </c>
      <c r="E53" s="8" t="n">
        <v>10</v>
      </c>
      <c r="F53" s="8" t="n">
        <v>10.5</v>
      </c>
      <c r="G53" s="9" t="n">
        <v>1072</v>
      </c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>
      <c r="A54" s="6" t="inlineStr">
        <is>
          <t>fisher, c</t>
        </is>
      </c>
      <c r="B54" s="7" t="inlineStr"/>
      <c r="C54" s="8" t="n">
        <v>5.45</v>
      </c>
      <c r="D54" s="8" t="n">
        <v>0</v>
      </c>
      <c r="E54" s="8" t="n">
        <v>12.02</v>
      </c>
      <c r="F54" s="8" t="n">
        <v>17.47</v>
      </c>
      <c r="G54" s="9" t="n">
        <v>264</v>
      </c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>
      <c r="A55" s="6" t="inlineStr">
        <is>
          <t>l huillier jr, w</t>
        </is>
      </c>
      <c r="B55" s="7" t="inlineStr">
        <is>
          <t>ns day</t>
        </is>
      </c>
      <c r="C55" s="8" t="n">
        <v>9.57</v>
      </c>
      <c r="D55" s="8" t="n">
        <v>16.41</v>
      </c>
      <c r="E55" s="8" t="inlineStr"/>
      <c r="F55" s="8" t="inlineStr"/>
      <c r="G55" s="9" t="inlineStr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>
      <c r="A56" s="6" t="inlineStr">
        <is>
          <t>martines, j</t>
        </is>
      </c>
      <c r="B56" s="7" t="inlineStr"/>
      <c r="C56" s="8" t="n">
        <v>10.18</v>
      </c>
      <c r="D56" s="8" t="n">
        <v>17.37</v>
      </c>
      <c r="E56" s="8" t="n">
        <v>16</v>
      </c>
      <c r="F56" s="8" t="n">
        <v>17.37</v>
      </c>
      <c r="G56" s="9" t="n">
        <v>1043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>
      <c r="A57" s="6" t="inlineStr">
        <is>
          <t>mcdonald, n</t>
        </is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>
      <c r="A58" s="6" t="inlineStr">
        <is>
          <t>mcmains, t</t>
        </is>
      </c>
      <c r="B58" s="7" t="inlineStr">
        <is>
          <t>ns day</t>
        </is>
      </c>
      <c r="C58" s="8" t="n">
        <v>10.06</v>
      </c>
      <c r="D58" s="8" t="n">
        <v>17.45</v>
      </c>
      <c r="E58" s="8" t="inlineStr"/>
      <c r="F58" s="8" t="inlineStr"/>
      <c r="G58" s="9" t="inlineStr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>
      <c r="A59" s="6" t="inlineStr">
        <is>
          <t>miller, b</t>
        </is>
      </c>
      <c r="B59" s="7" t="inlineStr"/>
      <c r="C59" s="8" t="n">
        <v>10.87</v>
      </c>
      <c r="D59" s="8" t="n">
        <v>18.34</v>
      </c>
      <c r="E59" s="8" t="n">
        <v>12</v>
      </c>
      <c r="F59" s="8" t="n">
        <v>13.75</v>
      </c>
      <c r="G59" s="9" t="n">
        <v>936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>
      <c r="A60" s="6" t="inlineStr">
        <is>
          <t>moody, k</t>
        </is>
      </c>
      <c r="B60" s="7" t="inlineStr"/>
      <c r="C60" s="8" t="n">
        <v>3.01</v>
      </c>
      <c r="D60" s="8" t="n">
        <v>0</v>
      </c>
      <c r="E60" s="8" t="n">
        <v>7</v>
      </c>
      <c r="F60" s="8" t="n">
        <v>10.01</v>
      </c>
      <c r="G60" s="9" t="n">
        <v>1033</v>
      </c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>
      <c r="A61" s="6" t="inlineStr">
        <is>
          <t>nguyen, d</t>
        </is>
      </c>
      <c r="B61" s="7" t="inlineStr"/>
      <c r="C61" s="8" t="n">
        <v>11.48</v>
      </c>
      <c r="D61" s="8" t="n">
        <v>18.82</v>
      </c>
      <c r="E61" s="8" t="n">
        <v>16</v>
      </c>
      <c r="F61" s="8" t="n">
        <v>17.5</v>
      </c>
      <c r="G61" s="9" t="n">
        <v>1045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>
      <c r="A62" s="6" t="inlineStr">
        <is>
          <t>rose jr, a</t>
        </is>
      </c>
      <c r="B62" s="7" t="inlineStr"/>
      <c r="C62" s="8" t="n">
        <v>9.359999999999999</v>
      </c>
      <c r="D62" s="8" t="n">
        <v>19.19</v>
      </c>
      <c r="E62" s="8" t="inlineStr"/>
      <c r="F62" s="8" t="inlineStr"/>
      <c r="G62" s="9" t="inlineStr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>
      <c r="A63" s="6" t="inlineStr">
        <is>
          <t>sanchez, p</t>
        </is>
      </c>
      <c r="B63" s="7" t="inlineStr"/>
      <c r="C63" s="8" t="n">
        <v>10.25</v>
      </c>
      <c r="D63" s="8" t="n">
        <v>17.67</v>
      </c>
      <c r="E63" s="8" t="inlineStr"/>
      <c r="F63" s="8" t="inlineStr"/>
      <c r="G63" s="9" t="inlineStr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>
      <c r="A64" s="6" t="inlineStr">
        <is>
          <t>shrestha, p</t>
        </is>
      </c>
      <c r="B64" s="7" t="inlineStr"/>
      <c r="C64" s="8" t="n">
        <v>10.51</v>
      </c>
      <c r="D64" s="8" t="n">
        <v>16.94</v>
      </c>
      <c r="E64" s="8" t="inlineStr"/>
      <c r="F64" s="8" t="inlineStr"/>
      <c r="G64" s="9" t="inlineStr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>
      <c r="A65" s="6" t="inlineStr">
        <is>
          <t>steinke, s</t>
        </is>
      </c>
      <c r="B65" s="7" t="inlineStr"/>
      <c r="C65" s="8" t="n">
        <v>10.03</v>
      </c>
      <c r="D65" s="8" t="n">
        <v>16.49</v>
      </c>
      <c r="E65" s="8" t="inlineStr"/>
      <c r="F65" s="8" t="inlineStr"/>
      <c r="G65" s="9" t="inlineStr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>
      <c r="A66" s="6" t="inlineStr">
        <is>
          <t>stevens, a</t>
        </is>
      </c>
      <c r="B66" s="7" t="inlineStr"/>
      <c r="C66" s="8" t="n">
        <v>10.11</v>
      </c>
      <c r="D66" s="8" t="n">
        <v>17.42</v>
      </c>
      <c r="E66" s="8" t="n">
        <v>16.75</v>
      </c>
      <c r="F66" s="8" t="n">
        <v>17.42</v>
      </c>
      <c r="G66" s="9" t="n">
        <v>905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>
      <c r="A67" s="6" t="inlineStr">
        <is>
          <t>symons, s</t>
        </is>
      </c>
      <c r="B67" s="7" t="inlineStr"/>
      <c r="C67" s="8" t="n">
        <v>12.91</v>
      </c>
      <c r="D67" s="8" t="n">
        <v>20.29</v>
      </c>
      <c r="E67" s="8" t="n">
        <v>16</v>
      </c>
      <c r="F67" s="8" t="n">
        <v>18.25</v>
      </c>
      <c r="G67" s="9" t="n">
        <v>913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>
      <c r="A68" s="6" t="inlineStr">
        <is>
          <t>walker, c</t>
        </is>
      </c>
      <c r="B68" s="7" t="inlineStr"/>
      <c r="C68" s="8" t="n">
        <v>9.99</v>
      </c>
      <c r="D68" s="8" t="n">
        <v>0</v>
      </c>
      <c r="E68" s="8" t="inlineStr"/>
      <c r="F68" s="8" t="inlineStr"/>
      <c r="G68" s="9" t="inlineStr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>
      <c r="A69" s="6" t="inlineStr">
        <is>
          <t>weeks, t</t>
        </is>
      </c>
      <c r="B69" s="7" t="inlineStr"/>
      <c r="C69" s="8" t="n">
        <v>12.03</v>
      </c>
      <c r="D69" s="8" t="n">
        <v>20.52</v>
      </c>
      <c r="E69" s="8" t="n">
        <v>16</v>
      </c>
      <c r="F69" s="8" t="n">
        <v>18.5</v>
      </c>
      <c r="G69" s="9" t="n">
        <v>1045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>
      <c r="A70" s="6" t="inlineStr">
        <is>
          <t>weyerman, t</t>
        </is>
      </c>
      <c r="B70" s="7" t="inlineStr"/>
      <c r="C70" s="8" t="n">
        <v>12.37</v>
      </c>
      <c r="D70" s="8" t="n">
        <v>19.79</v>
      </c>
      <c r="E70" s="8" t="n">
        <v>18</v>
      </c>
      <c r="F70" s="8" t="n">
        <v>19.79</v>
      </c>
      <c r="G70" s="9" t="n">
        <v>929</v>
      </c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>
      <c r="A71" s="6" t="inlineStr">
        <is>
          <t>wooten, c</t>
        </is>
      </c>
      <c r="B71" s="7" t="inlineStr"/>
      <c r="C71" s="8" t="n">
        <v>9.82</v>
      </c>
      <c r="D71" s="8" t="n">
        <v>17.22</v>
      </c>
      <c r="E71" s="8" t="inlineStr"/>
      <c r="F71" s="8" t="inlineStr"/>
      <c r="G71" s="9" t="inlineStr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>
      <c r="A72" s="6" t="inlineStr">
        <is>
          <t>yates, l</t>
        </is>
      </c>
      <c r="B72" s="7" t="inlineStr"/>
      <c r="C72" s="8" t="n">
        <v>11.6</v>
      </c>
      <c r="D72" s="8" t="n">
        <v>18.77</v>
      </c>
      <c r="E72" s="8" t="n">
        <v>12.75</v>
      </c>
      <c r="F72" s="8" t="n">
        <v>15</v>
      </c>
      <c r="G72" s="9" t="n">
        <v>929</v>
      </c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thursday!C73,IF(thursday!C73 &lt;= 8 + reference!C3, 0, MAX(thursday!C73 - 8, 0)))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thursday!C74,IF(thursday!C74 &lt;= 8 + reference!C3, 0, MAX(thursday!C74 - 8, 0)))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6">
      <c r="J76" s="5" t="inlineStr">
        <is>
          <t>Total WAL Mandates</t>
        </is>
      </c>
      <c r="K76" s="10">
        <f>SUM(thursday!K45:thursday!K74)</f>
        <v/>
      </c>
    </row>
    <row r="78">
      <c r="J78" s="5" t="inlineStr">
        <is>
          <t>Total Mandates</t>
        </is>
      </c>
      <c r="K78" s="10">
        <f>SUM(thursday!K76 + thursday!K41)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11.7</v>
      </c>
      <c r="D83" s="8" t="n">
        <v>19.98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>
      <c r="A84" s="6" t="inlineStr">
        <is>
          <t>barnett, j</t>
        </is>
      </c>
      <c r="B84" s="7" t="inlineStr"/>
      <c r="C84" s="8" t="n">
        <v>13.08</v>
      </c>
      <c r="D84" s="8" t="n">
        <v>19.73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>
      <c r="A85" s="6" t="inlineStr">
        <is>
          <t>bassa, e</t>
        </is>
      </c>
      <c r="B85" s="7" t="inlineStr"/>
      <c r="C85" s="8" t="n">
        <v>10.74</v>
      </c>
      <c r="D85" s="8" t="n">
        <v>17.71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>
      <c r="A86" s="6" t="inlineStr">
        <is>
          <t>benlmaloua, m</t>
        </is>
      </c>
      <c r="B86" s="7" t="inlineStr"/>
      <c r="C86" s="8" t="n">
        <v>12.99</v>
      </c>
      <c r="D86" s="8" t="n">
        <v>19.86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>
      <c r="A87" s="6" t="inlineStr">
        <is>
          <t>bonilla, g</t>
        </is>
      </c>
      <c r="B87" s="7" t="inlineStr"/>
      <c r="C87" s="8" t="n">
        <v>12.25</v>
      </c>
      <c r="D87" s="8" t="n">
        <v>19.95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>
      <c r="A88" s="6" t="inlineStr">
        <is>
          <t>gross, j</t>
        </is>
      </c>
      <c r="B88" s="7" t="inlineStr"/>
      <c r="C88" s="8" t="n">
        <v>12.5</v>
      </c>
      <c r="D88" s="8" t="n">
        <v>18.76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>
      <c r="A89" s="6" t="inlineStr">
        <is>
          <t>manibusan, p</t>
        </is>
      </c>
      <c r="B89" s="7" t="inlineStr"/>
      <c r="C89" s="8" t="n">
        <v>9.75</v>
      </c>
      <c r="D89" s="8" t="n">
        <v>17.22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>
      <c r="A90" s="6" t="inlineStr">
        <is>
          <t>mariami, a</t>
        </is>
      </c>
      <c r="B90" s="7" t="inlineStr"/>
      <c r="C90" s="8" t="n">
        <v>12.82</v>
      </c>
      <c r="D90" s="8" t="n">
        <v>19.92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>
      <c r="A91" s="6" t="inlineStr">
        <is>
          <t>mccoumb, s</t>
        </is>
      </c>
      <c r="B91" s="7" t="inlineStr"/>
      <c r="C91" s="8" t="n">
        <v>12.16</v>
      </c>
      <c r="D91" s="8" t="n">
        <v>20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>
      <c r="A92" s="6" t="inlineStr">
        <is>
          <t>nelson, g</t>
        </is>
      </c>
      <c r="B92" s="7" t="inlineStr"/>
      <c r="C92" s="8" t="n">
        <v>11.79</v>
      </c>
      <c r="D92" s="8" t="n">
        <v>17.95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>
      <c r="A93" s="6" t="inlineStr">
        <is>
          <t>pang, d</t>
        </is>
      </c>
      <c r="B93" s="7" t="inlineStr"/>
      <c r="C93" s="8" t="n">
        <v>13.32</v>
      </c>
      <c r="D93" s="8" t="n">
        <v>20.25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>
      <c r="A94" s="6" t="inlineStr">
        <is>
          <t>rodriquez, j</t>
        </is>
      </c>
      <c r="B94" s="7" t="inlineStr">
        <is>
          <t>sick</t>
        </is>
      </c>
      <c r="C94" s="8" t="inlineStr"/>
      <c r="D94" s="8" t="n">
        <v>0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>
      <c r="A95" s="6" t="inlineStr">
        <is>
          <t>yeung, q</t>
        </is>
      </c>
      <c r="B95" s="7" t="inlineStr"/>
      <c r="C95" s="8" t="n">
        <v>11.71</v>
      </c>
      <c r="D95" s="8" t="n">
        <v>18.97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>
      <c r="A96" s="6" t="inlineStr"/>
      <c r="B96" s="8" t="n"/>
      <c r="C96" s="8" t="n"/>
      <c r="D96" s="8" t="n"/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>
      <c r="A97" s="6" t="inlineStr"/>
      <c r="B97" s="8" t="n"/>
      <c r="C97" s="8" t="n"/>
      <c r="D97" s="8" t="n"/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>
      <c r="A98" s="6" t="inlineStr"/>
      <c r="B98" s="8" t="n"/>
      <c r="C98" s="8" t="n"/>
      <c r="D98" s="8" t="n"/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>
      <c r="A99" s="6" t="inlineStr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>
      <c r="A100" s="6" t="inlineStr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>
      <c r="A101" s="6" t="inlineStr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>
      <c r="A102" s="6" t="inlineStr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>
      <c r="A103" s="6" t="inlineStr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>
      <c r="A104" s="6" t="inlineStr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>
      <c r="A105" s="6" t="inlineStr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>
      <c r="A106" s="6" t="inlineStr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>
      <c r="A107" s="6" t="inlineStr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>
      <c r="A108" s="6" t="inlineStr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>
      <c r="A109" s="6" t="inlineStr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>
      <c r="A110" s="6" t="inlineStr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>
      <c r="A111" s="6" t="inlineStr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>
      <c r="A112" s="6" t="inlineStr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>
      <c r="D114" s="5" t="inlineStr">
        <is>
          <t>Total OTDL Availability</t>
        </is>
      </c>
      <c r="E114" s="10">
        <f>SUM(thursday!E83:thursday!E112)</f>
        <v/>
      </c>
      <c r="F114" s="10">
        <f>SUM(thursday!F83:thursday!F112)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11.3</v>
      </c>
      <c r="D119" s="8" t="n">
        <v>0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>
      <c r="A120" s="6" t="inlineStr">
        <is>
          <t>frank, p</t>
        </is>
      </c>
      <c r="B120" s="7" t="inlineStr"/>
      <c r="C120" s="8" t="n">
        <v>10.41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>
      <c r="A121" s="6" t="inlineStr">
        <is>
          <t>garczarek, p</t>
        </is>
      </c>
      <c r="B121" s="7" t="inlineStr"/>
      <c r="C121" s="8" t="n">
        <v>9.550000000000001</v>
      </c>
      <c r="D121" s="8" t="n">
        <v>17.99</v>
      </c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>
      <c r="A124" s="6" t="inlineStr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>
      <c r="A125" s="6" t="inlineStr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>
      <c r="A126" s="6" t="inlineStr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>
      <c r="A127" s="6" t="inlineStr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>
      <c r="A128" s="6" t="inlineStr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>
      <c r="A129" s="6" t="inlineStr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>
      <c r="A130" s="6" t="inlineStr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>
      <c r="A131" s="6" t="inlineStr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>
      <c r="A132" s="6" t="inlineStr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>
      <c r="A133" s="6" t="inlineStr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>
      <c r="A134" s="6" t="inlineStr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>
      <c r="A135" s="6" t="inlineStr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>
      <c r="A136" s="6" t="inlineStr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>
      <c r="A137" s="6" t="inlineStr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>
      <c r="A138" s="6" t="inlineStr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>
      <c r="A139" s="6" t="inlineStr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>
      <c r="A140" s="6" t="inlineStr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>
      <c r="A141" s="6" t="inlineStr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>
      <c r="A142" s="6" t="inlineStr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>
      <c r="A143" s="6" t="inlineStr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>
      <c r="A144" s="6" t="inlineStr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>
      <c r="A145" s="6" t="inlineStr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>
      <c r="A146" s="6" t="inlineStr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>
      <c r="A147" s="6" t="inlineStr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>
      <c r="A148" s="6" t="inlineStr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>
      <c r="D150" s="5" t="inlineStr">
        <is>
          <t>Total AUX Availability</t>
        </is>
      </c>
      <c r="E150" s="10">
        <f>SUM(thursday!E119:thursday!E148)</f>
        <v/>
      </c>
      <c r="F150" s="10">
        <f>SUM(thursday!F119:thursday!F148)</f>
        <v/>
      </c>
    </row>
    <row r="152">
      <c r="D152" s="5" t="inlineStr">
        <is>
          <t>Total Availability</t>
        </is>
      </c>
      <c r="E152" s="10">
        <f>SUM(thursday!E114 + thursday!E150)</f>
        <v/>
      </c>
      <c r="F152" s="10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/>
  <cols>
    <col width="14" customWidth="1" min="1" max="1"/>
    <col width="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Improper Mandate Worksheet</t>
        </is>
      </c>
    </row>
    <row r="3">
      <c r="A3" s="2" t="inlineStr">
        <is>
          <t xml:space="preserve">Date:  </t>
        </is>
      </c>
      <c r="B3" s="3" t="inlineStr">
        <is>
          <t>Friday  12/20/19</t>
        </is>
      </c>
      <c r="E3" s="2" t="inlineStr">
        <is>
          <t xml:space="preserve">Pay Period:  </t>
        </is>
      </c>
      <c r="G3" s="3" t="inlineStr">
        <is>
          <t>2019-26-2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</row>
    <row r="6">
      <c r="A6" s="4" t="inlineStr">
        <is>
          <t>No List Carriers</t>
        </is>
      </c>
    </row>
    <row r="7">
      <c r="A7" s="5" t="inlineStr">
        <is>
          <t>Name</t>
        </is>
      </c>
      <c r="B7" s="5" t="inlineStr">
        <is>
          <t>note</t>
        </is>
      </c>
      <c r="C7" s="5" t="inlineStr">
        <is>
          <t>5200</t>
        </is>
      </c>
      <c r="D7" s="5" t="inlineStr">
        <is>
          <t>RS</t>
        </is>
      </c>
      <c r="E7" s="5" t="inlineStr">
        <is>
          <t>MV off</t>
        </is>
      </c>
      <c r="F7" s="5" t="inlineStr">
        <is>
          <t>MV on</t>
        </is>
      </c>
      <c r="G7" s="5" t="inlineStr">
        <is>
          <t>Route</t>
        </is>
      </c>
      <c r="H7" s="5" t="inlineStr">
        <is>
          <t>MV total</t>
        </is>
      </c>
      <c r="I7" s="5" t="inlineStr">
        <is>
          <t>OT</t>
        </is>
      </c>
      <c r="J7" s="5" t="inlineStr">
        <is>
          <t>off rt</t>
        </is>
      </c>
      <c r="K7" s="5" t="inlineStr">
        <is>
          <t>OT off rt</t>
        </is>
      </c>
    </row>
    <row r="8">
      <c r="A8" s="6" t="inlineStr">
        <is>
          <t>daylie, j</t>
        </is>
      </c>
      <c r="B8" s="7" t="inlineStr"/>
      <c r="C8" s="8" t="n">
        <v>9.449999999999999</v>
      </c>
      <c r="D8" s="8" t="n">
        <v>18.03</v>
      </c>
      <c r="E8" s="8" t="inlineStr"/>
      <c r="F8" s="8" t="inlineStr"/>
      <c r="G8" s="9" t="inlineStr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>
      <c r="A9" s="6" t="inlineStr">
        <is>
          <t>driste, m</t>
        </is>
      </c>
      <c r="B9" s="7" t="inlineStr"/>
      <c r="C9" s="8" t="n">
        <v>8.83</v>
      </c>
      <c r="D9" s="8" t="n">
        <v>17.79</v>
      </c>
      <c r="E9" s="8" t="inlineStr"/>
      <c r="F9" s="8" t="inlineStr"/>
      <c r="G9" s="9" t="inlineStr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>
      <c r="A10" s="6" t="inlineStr">
        <is>
          <t>edelman, c</t>
        </is>
      </c>
      <c r="B10" s="7" t="inlineStr"/>
      <c r="C10" s="8" t="n">
        <v>9.65</v>
      </c>
      <c r="D10" s="8" t="n">
        <v>16.2</v>
      </c>
      <c r="E10" s="8" t="inlineStr"/>
      <c r="F10" s="8" t="inlineStr"/>
      <c r="G10" s="9" t="inlineStr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>
      <c r="A11" s="6" t="inlineStr">
        <is>
          <t>elamen, a</t>
        </is>
      </c>
      <c r="B11" s="7" t="inlineStr">
        <is>
          <t>ns day</t>
        </is>
      </c>
      <c r="C11" s="8" t="n">
        <v>11.73</v>
      </c>
      <c r="D11" s="8" t="n">
        <v>20.47</v>
      </c>
      <c r="E11" s="8" t="inlineStr"/>
      <c r="F11" s="8" t="inlineStr"/>
      <c r="G11" s="9" t="inlineStr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>
      <c r="A12" s="6" t="inlineStr">
        <is>
          <t>flaig, b</t>
        </is>
      </c>
      <c r="B12" s="7" t="inlineStr"/>
      <c r="C12" s="8" t="n">
        <v>11.16</v>
      </c>
      <c r="D12" s="8" t="n">
        <v>18.63</v>
      </c>
      <c r="E12" s="8" t="inlineStr"/>
      <c r="F12" s="8" t="inlineStr"/>
      <c r="G12" s="9" t="inlineStr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>
      <c r="A13" s="6" t="inlineStr">
        <is>
          <t>foster, p</t>
        </is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>
      <c r="A14" s="6" t="inlineStr">
        <is>
          <t>geffrso, t</t>
        </is>
      </c>
      <c r="B14" s="7" t="inlineStr">
        <is>
          <t>ns day</t>
        </is>
      </c>
      <c r="C14" s="8" t="n">
        <v>11.51</v>
      </c>
      <c r="D14" s="8" t="n">
        <v>17.85</v>
      </c>
      <c r="E14" s="8" t="inlineStr"/>
      <c r="F14" s="8" t="inlineStr"/>
      <c r="G14" s="9" t="inlineStr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>
      <c r="A15" s="6" t="inlineStr">
        <is>
          <t>helmbold, a</t>
        </is>
      </c>
      <c r="B15" s="7" t="inlineStr"/>
      <c r="C15" s="8" t="n">
        <v>10.15</v>
      </c>
      <c r="D15" s="8" t="n">
        <v>17.42</v>
      </c>
      <c r="E15" s="8" t="inlineStr"/>
      <c r="F15" s="8" t="inlineStr"/>
      <c r="G15" s="9" t="inlineStr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>
      <c r="A16" s="6" t="inlineStr">
        <is>
          <t>henderson, j</t>
        </is>
      </c>
      <c r="B16" s="8" t="n"/>
      <c r="C16" s="8" t="n"/>
      <c r="D16" s="8" t="n"/>
      <c r="E16" s="8" t="n"/>
      <c r="F16" s="8" t="n"/>
      <c r="G16" s="9" t="n"/>
      <c r="H16" s="8">
        <f>SUM(friday!F16 - friday!E16)</f>
        <v/>
      </c>
      <c r="I16" s="10">
        <f>IF(friday!B16 ="ns day", friday!C16,IF(friday!C16 &lt;= 8 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>
      <c r="A17" s="6" t="inlineStr">
        <is>
          <t>kitchen, d</t>
        </is>
      </c>
      <c r="B17" s="7" t="inlineStr"/>
      <c r="C17" s="8" t="n">
        <v>12.29</v>
      </c>
      <c r="D17" s="8" t="n">
        <v>20.32</v>
      </c>
      <c r="E17" s="8" t="n">
        <v>11.85</v>
      </c>
      <c r="F17" s="8" t="n">
        <v>14</v>
      </c>
      <c r="G17" s="9" t="n">
        <v>913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>
      <c r="A18" s="6" t="inlineStr">
        <is>
          <t>la, s</t>
        </is>
      </c>
      <c r="B18" s="7" t="inlineStr"/>
      <c r="C18" s="8" t="n">
        <v>12.28</v>
      </c>
      <c r="D18" s="8" t="n">
        <v>19.49</v>
      </c>
      <c r="E18" s="7" t="inlineStr">
        <is>
          <t>*</t>
        </is>
      </c>
      <c r="F18" s="7" t="inlineStr">
        <is>
          <t>*</t>
        </is>
      </c>
      <c r="G18" s="7" t="inlineStr">
        <is>
          <t>*</t>
        </is>
      </c>
      <c r="H18" s="8">
        <f>SUM(friday!H20:friday!H19)</f>
        <v/>
      </c>
      <c r="I18" s="10">
        <f>IF(friday!B18 ="ns day", friday!C18,IF(friday!C18 &lt;= 8 + reference!C3, 0, MAX(friday!C18 - 8, 0)))</f>
        <v/>
      </c>
      <c r="J18" s="10">
        <f>friday!H18</f>
        <v/>
      </c>
      <c r="K18" s="10">
        <f>IF(friday!B18="ns day",friday!C18, IF(friday!C18 &lt;= 8 + reference!C4, 0, MIN(MAX(friday!C18 - 8, 0),IF(friday!J18 &lt;= reference!C4,0, friday!J18))))</f>
        <v/>
      </c>
    </row>
    <row r="19">
      <c r="E19" s="8" t="n">
        <v>9.9</v>
      </c>
      <c r="F19" s="8" t="n">
        <v>11.2</v>
      </c>
      <c r="G19" s="9" t="n">
        <v>926</v>
      </c>
      <c r="H19" s="8">
        <f>SUM(friday!F19 - friday!E19)</f>
        <v/>
      </c>
    </row>
    <row r="20">
      <c r="E20" s="8" t="n">
        <v>18.4</v>
      </c>
      <c r="F20" s="8" t="n">
        <v>19.45</v>
      </c>
      <c r="G20" s="9" t="n">
        <v>1033</v>
      </c>
      <c r="H20" s="8">
        <f>SUM(friday!F20 - friday!E20)</f>
        <v/>
      </c>
    </row>
    <row r="21">
      <c r="A21" s="6" t="inlineStr">
        <is>
          <t>landers, a</t>
        </is>
      </c>
      <c r="B21" s="7" t="inlineStr"/>
      <c r="C21" s="8" t="n">
        <v>11.55</v>
      </c>
      <c r="D21" s="8" t="n">
        <v>18.56</v>
      </c>
      <c r="E21" s="8" t="inlineStr"/>
      <c r="F21" s="8" t="inlineStr"/>
      <c r="G21" s="9" t="inlineStr"/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>
      <c r="A22" s="6" t="inlineStr">
        <is>
          <t>lopez, d</t>
        </is>
      </c>
      <c r="B22" s="7" t="inlineStr">
        <is>
          <t>ns day</t>
        </is>
      </c>
      <c r="C22" s="8" t="n">
        <v>11.93</v>
      </c>
      <c r="D22" s="8" t="n">
        <v>19.4</v>
      </c>
      <c r="E22" s="8" t="inlineStr"/>
      <c r="F22" s="8" t="inlineStr"/>
      <c r="G22" s="9" t="inlineStr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>
      <c r="A23" s="6" t="inlineStr">
        <is>
          <t>mudesir sr, h</t>
        </is>
      </c>
      <c r="B23" s="7" t="inlineStr"/>
      <c r="C23" s="8" t="n">
        <v>11.91</v>
      </c>
      <c r="D23" s="8" t="n">
        <v>19.38</v>
      </c>
      <c r="E23" s="8" t="n">
        <v>17.42</v>
      </c>
      <c r="F23" s="8" t="n">
        <v>19.38</v>
      </c>
      <c r="G23" s="9" t="n">
        <v>926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>
      <c r="A24" s="6" t="inlineStr">
        <is>
          <t>murray, k</t>
        </is>
      </c>
      <c r="B24" s="7" t="inlineStr"/>
      <c r="C24" s="8" t="n">
        <v>10.83</v>
      </c>
      <c r="D24" s="8" t="n">
        <v>18.7</v>
      </c>
      <c r="E24" s="8" t="inlineStr"/>
      <c r="F24" s="8" t="inlineStr"/>
      <c r="G24" s="9" t="inlineStr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>
      <c r="A25" s="6" t="inlineStr">
        <is>
          <t>osei tutu, m</t>
        </is>
      </c>
      <c r="B25" s="7" t="inlineStr"/>
      <c r="C25" s="8" t="n">
        <v>12.26</v>
      </c>
      <c r="D25" s="8" t="n">
        <v>19.77</v>
      </c>
      <c r="E25" s="8" t="n">
        <v>8.31</v>
      </c>
      <c r="F25" s="8" t="n">
        <v>10.1</v>
      </c>
      <c r="G25" s="9" t="n">
        <v>1036</v>
      </c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>
      <c r="A26" s="6" t="inlineStr">
        <is>
          <t>robertson, c</t>
        </is>
      </c>
      <c r="B26" s="7" t="inlineStr"/>
      <c r="C26" s="8" t="n">
        <v>9.470000000000001</v>
      </c>
      <c r="D26" s="8" t="n">
        <v>16.39</v>
      </c>
      <c r="E26" s="8" t="inlineStr"/>
      <c r="F26" s="8" t="inlineStr"/>
      <c r="G26" s="9" t="inlineStr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>
      <c r="A27" s="6" t="inlineStr">
        <is>
          <t>rockwood, j</t>
        </is>
      </c>
      <c r="B27" s="7" t="inlineStr">
        <is>
          <t>ns day</t>
        </is>
      </c>
      <c r="C27" s="8" t="n">
        <v>10.48</v>
      </c>
      <c r="D27" s="8" t="n">
        <v>18.04</v>
      </c>
      <c r="E27" s="8" t="inlineStr"/>
      <c r="F27" s="8" t="inlineStr"/>
      <c r="G27" s="9" t="inlineStr"/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>
      <c r="A28" s="6" t="inlineStr">
        <is>
          <t>salih-mohamed, s</t>
        </is>
      </c>
      <c r="B28" s="7" t="inlineStr"/>
      <c r="C28" s="8" t="n">
        <v>12.02</v>
      </c>
      <c r="D28" s="8" t="n">
        <v>19.22</v>
      </c>
      <c r="E28" s="8" t="inlineStr"/>
      <c r="F28" s="8" t="inlineStr"/>
      <c r="G28" s="9" t="inlineStr"/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>
      <c r="A29" s="6" t="inlineStr">
        <is>
          <t>stubbs, t</t>
        </is>
      </c>
      <c r="B29" s="7" t="inlineStr"/>
      <c r="C29" s="8" t="n">
        <v>9.82</v>
      </c>
      <c r="D29" s="8" t="n">
        <v>7.74</v>
      </c>
      <c r="E29" s="8" t="inlineStr"/>
      <c r="F29" s="8" t="inlineStr"/>
      <c r="G29" s="9" t="inlineStr"/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>
      <c r="A30" s="6" t="inlineStr">
        <is>
          <t>torpey, m</t>
        </is>
      </c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>
      <c r="A31" s="6" t="inlineStr">
        <is>
          <t>trujillo, s</t>
        </is>
      </c>
      <c r="B31" s="7" t="inlineStr"/>
      <c r="C31" s="8" t="n">
        <v>9.5</v>
      </c>
      <c r="D31" s="8" t="n">
        <v>16.96</v>
      </c>
      <c r="E31" s="8" t="inlineStr"/>
      <c r="F31" s="8" t="inlineStr"/>
      <c r="G31" s="9" t="inlineStr"/>
      <c r="H31" s="8">
        <f>SUM(friday!F31 - friday!E31)</f>
        <v/>
      </c>
      <c r="I31" s="10">
        <f>IF(friday!B31 ="ns day", friday!C31,IF(friday!C31 &lt;= 8+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>
      <c r="A32" s="6" t="inlineStr">
        <is>
          <t>welch, t</t>
        </is>
      </c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>
      <c r="A33" s="6" t="inlineStr">
        <is>
          <t>williams, l</t>
        </is>
      </c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>
      <c r="A34" s="6" t="inlineStr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>
      <c r="A35" s="6" t="inlineStr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>
      <c r="A36" s="6" t="inlineStr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>
      <c r="A37" s="6" t="inlineStr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>
      <c r="H39" s="5" t="inlineStr">
        <is>
          <t>Total NL Overtime</t>
        </is>
      </c>
      <c r="I39" s="10">
        <f>SUM(friday!I8:friday!I37)</f>
        <v/>
      </c>
    </row>
    <row r="41">
      <c r="J41" s="5" t="inlineStr">
        <is>
          <t>Total NL Mandates</t>
        </is>
      </c>
      <c r="K41" s="10">
        <f>SUM(friday!K8:friday!K37)</f>
        <v/>
      </c>
    </row>
    <row r="43">
      <c r="A43" s="4" t="inlineStr">
        <is>
          <t>Work Assignment Carriers</t>
        </is>
      </c>
    </row>
    <row r="44">
      <c r="A44" s="5" t="inlineStr">
        <is>
          <t>Name</t>
        </is>
      </c>
      <c r="B44" s="5" t="inlineStr">
        <is>
          <t>note</t>
        </is>
      </c>
      <c r="C44" s="5" t="inlineStr">
        <is>
          <t>5200</t>
        </is>
      </c>
      <c r="D44" s="5" t="inlineStr">
        <is>
          <t>RS</t>
        </is>
      </c>
      <c r="E44" s="5" t="inlineStr">
        <is>
          <t>MV off</t>
        </is>
      </c>
      <c r="F44" s="5" t="inlineStr">
        <is>
          <t>MV on</t>
        </is>
      </c>
      <c r="G44" s="5" t="inlineStr">
        <is>
          <t>Route</t>
        </is>
      </c>
      <c r="H44" s="5" t="inlineStr">
        <is>
          <t>MV total</t>
        </is>
      </c>
      <c r="I44" s="5" t="inlineStr">
        <is>
          <t>OT</t>
        </is>
      </c>
      <c r="J44" s="5" t="inlineStr">
        <is>
          <t>off rt</t>
        </is>
      </c>
      <c r="K44" s="5" t="inlineStr">
        <is>
          <t>OT off rt</t>
        </is>
      </c>
    </row>
    <row r="45">
      <c r="A45" s="6" t="inlineStr">
        <is>
          <t>an, j</t>
        </is>
      </c>
      <c r="B45" s="7" t="inlineStr"/>
      <c r="C45" s="8" t="n">
        <v>10.16</v>
      </c>
      <c r="D45" s="8" t="n">
        <v>16.8</v>
      </c>
      <c r="E45" s="8" t="inlineStr"/>
      <c r="F45" s="8" t="inlineStr"/>
      <c r="G45" s="9" t="inlineStr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>
      <c r="A46" s="6" t="inlineStr">
        <is>
          <t>aquino, s</t>
        </is>
      </c>
      <c r="B46" s="7" t="inlineStr"/>
      <c r="C46" s="8" t="n">
        <v>13.05</v>
      </c>
      <c r="D46" s="8" t="n">
        <v>19.5</v>
      </c>
      <c r="E46" s="8" t="n">
        <v>9.23</v>
      </c>
      <c r="F46" s="8" t="n">
        <v>19.6</v>
      </c>
      <c r="G46" s="9" t="n">
        <v>903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>
      <c r="A47" s="6" t="inlineStr">
        <is>
          <t>babinskiy, m</t>
        </is>
      </c>
      <c r="B47" s="7" t="inlineStr"/>
      <c r="C47" s="8" t="n">
        <v>9.41</v>
      </c>
      <c r="D47" s="8" t="n">
        <v>17.97</v>
      </c>
      <c r="E47" s="8" t="inlineStr"/>
      <c r="F47" s="8" t="inlineStr"/>
      <c r="G47" s="9" t="inlineStr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>
      <c r="A48" s="6" t="inlineStr">
        <is>
          <t>bustos, h</t>
        </is>
      </c>
      <c r="B48" s="7" t="inlineStr"/>
      <c r="C48" s="8" t="n">
        <v>9.48</v>
      </c>
      <c r="D48" s="8" t="n">
        <v>17.66</v>
      </c>
      <c r="E48" s="8" t="inlineStr"/>
      <c r="F48" s="8" t="inlineStr"/>
      <c r="G48" s="9" t="inlineStr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>
      <c r="A49" s="6" t="inlineStr">
        <is>
          <t>chung, b</t>
        </is>
      </c>
      <c r="B49" s="7" t="inlineStr"/>
      <c r="C49" s="8" t="n">
        <v>10.79</v>
      </c>
      <c r="D49" s="8" t="n">
        <v>17.46</v>
      </c>
      <c r="E49" s="8" t="inlineStr"/>
      <c r="F49" s="8" t="inlineStr"/>
      <c r="G49" s="9" t="inlineStr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>
      <c r="A50" s="6" t="inlineStr">
        <is>
          <t>custodio, t</t>
        </is>
      </c>
      <c r="B50" s="7" t="inlineStr"/>
      <c r="C50" s="8" t="n">
        <v>12.84</v>
      </c>
      <c r="D50" s="8" t="n">
        <v>19.9</v>
      </c>
      <c r="E50" s="8" t="inlineStr"/>
      <c r="F50" s="8" t="inlineStr"/>
      <c r="G50" s="9" t="inlineStr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>
      <c r="A51" s="6" t="inlineStr">
        <is>
          <t>dejesus vasquez, l</t>
        </is>
      </c>
      <c r="B51" s="7" t="inlineStr"/>
      <c r="C51" s="8" t="n">
        <v>6</v>
      </c>
      <c r="D51" s="8" t="n">
        <v>11.96</v>
      </c>
      <c r="E51" s="8" t="inlineStr"/>
      <c r="F51" s="8" t="inlineStr"/>
      <c r="G51" s="9" t="inlineStr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>
      <c r="A52" s="6" t="inlineStr">
        <is>
          <t>fisher, c</t>
        </is>
      </c>
      <c r="B52" s="7" t="inlineStr"/>
      <c r="C52" s="8" t="n">
        <v>6.75</v>
      </c>
      <c r="D52" s="8" t="n">
        <v>0</v>
      </c>
      <c r="E52" s="8" t="n">
        <v>11.82</v>
      </c>
      <c r="F52" s="8" t="n">
        <v>19.07</v>
      </c>
      <c r="G52" s="9" t="n">
        <v>202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>
      <c r="A53" s="6" t="inlineStr">
        <is>
          <t>l huillier jr, w</t>
        </is>
      </c>
      <c r="B53" s="7" t="inlineStr"/>
      <c r="C53" s="8" t="n">
        <v>10.87</v>
      </c>
      <c r="D53" s="8" t="n">
        <v>17.75</v>
      </c>
      <c r="E53" s="8" t="inlineStr"/>
      <c r="F53" s="8" t="inlineStr"/>
      <c r="G53" s="9" t="inlineStr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>
      <c r="A54" s="6" t="inlineStr">
        <is>
          <t>martines, j</t>
        </is>
      </c>
      <c r="B54" s="7" t="inlineStr"/>
      <c r="C54" s="8" t="n">
        <v>8.300000000000001</v>
      </c>
      <c r="D54" s="8" t="n">
        <v>15.71</v>
      </c>
      <c r="E54" s="8" t="inlineStr"/>
      <c r="F54" s="8" t="inlineStr"/>
      <c r="G54" s="9" t="inlineStr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>
      <c r="A55" s="6" t="inlineStr">
        <is>
          <t>mcdonald, n</t>
        </is>
      </c>
      <c r="B55" s="7" t="inlineStr"/>
      <c r="C55" s="8" t="n">
        <v>11.32</v>
      </c>
      <c r="D55" s="8" t="n">
        <v>18.74</v>
      </c>
      <c r="E55" s="8" t="n">
        <v>16.59</v>
      </c>
      <c r="F55" s="8" t="n">
        <v>18.74</v>
      </c>
      <c r="G55" s="9" t="n">
        <v>913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>
      <c r="A56" s="6" t="inlineStr">
        <is>
          <t>mcmains, t</t>
        </is>
      </c>
      <c r="B56" s="7" t="inlineStr"/>
      <c r="C56" s="8" t="n">
        <v>9.630000000000001</v>
      </c>
      <c r="D56" s="8" t="n">
        <v>17.08</v>
      </c>
      <c r="E56" s="8" t="inlineStr"/>
      <c r="F56" s="8" t="inlineStr"/>
      <c r="G56" s="9" t="inlineStr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>
      <c r="A57" s="6" t="inlineStr">
        <is>
          <t>miller, b</t>
        </is>
      </c>
      <c r="B57" s="7" t="inlineStr"/>
      <c r="C57" s="8" t="n">
        <v>9.369999999999999</v>
      </c>
      <c r="D57" s="8" t="n">
        <v>16.83</v>
      </c>
      <c r="E57" s="8" t="inlineStr"/>
      <c r="F57" s="8" t="inlineStr"/>
      <c r="G57" s="9" t="inlineStr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>
      <c r="A58" s="6" t="inlineStr">
        <is>
          <t>moody, k</t>
        </is>
      </c>
      <c r="B58" s="7" t="inlineStr"/>
      <c r="C58" s="8" t="n">
        <v>3.49</v>
      </c>
      <c r="D58" s="8" t="n">
        <v>0</v>
      </c>
      <c r="E58" s="8" t="n">
        <v>7.05</v>
      </c>
      <c r="F58" s="8" t="n">
        <v>10.54</v>
      </c>
      <c r="G58" s="9" t="n">
        <v>1033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>
      <c r="A59" s="6" t="inlineStr">
        <is>
          <t>nguyen, d</t>
        </is>
      </c>
      <c r="B59" s="7" t="inlineStr"/>
      <c r="C59" s="8" t="n">
        <v>10.5</v>
      </c>
      <c r="D59" s="8" t="n">
        <v>17.96</v>
      </c>
      <c r="E59" s="8" t="inlineStr"/>
      <c r="F59" s="8" t="inlineStr"/>
      <c r="G59" s="9" t="inlineStr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>
      <c r="A60" s="6" t="inlineStr">
        <is>
          <t>rose jr, a</t>
        </is>
      </c>
      <c r="B60" s="7" t="inlineStr"/>
      <c r="C60" s="8" t="n">
        <v>8.94</v>
      </c>
      <c r="D60" s="8" t="n">
        <v>17.3</v>
      </c>
      <c r="E60" s="8" t="inlineStr"/>
      <c r="F60" s="8" t="inlineStr"/>
      <c r="G60" s="9" t="inlineStr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>
      <c r="A61" s="6" t="inlineStr">
        <is>
          <t>sanchez, p</t>
        </is>
      </c>
      <c r="B61" s="7" t="inlineStr"/>
      <c r="C61" s="8" t="n">
        <v>10.28</v>
      </c>
      <c r="D61" s="8" t="n">
        <v>17.71</v>
      </c>
      <c r="E61" s="8" t="inlineStr"/>
      <c r="F61" s="8" t="inlineStr"/>
      <c r="G61" s="9" t="inlineStr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>
      <c r="A62" s="6" t="inlineStr">
        <is>
          <t>shrestha, p</t>
        </is>
      </c>
      <c r="B62" s="7" t="inlineStr"/>
      <c r="C62" s="8" t="n">
        <v>11.12</v>
      </c>
      <c r="D62" s="8" t="n">
        <v>17.52</v>
      </c>
      <c r="E62" s="8" t="inlineStr"/>
      <c r="F62" s="8" t="inlineStr"/>
      <c r="G62" s="9" t="inlineStr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>
      <c r="A63" s="6" t="inlineStr">
        <is>
          <t>steinke, s</t>
        </is>
      </c>
      <c r="B63" s="7" t="inlineStr"/>
      <c r="C63" s="8" t="n">
        <v>9.83</v>
      </c>
      <c r="D63" s="8" t="n">
        <v>16.27</v>
      </c>
      <c r="E63" s="8" t="inlineStr"/>
      <c r="F63" s="8" t="inlineStr"/>
      <c r="G63" s="9" t="inlineStr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>
      <c r="A64" s="6" t="inlineStr">
        <is>
          <t>stevens, a</t>
        </is>
      </c>
      <c r="B64" s="7" t="inlineStr"/>
      <c r="C64" s="8" t="n">
        <v>10.7</v>
      </c>
      <c r="D64" s="8" t="n">
        <v>18.41</v>
      </c>
      <c r="E64" s="8" t="n">
        <v>17</v>
      </c>
      <c r="F64" s="8" t="n">
        <v>18.41</v>
      </c>
      <c r="G64" s="9" t="n">
        <v>929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>
      <c r="A65" s="6" t="inlineStr">
        <is>
          <t>symons, s</t>
        </is>
      </c>
      <c r="B65" s="7" t="inlineStr"/>
      <c r="C65" s="8" t="n">
        <v>11.61</v>
      </c>
      <c r="D65" s="8" t="n">
        <v>19.07</v>
      </c>
      <c r="E65" s="8" t="inlineStr"/>
      <c r="F65" s="8" t="inlineStr"/>
      <c r="G65" s="9" t="inlineStr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>
      <c r="A66" s="6" t="inlineStr">
        <is>
          <t>walker, c</t>
        </is>
      </c>
      <c r="B66" s="7" t="inlineStr"/>
      <c r="C66" s="8" t="n">
        <v>8</v>
      </c>
      <c r="D66" s="8" t="n">
        <v>0</v>
      </c>
      <c r="E66" s="8" t="inlineStr"/>
      <c r="F66" s="8" t="inlineStr"/>
      <c r="G66" s="9" t="inlineStr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>
      <c r="A67" s="6" t="inlineStr">
        <is>
          <t>weeks, t</t>
        </is>
      </c>
      <c r="B67" s="7" t="inlineStr"/>
      <c r="C67" s="8" t="n">
        <v>9.77</v>
      </c>
      <c r="D67" s="8" t="n">
        <v>18.37</v>
      </c>
      <c r="E67" s="8" t="inlineStr"/>
      <c r="F67" s="8" t="inlineStr"/>
      <c r="G67" s="9" t="inlineStr"/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>
      <c r="A68" s="6" t="inlineStr">
        <is>
          <t>weyerman, t</t>
        </is>
      </c>
      <c r="B68" s="7" t="inlineStr"/>
      <c r="C68" s="8" t="n">
        <v>11.9</v>
      </c>
      <c r="D68" s="8" t="n">
        <v>19.42</v>
      </c>
      <c r="E68" s="8" t="n">
        <v>18</v>
      </c>
      <c r="F68" s="8" t="n">
        <v>19.42</v>
      </c>
      <c r="G68" s="9" t="n">
        <v>926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>
      <c r="A69" s="6" t="inlineStr">
        <is>
          <t>wooten, c</t>
        </is>
      </c>
      <c r="B69" s="7" t="inlineStr"/>
      <c r="C69" s="8" t="n">
        <v>10.3</v>
      </c>
      <c r="D69" s="8" t="n">
        <v>17.32</v>
      </c>
      <c r="E69" s="8" t="inlineStr"/>
      <c r="F69" s="8" t="inlineStr"/>
      <c r="G69" s="9" t="inlineStr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>
      <c r="A70" s="6" t="inlineStr">
        <is>
          <t>yates, l</t>
        </is>
      </c>
      <c r="B70" s="7" t="inlineStr"/>
      <c r="C70" s="8" t="n">
        <v>11.48</v>
      </c>
      <c r="D70" s="8" t="n">
        <v>19.1</v>
      </c>
      <c r="E70" s="8" t="n">
        <v>11.79</v>
      </c>
      <c r="F70" s="8" t="n">
        <v>15</v>
      </c>
      <c r="G70" s="9" t="n">
        <v>929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>
      <c r="A71" s="6" t="n"/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friday!C71,IF(friday!C71 &lt;= 8 + reference!C3, 0, MAX(friday!C71 - 8, 0)))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>
      <c r="A72" s="6" t="n"/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friday!C72,IF(friday!C72 &lt;= 8 + reference!C3, 0, MAX(friday!C72 - 8, 0)))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>
      <c r="A73" s="6" t="n"/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friday!C73,IF(friday!C73 &lt;= 8 + reference!C3, 0, MAX(friday!C73 - 8, 0)))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>
      <c r="A74" s="6" t="n"/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friday!C74,IF(friday!C74 &lt;= 8 + reference!C3, 0, MAX(friday!C74 - 8, 0)))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6">
      <c r="J76" s="5" t="inlineStr">
        <is>
          <t>Total WAL Mandates</t>
        </is>
      </c>
      <c r="K76" s="10">
        <f>SUM(friday!K45:friday!K74)</f>
        <v/>
      </c>
    </row>
    <row r="78">
      <c r="J78" s="5" t="inlineStr">
        <is>
          <t>Total Mandates</t>
        </is>
      </c>
      <c r="K78" s="10">
        <f>SUM(friday!K76 + friday!K41)</f>
        <v/>
      </c>
    </row>
    <row r="80">
      <c r="A80" s="4" t="inlineStr">
        <is>
          <t>Overtime Desired List Carriers</t>
        </is>
      </c>
    </row>
    <row r="81">
      <c r="E81" s="5" t="inlineStr">
        <is>
          <t>Availability to:</t>
        </is>
      </c>
    </row>
    <row r="82">
      <c r="A82" s="5" t="inlineStr">
        <is>
          <t>Name</t>
        </is>
      </c>
      <c r="B82" s="5" t="inlineStr">
        <is>
          <t>note</t>
        </is>
      </c>
      <c r="C82" s="5" t="inlineStr">
        <is>
          <t>5200</t>
        </is>
      </c>
      <c r="D82" s="5" t="inlineStr">
        <is>
          <t>RS</t>
        </is>
      </c>
      <c r="E82" s="5" t="inlineStr">
        <is>
          <t>to 10</t>
        </is>
      </c>
      <c r="F82" s="5" t="inlineStr">
        <is>
          <t>to 12</t>
        </is>
      </c>
    </row>
    <row r="83">
      <c r="A83" s="6" t="inlineStr">
        <is>
          <t>ahmed, t</t>
        </is>
      </c>
      <c r="B83" s="7" t="inlineStr"/>
      <c r="C83" s="8" t="n">
        <v>12.93</v>
      </c>
      <c r="D83" s="8" t="n">
        <v>20.44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>
      <c r="A84" s="6" t="inlineStr">
        <is>
          <t>barnett, j</t>
        </is>
      </c>
      <c r="B84" s="7" t="inlineStr"/>
      <c r="C84" s="8" t="n">
        <v>13.25</v>
      </c>
      <c r="D84" s="8" t="n">
        <v>20.04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>
      <c r="A85" s="6" t="inlineStr">
        <is>
          <t>bassa, e</t>
        </is>
      </c>
      <c r="B85" s="7" t="inlineStr"/>
      <c r="C85" s="8" t="n">
        <v>13.08</v>
      </c>
      <c r="D85" s="8" t="n">
        <v>19.3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>
      <c r="A86" s="6" t="inlineStr">
        <is>
          <t>benlmaloua, m</t>
        </is>
      </c>
      <c r="B86" s="7" t="inlineStr"/>
      <c r="C86" s="8" t="n">
        <v>12.95</v>
      </c>
      <c r="D86" s="8" t="n">
        <v>20.17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>
      <c r="A87" s="6" t="inlineStr">
        <is>
          <t>bonilla, g</t>
        </is>
      </c>
      <c r="B87" s="7" t="inlineStr"/>
      <c r="C87" s="8" t="n">
        <v>11.57</v>
      </c>
      <c r="D87" s="8" t="n">
        <v>19.99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>
      <c r="A88" s="6" t="inlineStr">
        <is>
          <t>gross, j</t>
        </is>
      </c>
      <c r="B88" s="7" t="inlineStr"/>
      <c r="C88" s="8" t="n">
        <v>12.54</v>
      </c>
      <c r="D88" s="8" t="n">
        <v>18.94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>
      <c r="A89" s="6" t="inlineStr">
        <is>
          <t>manibusan, p</t>
        </is>
      </c>
      <c r="B89" s="7" t="inlineStr"/>
      <c r="C89" s="8" t="n">
        <v>12.01</v>
      </c>
      <c r="D89" s="8" t="n">
        <v>19.46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>
      <c r="A90" s="6" t="inlineStr">
        <is>
          <t>mariami, a</t>
        </is>
      </c>
      <c r="B90" s="7" t="inlineStr"/>
      <c r="C90" s="8" t="n">
        <v>13.36</v>
      </c>
      <c r="D90" s="8" t="n">
        <v>20.47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>
      <c r="A91" s="6" t="inlineStr">
        <is>
          <t>mccoumb, s</t>
        </is>
      </c>
      <c r="B91" s="7" t="inlineStr"/>
      <c r="C91" s="8" t="n">
        <v>11.35</v>
      </c>
      <c r="D91" s="8" t="n">
        <v>19.13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>
      <c r="A92" s="6" t="inlineStr">
        <is>
          <t>nelson, g</t>
        </is>
      </c>
      <c r="B92" s="7" t="inlineStr"/>
      <c r="C92" s="8" t="n">
        <v>12.32</v>
      </c>
      <c r="D92" s="8" t="n">
        <v>18.42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>
      <c r="A93" s="6" t="inlineStr">
        <is>
          <t>pang, d</t>
        </is>
      </c>
      <c r="B93" s="7" t="inlineStr"/>
      <c r="C93" s="8" t="n">
        <v>14.16</v>
      </c>
      <c r="D93" s="8" t="n">
        <v>20.26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>
      <c r="A94" s="6" t="inlineStr">
        <is>
          <t>rodriquez, j</t>
        </is>
      </c>
      <c r="B94" s="7" t="inlineStr"/>
      <c r="C94" s="8" t="n">
        <v>10.36</v>
      </c>
      <c r="D94" s="8" t="n">
        <v>18.69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>
      <c r="A95" s="6" t="inlineStr">
        <is>
          <t>yeung, q</t>
        </is>
      </c>
      <c r="B95" s="7" t="inlineStr"/>
      <c r="C95" s="8" t="n">
        <v>11.51</v>
      </c>
      <c r="D95" s="8" t="n">
        <v>18.88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>
      <c r="A96" s="6" t="inlineStr"/>
      <c r="B96" s="8" t="n"/>
      <c r="C96" s="8" t="n"/>
      <c r="D96" s="8" t="n"/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>
      <c r="A97" s="6" t="inlineStr"/>
      <c r="B97" s="8" t="n"/>
      <c r="C97" s="8" t="n"/>
      <c r="D97" s="8" t="n"/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>
      <c r="A98" s="6" t="inlineStr"/>
      <c r="B98" s="8" t="n"/>
      <c r="C98" s="8" t="n"/>
      <c r="D98" s="8" t="n"/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>
      <c r="A99" s="6" t="inlineStr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>
      <c r="A100" s="6" t="inlineStr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>
      <c r="A101" s="6" t="inlineStr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>
      <c r="A102" s="6" t="inlineStr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>
      <c r="A103" s="6" t="inlineStr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>
      <c r="A104" s="6" t="inlineStr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>
      <c r="A105" s="6" t="inlineStr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>
      <c r="A106" s="6" t="inlineStr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>
      <c r="A107" s="6" t="inlineStr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>
      <c r="A108" s="6" t="inlineStr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>
      <c r="A109" s="6" t="inlineStr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>
      <c r="A110" s="6" t="inlineStr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>
      <c r="A111" s="6" t="inlineStr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>
      <c r="A112" s="6" t="inlineStr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>
      <c r="D114" s="5" t="inlineStr">
        <is>
          <t>Total OTDL Availability</t>
        </is>
      </c>
      <c r="E114" s="10">
        <f>SUM(friday!E83:friday!E112)</f>
        <v/>
      </c>
      <c r="F114" s="10">
        <f>SUM(friday!F83:friday!F112)</f>
        <v/>
      </c>
    </row>
    <row r="116">
      <c r="A116" s="4" t="inlineStr">
        <is>
          <t>Auxiliary Assistance</t>
        </is>
      </c>
    </row>
    <row r="117">
      <c r="E117" s="5" t="inlineStr">
        <is>
          <t>Availability to:</t>
        </is>
      </c>
    </row>
    <row r="118">
      <c r="A118" s="5" t="inlineStr">
        <is>
          <t>Name</t>
        </is>
      </c>
      <c r="B118" s="5" t="inlineStr">
        <is>
          <t>note</t>
        </is>
      </c>
      <c r="C118" s="5" t="inlineStr">
        <is>
          <t>5200</t>
        </is>
      </c>
      <c r="D118" s="5" t="inlineStr">
        <is>
          <t>RS</t>
        </is>
      </c>
      <c r="E118" s="5" t="inlineStr">
        <is>
          <t>to 10</t>
        </is>
      </c>
      <c r="F118" s="5" t="inlineStr">
        <is>
          <t>to 11.5</t>
        </is>
      </c>
    </row>
    <row r="119">
      <c r="A119" s="6" t="inlineStr">
        <is>
          <t>dennis, j</t>
        </is>
      </c>
      <c r="B119" s="7" t="inlineStr"/>
      <c r="C119" s="8" t="n">
        <v>7.7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>
      <c r="A120" s="6" t="inlineStr">
        <is>
          <t>frank, p</t>
        </is>
      </c>
      <c r="B120" s="7" t="inlineStr"/>
      <c r="C120" s="8" t="n">
        <v>6.79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>
      <c r="A121" s="6" t="inlineStr">
        <is>
          <t>garczarek, p</t>
        </is>
      </c>
      <c r="B121" s="7" t="inlineStr"/>
      <c r="C121" s="8" t="n">
        <v>12.26</v>
      </c>
      <c r="D121" s="8" t="n">
        <v>19.82</v>
      </c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>
      <c r="A122" s="6" t="inlineStr">
        <is>
          <t>nelson, j</t>
        </is>
      </c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>
      <c r="A123" s="6" t="inlineStr">
        <is>
          <t>smith, n</t>
        </is>
      </c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>
      <c r="A124" s="6" t="inlineStr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>
      <c r="A125" s="6" t="inlineStr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>
      <c r="A126" s="6" t="inlineStr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>
      <c r="A127" s="6" t="inlineStr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>
      <c r="A128" s="6" t="inlineStr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>
      <c r="A129" s="6" t="inlineStr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>
      <c r="A130" s="6" t="inlineStr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>
      <c r="A131" s="6" t="inlineStr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>
      <c r="A132" s="6" t="inlineStr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>
      <c r="A133" s="6" t="inlineStr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>
      <c r="A134" s="6" t="inlineStr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>
      <c r="A135" s="6" t="inlineStr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>
      <c r="A136" s="6" t="inlineStr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>
      <c r="A137" s="6" t="inlineStr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>
      <c r="A138" s="6" t="inlineStr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>
      <c r="A139" s="6" t="inlineStr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>
      <c r="A140" s="6" t="inlineStr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>
      <c r="A141" s="6" t="inlineStr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>
      <c r="A142" s="6" t="inlineStr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>
      <c r="A143" s="6" t="inlineStr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>
      <c r="A144" s="6" t="inlineStr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>
      <c r="A145" s="6" t="inlineStr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>
      <c r="A146" s="6" t="inlineStr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>
      <c r="A147" s="6" t="inlineStr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>
      <c r="A148" s="6" t="inlineStr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>
      <c r="D150" s="5" t="inlineStr">
        <is>
          <t>Total AUX Availability</t>
        </is>
      </c>
      <c r="E150" s="10">
        <f>SUM(friday!E119:friday!E148)</f>
        <v/>
      </c>
      <c r="F150" s="10">
        <f>SUM(friday!F119:friday!F148)</f>
        <v/>
      </c>
    </row>
    <row r="152">
      <c r="D152" s="5" t="inlineStr">
        <is>
          <t>Total Availability</t>
        </is>
      </c>
      <c r="E152" s="10">
        <f>SUM(friday!E114 + friday!E150)</f>
        <v/>
      </c>
      <c r="F152" s="10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left="0.75" right="0.75" top="1" bottom="1" header="0.5" footer="0.5"/>
  <headerFooter>
    <oddHeader/>
    <oddFooter>&amp;C&amp;A</oddFooter>
    <evenHeader/>
    <evenFooter/>
    <firstHeader/>
    <firstFooter/>
  </headerFooter>
  <rowBreaks count="3" manualBreakCount="3">
    <brk id="42" min="0" max="16383" man="1"/>
    <brk id="79" min="0" max="16383" man="1"/>
    <brk id="115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14" customWidth="1" min="1" max="1"/>
    <col width="9" customWidth="1" min="2" max="2"/>
    <col width="9" customWidth="1" min="3" max="3"/>
    <col width="9" customWidth="1" min="4" max="4"/>
    <col width="2" customWidth="1" min="5" max="5"/>
    <col width="9" customWidth="1" min="6" max="6"/>
    <col width="9" customWidth="1" min="7" max="7"/>
    <col width="9" customWidth="1" min="8" max="8"/>
  </cols>
  <sheetData>
    <row r="1">
      <c r="A1" s="1" t="inlineStr">
        <is>
          <t>Improper Mandate Worksheet</t>
        </is>
      </c>
    </row>
    <row r="3">
      <c r="B3" s="2" t="inlineStr">
        <is>
          <t>Summary Sheet</t>
        </is>
      </c>
    </row>
    <row r="5">
      <c r="A5" s="2" t="inlineStr">
        <is>
          <t xml:space="preserve">Pay Period:  </t>
        </is>
      </c>
      <c r="B5" s="3" t="inlineStr">
        <is>
          <t>2019-26-2</t>
        </is>
      </c>
    </row>
    <row r="6">
      <c r="A6" s="2" t="inlineStr">
        <is>
          <t xml:space="preserve">Station:  </t>
        </is>
      </c>
      <c r="B6" s="3" t="inlineStr">
        <is>
          <t>University Park</t>
        </is>
      </c>
    </row>
    <row r="8">
      <c r="B8" s="2" t="inlineStr">
        <is>
          <t>Availability</t>
        </is>
      </c>
      <c r="C8" s="2" t="inlineStr">
        <is>
          <t>No list</t>
        </is>
      </c>
      <c r="F8" s="2" t="inlineStr">
        <is>
          <t>Availability</t>
        </is>
      </c>
      <c r="G8" s="2" t="inlineStr">
        <is>
          <t>Off route</t>
        </is>
      </c>
    </row>
    <row r="9">
      <c r="B9" s="2" t="inlineStr">
        <is>
          <t>to 10</t>
        </is>
      </c>
      <c r="C9" s="2" t="inlineStr">
        <is>
          <t>overtime</t>
        </is>
      </c>
      <c r="D9" s="2" t="inlineStr">
        <is>
          <t>violations</t>
        </is>
      </c>
      <c r="F9" s="2" t="inlineStr">
        <is>
          <t>to 12</t>
        </is>
      </c>
      <c r="G9" s="2" t="inlineStr">
        <is>
          <t>mandates</t>
        </is>
      </c>
      <c r="H9" s="2" t="inlineStr">
        <is>
          <t>violations</t>
        </is>
      </c>
    </row>
    <row r="10">
      <c r="A10" s="11" t="inlineStr">
        <is>
          <t>12/14/19 Sat</t>
        </is>
      </c>
      <c r="B10" s="8">
        <f>saturday!E152</f>
        <v/>
      </c>
      <c r="C10" s="8">
        <f>saturday!I39</f>
        <v/>
      </c>
      <c r="D10" s="10">
        <f>IF(summary!B10&lt;summary!C10,summary!B10,summary!C10)</f>
        <v/>
      </c>
      <c r="F10" s="8">
        <f>saturday!F152</f>
        <v/>
      </c>
      <c r="G10" s="8">
        <f>saturday!K78</f>
        <v/>
      </c>
      <c r="H10" s="10">
        <f>IF(summary!F10&lt;summary!G10,summary!F10,summary!G10)</f>
        <v/>
      </c>
    </row>
    <row r="12">
      <c r="A12" s="11" t="inlineStr">
        <is>
          <t>12/15/19 Sun</t>
        </is>
      </c>
      <c r="B12" s="8">
        <f>sunday!E152</f>
        <v/>
      </c>
      <c r="C12" s="8">
        <f>sunday!I39</f>
        <v/>
      </c>
      <c r="D12" s="10">
        <f>IF(summary!B12&lt;summary!C12,summary!B12,summary!C12)</f>
        <v/>
      </c>
      <c r="F12" s="8">
        <f>sunday!F152</f>
        <v/>
      </c>
      <c r="G12" s="8">
        <f>sunday!K78</f>
        <v/>
      </c>
      <c r="H12" s="10">
        <f>IF(summary!F12&lt;summary!G12,summary!F12,summary!G12)</f>
        <v/>
      </c>
    </row>
    <row r="14">
      <c r="A14" s="11" t="inlineStr">
        <is>
          <t>12/16/19 Mon</t>
        </is>
      </c>
      <c r="B14" s="8">
        <f>monday!E152</f>
        <v/>
      </c>
      <c r="C14" s="8">
        <f>monday!I39</f>
        <v/>
      </c>
      <c r="D14" s="10">
        <f>IF(summary!B14&lt;summary!C14,summary!B14,summary!C14)</f>
        <v/>
      </c>
      <c r="F14" s="8">
        <f>monday!F152</f>
        <v/>
      </c>
      <c r="G14" s="8">
        <f>monday!K78</f>
        <v/>
      </c>
      <c r="H14" s="10">
        <f>IF(summary!F14&lt;summary!G14,summary!F14,summary!G14)</f>
        <v/>
      </c>
    </row>
    <row r="16">
      <c r="A16" s="11" t="inlineStr">
        <is>
          <t>12/17/19 Tue</t>
        </is>
      </c>
      <c r="B16" s="8">
        <f>tuesday!E152</f>
        <v/>
      </c>
      <c r="C16" s="8">
        <f>tuesday!I39</f>
        <v/>
      </c>
      <c r="D16" s="10">
        <f>IF(summary!B16&lt;summary!C16,summary!B16,summary!C16)</f>
        <v/>
      </c>
      <c r="F16" s="8">
        <f>tuesday!F152</f>
        <v/>
      </c>
      <c r="G16" s="8">
        <f>tuesday!K78</f>
        <v/>
      </c>
      <c r="H16" s="10">
        <f>IF(summary!F16&lt;summary!G16,summary!F16,summary!G16)</f>
        <v/>
      </c>
    </row>
    <row r="18">
      <c r="A18" s="11" t="inlineStr">
        <is>
          <t>12/18/19 Wed</t>
        </is>
      </c>
      <c r="B18" s="8">
        <f>wednesday!E152</f>
        <v/>
      </c>
      <c r="C18" s="8">
        <f>wednesday!I39</f>
        <v/>
      </c>
      <c r="D18" s="10">
        <f>IF(summary!B18&lt;summary!C18,summary!B18,summary!C18)</f>
        <v/>
      </c>
      <c r="F18" s="8">
        <f>wednesday!F152</f>
        <v/>
      </c>
      <c r="G18" s="8">
        <f>wednesday!K78</f>
        <v/>
      </c>
      <c r="H18" s="10">
        <f>IF(summary!F18&lt;summary!G18,summary!F18,summary!G18)</f>
        <v/>
      </c>
    </row>
    <row r="20">
      <c r="A20" s="11" t="inlineStr">
        <is>
          <t>12/19/19 Thu</t>
        </is>
      </c>
      <c r="B20" s="8">
        <f>thursday!E152</f>
        <v/>
      </c>
      <c r="C20" s="8">
        <f>thursday!I39</f>
        <v/>
      </c>
      <c r="D20" s="10">
        <f>IF(summary!B20&lt;summary!C20,summary!B20,summary!C20)</f>
        <v/>
      </c>
      <c r="F20" s="8">
        <f>thursday!F152</f>
        <v/>
      </c>
      <c r="G20" s="8">
        <f>thursday!K78</f>
        <v/>
      </c>
      <c r="H20" s="10">
        <f>IF(summary!F20&lt;summary!G20,summary!F20,summary!G20)</f>
        <v/>
      </c>
    </row>
    <row r="22">
      <c r="A22" s="11" t="inlineStr">
        <is>
          <t>12/20/19 Fri</t>
        </is>
      </c>
      <c r="B22" s="8">
        <f>friday!E152</f>
        <v/>
      </c>
      <c r="C22" s="8">
        <f>friday!I39</f>
        <v/>
      </c>
      <c r="D22" s="10">
        <f>IF(summary!B22&lt;summary!C22,summary!B22,summary!C22)</f>
        <v/>
      </c>
      <c r="F22" s="8">
        <f>friday!F152</f>
        <v/>
      </c>
      <c r="G22" s="8">
        <f>friday!K78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2" customWidth="1" min="4" max="4"/>
    <col width="6" customWidth="1" min="5" max="5"/>
  </cols>
  <sheetData>
    <row r="2">
      <c r="B2" s="4" t="inlineStr">
        <is>
          <t>Tolerances</t>
        </is>
      </c>
    </row>
    <row r="3">
      <c r="C3" s="8" t="n">
        <v>0.25</v>
      </c>
      <c r="E3" t="inlineStr">
        <is>
          <t>overtime on own route</t>
        </is>
      </c>
    </row>
    <row r="4">
      <c r="C4" s="8" t="n">
        <v>0.25</v>
      </c>
      <c r="E4" t="inlineStr">
        <is>
          <t>overtime off own route</t>
        </is>
      </c>
    </row>
    <row r="5">
      <c r="C5" s="8" t="n">
        <v>0.25</v>
      </c>
      <c r="E5" t="inlineStr">
        <is>
          <t>availability tolerance</t>
        </is>
      </c>
    </row>
    <row r="7">
      <c r="B7" s="4" t="inlineStr">
        <is>
          <t>Code Guide</t>
        </is>
      </c>
    </row>
    <row r="8">
      <c r="C8" s="7" t="inlineStr">
        <is>
          <t>ns day</t>
        </is>
      </c>
      <c r="E8" t="inlineStr">
        <is>
          <t>Carrier worked on their non scheduled day</t>
        </is>
      </c>
    </row>
    <row r="10">
      <c r="C10" s="7" t="inlineStr">
        <is>
          <t>no call</t>
        </is>
      </c>
      <c r="E10" t="inlineStr">
        <is>
          <t>Carrier was not scheduled for overtime</t>
        </is>
      </c>
    </row>
    <row r="11">
      <c r="C11" s="7" t="inlineStr">
        <is>
          <t>light</t>
        </is>
      </c>
      <c r="E11" t="inlineStr">
        <is>
          <t>Carrier on light duty and unavailable for overtime</t>
        </is>
      </c>
    </row>
    <row r="12">
      <c r="C12" s="7" t="inlineStr">
        <is>
          <t>sch chg</t>
        </is>
      </c>
      <c r="E12" t="inlineStr">
        <is>
          <t>Schedule change: unavailable for overtime</t>
        </is>
      </c>
    </row>
    <row r="13">
      <c r="C13" s="7" t="inlineStr">
        <is>
          <t>annual</t>
        </is>
      </c>
      <c r="E13" t="inlineStr">
        <is>
          <t>Annual leave</t>
        </is>
      </c>
    </row>
    <row r="14">
      <c r="C14" s="7" t="inlineStr">
        <is>
          <t>sick</t>
        </is>
      </c>
      <c r="E14" t="inlineStr">
        <is>
          <t>Sick leave</t>
        </is>
      </c>
    </row>
    <row r="15">
      <c r="C15" s="7" t="inlineStr">
        <is>
          <t>excused</t>
        </is>
      </c>
      <c r="E15" t="inlineStr">
        <is>
          <t>Carrier excused from mandatory overtime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2019-12-20T19:45:24Z</dcterms:created>
  <dcterms:modified xsi:type="dcterms:W3CDTF">2019-12-20T19:45:24Z</dcterms:modified>
</cp:coreProperties>
</file>