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<sst xmlns="http://schemas.openxmlformats.org/spreadsheetml/2006/main" uniqueCount="141">
  <si>
    <t>Improper Mandate Worksheet</t>
  </si>
  <si>
    <t xml:space="preserve">Date:  </t>
  </si>
  <si>
    <t>Saturday  01/18/20</t>
  </si>
  <si>
    <t xml:space="preserve">Pay Period:  </t>
  </si>
  <si>
    <t>2020-03-1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</si>
  <si>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</si>
  <si>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</si>
  <si>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</si>
  <si>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</si>
  <si>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</si>
  <si>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</si>
  <si>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</si>
  <si>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</si>
  <si>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</si>
  <si>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</si>
  <si>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</si>
  <si>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</si>
  <si>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</si>
  <si>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</si>
  <si>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daylie, j</t>
  </si>
  <si>
    <t>driste, m</t>
  </si>
  <si>
    <t>edelman, c</t>
  </si>
  <si>
    <t>elamen, a</t>
  </si>
  <si>
    <t>foster, p</t>
  </si>
  <si>
    <t>helmbold, a</t>
  </si>
  <si>
    <t>henderson, j</t>
  </si>
  <si>
    <t>landers, a</t>
  </si>
  <si>
    <t>lopez, d</t>
  </si>
  <si>
    <t>miller, b</t>
  </si>
  <si>
    <t>osei tutu, m</t>
  </si>
  <si>
    <t>*</t>
  </si>
  <si>
    <t>robertson, c</t>
  </si>
  <si>
    <t>rodriquez, j</t>
  </si>
  <si>
    <t>ns day</t>
  </si>
  <si>
    <t>segers, d</t>
  </si>
  <si>
    <t>stubbs, t</t>
  </si>
  <si>
    <t>torpey, m</t>
  </si>
  <si>
    <t>trujillo, s</t>
  </si>
  <si>
    <t>welch, t</t>
  </si>
  <si>
    <t>williams, l</t>
  </si>
  <si>
    <t>Total NL Overtime</t>
  </si>
  <si>
    <t>Total NL Mandates</t>
  </si>
  <si>
    <t>Work Assignment Carriers</t>
  </si>
  <si>
    <t>ahmed, t</t>
  </si>
  <si>
    <t>an, j</t>
  </si>
  <si>
    <t>aquino, s</t>
  </si>
  <si>
    <t>babinskiy, m</t>
  </si>
  <si>
    <t>bassa, e</t>
  </si>
  <si>
    <t>benlmaloua, m</t>
  </si>
  <si>
    <t>bonilla, g</t>
  </si>
  <si>
    <t>bustos, h</t>
  </si>
  <si>
    <t>chung, b</t>
  </si>
  <si>
    <t>custodio, t</t>
  </si>
  <si>
    <t>dejesus vasquez, l</t>
  </si>
  <si>
    <t>fisher, c</t>
  </si>
  <si>
    <t>flaig, b</t>
  </si>
  <si>
    <t>geffrso, t</t>
  </si>
  <si>
    <t>l huillier jr, w</t>
  </si>
  <si>
    <t>la, s</t>
  </si>
  <si>
    <t>martines, j</t>
  </si>
  <si>
    <t>mccoumb, s</t>
  </si>
  <si>
    <t>mcdonald, n</t>
  </si>
  <si>
    <t>mcmains, t</t>
  </si>
  <si>
    <t>moody, k</t>
  </si>
  <si>
    <t>mudesir sr, h</t>
  </si>
  <si>
    <t>murray, k</t>
  </si>
  <si>
    <t>nguyen, d</t>
  </si>
  <si>
    <t>pang, d</t>
  </si>
  <si>
    <t>rockwood, j</t>
  </si>
  <si>
    <t>rose jr, a</t>
  </si>
  <si>
    <t>salih-mohamed, s</t>
  </si>
  <si>
    <t>sanchez, p</t>
  </si>
  <si>
    <t>shrestha, p</t>
  </si>
  <si>
    <t>steinke, s</t>
  </si>
  <si>
    <t>stevens, a</t>
  </si>
  <si>
    <t>symons, s</t>
  </si>
  <si>
    <t>walker, c</t>
  </si>
  <si>
    <t>weeks, t</t>
  </si>
  <si>
    <t>weyerman, t</t>
  </si>
  <si>
    <t>wooten, c</t>
  </si>
  <si>
    <t>yates, l</t>
  </si>
  <si>
    <t>Total WAL Mandates</t>
  </si>
  <si>
    <t>Total Mandates</t>
  </si>
  <si>
    <t>Overtime Desired List Carriers</t>
  </si>
  <si>
    <t>Availability to:</t>
  </si>
  <si>
    <t>to 10</t>
  </si>
  <si>
    <t>to 12</t>
  </si>
  <si>
    <t>barnett, j</t>
  </si>
  <si>
    <t>gross, j</t>
  </si>
  <si>
    <t>kitchen, d</t>
  </si>
  <si>
    <t>manibusan, p</t>
  </si>
  <si>
    <t>mariami, a</t>
  </si>
  <si>
    <t>nelson, g</t>
  </si>
  <si>
    <t>annual</t>
  </si>
  <si>
    <t>yeung, q</t>
  </si>
  <si>
    <t>Total OTDL Availability</t>
  </si>
  <si>
    <t>Auxiliary Assistance</t>
  </si>
  <si>
    <t>to 11.5</t>
  </si>
  <si>
    <t>dennis, j</t>
  </si>
  <si>
    <t>jones, d</t>
  </si>
  <si>
    <t>nelson, j</t>
  </si>
  <si>
    <t>smith, n</t>
  </si>
  <si>
    <t>Total AUX Availability</t>
  </si>
  <si>
    <t>Total Availability</t>
  </si>
  <si>
    <t>Sunday  01/19/20</t>
  </si>
  <si>
    <t>Monday  01/20/20</t>
  </si>
  <si>
    <t>Tuesday  01/21/20</t>
  </si>
  <si>
    <t>Wednesday  01/22/20</t>
  </si>
  <si>
    <t>Thursday  01/23/20</t>
  </si>
  <si>
    <t>Friday  01/24/20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</si>
  <si>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</si>
  <si>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</si>
  <si>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</si>
  <si>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</si>
  <si>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</si>
  <si>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</si>
  <si>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</si>
  <si>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01/18/20 Sat</t>
  </si>
  <si>
    <t>01/19/20 Sun</t>
  </si>
  <si>
    <t>01/20/20 Mon</t>
  </si>
  <si>
    <t>01/21/20 Tue</t>
  </si>
  <si>
    <t>01/22/20 Wed</t>
  </si>
  <si>
    <t>01/23/20 Thu</t>
  </si>
  <si>
    <t>01/24/20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</si>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</sst>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8"/>
    </font>
    <font>
      <name val="Arial"/>
      <sz val="8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5e4e2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1" fillId="0" fontId="3" numFmtId="0" pivotButton="0" quotePrefix="0" xfId="7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64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SUM(saturday!F8 - saturday!E8)</f>
        <v/>
      </c>
      <c r="I8" s="9">
        <f>IF(saturday!B8 ="ns day", saturday!C8,IF(saturday!C8 &lt;= 8 + reference!C3, 0, MAX(saturday!C8 - 8, 0)))</f>
        <v/>
      </c>
      <c r="J8" s="9">
        <f>SUM(saturday!F8 - saturday!E8)</f>
        <v/>
      </c>
      <c r="K8" s="9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10" t="s"/>
      <c r="C9" s="7" t="n">
        <v>7.29</v>
      </c>
      <c r="D9" s="7" t="n">
        <v>16.23</v>
      </c>
      <c r="E9" s="7" t="s"/>
      <c r="F9" s="7" t="s"/>
      <c r="G9" s="8" t="s"/>
      <c r="H9" s="7">
        <f>SUM(saturday!F9 - saturday!E9)</f>
        <v/>
      </c>
      <c r="I9" s="9">
        <f>IF(saturday!B9 ="ns day", saturday!C9,IF(saturday!C9 &lt;= 8+ reference!C3, 0, MAX(saturday!C9 - 8, 0)))</f>
        <v/>
      </c>
      <c r="J9" s="9">
        <f>SUM(saturday!F9 - saturday!E9)</f>
        <v/>
      </c>
      <c r="K9" s="9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SUM(saturday!F10 - saturday!E10)</f>
        <v/>
      </c>
      <c r="I10" s="9">
        <f>IF(saturday!B10 ="ns day", saturday!C10,IF(saturday!C10 &lt;= 8 + reference!C3, 0, MAX(saturday!C10 - 8, 0)))</f>
        <v/>
      </c>
      <c r="J10" s="9">
        <f>SUM(saturday!F10 - saturday!E10)</f>
        <v/>
      </c>
      <c r="K10" s="9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10" t="s"/>
      <c r="C11" s="7" t="n">
        <v>10.07</v>
      </c>
      <c r="D11" s="7" t="n">
        <v>18.49</v>
      </c>
      <c r="E11" s="7" t="s"/>
      <c r="F11" s="7" t="s"/>
      <c r="G11" s="8" t="s"/>
      <c r="H11" s="7">
        <f>SUM(saturday!F11 - saturday!E11)</f>
        <v/>
      </c>
      <c r="I11" s="9">
        <f>IF(saturday!B11 ="ns day", saturday!C11,IF(saturday!C11 &lt;= 8+ reference!C3, 0, MAX(saturday!C11 - 8, 0)))</f>
        <v/>
      </c>
      <c r="J11" s="9">
        <f>SUM(saturday!F11 - saturday!E11)</f>
        <v/>
      </c>
      <c r="K11" s="9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10" t="s"/>
      <c r="C12" s="7" t="n">
        <v>2</v>
      </c>
      <c r="D12" s="7" t="n">
        <v>0</v>
      </c>
      <c r="E12" s="7" t="s"/>
      <c r="F12" s="7" t="s"/>
      <c r="G12" s="8" t="s"/>
      <c r="H12" s="7">
        <f>SUM(saturday!F12 - saturday!E12)</f>
        <v/>
      </c>
      <c r="I12" s="9">
        <f>IF(saturday!B12 ="ns day", saturday!C12,IF(saturday!C12 &lt;= 8+ reference!C3, 0, MAX(saturday!C12 - 8, 0)))</f>
        <v/>
      </c>
      <c r="J12" s="9">
        <f>SUM(saturday!F12 - saturday!E12)</f>
        <v/>
      </c>
      <c r="K12" s="9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10" t="s"/>
      <c r="C13" s="7" t="n">
        <v>8</v>
      </c>
      <c r="D13" s="7" t="n">
        <v>17.02</v>
      </c>
      <c r="E13" s="7" t="n">
        <v>16</v>
      </c>
      <c r="F13" s="7" t="n">
        <v>17.02</v>
      </c>
      <c r="G13" s="8" t="n">
        <v>1046</v>
      </c>
      <c r="H13" s="7">
        <f>SUM(saturday!F13 - saturday!E13)</f>
        <v/>
      </c>
      <c r="I13" s="9">
        <f>IF(saturday!B13 ="ns day", saturday!C13,IF(saturday!C13 &lt;= 8+ reference!C3, 0, MAX(saturday!C13 - 8, 0)))</f>
        <v/>
      </c>
      <c r="J13" s="9">
        <f>SUM(saturday!F13 - saturday!E13)</f>
        <v/>
      </c>
      <c r="K13" s="9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7" t="n"/>
      <c r="C14" s="7" t="n"/>
      <c r="D14" s="7" t="n"/>
      <c r="E14" s="7" t="n"/>
      <c r="F14" s="7" t="n"/>
      <c r="G14" s="8" t="n"/>
      <c r="H14" s="7">
        <f>SUM(saturday!F14 - saturday!E14)</f>
        <v/>
      </c>
      <c r="I14" s="9">
        <f>IF(saturday!B14 ="ns day", saturday!C14,IF(saturday!C14 &lt;= 8 + reference!C3, 0, MAX(saturday!C14 - 8, 0)))</f>
        <v/>
      </c>
      <c r="J14" s="9">
        <f>SUM(saturday!F14 - saturday!E14)</f>
        <v/>
      </c>
      <c r="K14" s="9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10" t="s"/>
      <c r="C15" s="7" t="n">
        <v>10.91</v>
      </c>
      <c r="D15" s="7" t="n">
        <v>18.75</v>
      </c>
      <c r="E15" s="7" t="n">
        <v>10</v>
      </c>
      <c r="F15" s="7" t="n">
        <v>11.55</v>
      </c>
      <c r="G15" s="8" t="n">
        <v>1037</v>
      </c>
      <c r="H15" s="7">
        <f>SUM(saturday!F15 - saturday!E15)</f>
        <v/>
      </c>
      <c r="I15" s="9">
        <f>IF(saturday!B15 ="ns day", saturday!C15,IF(saturday!C15 &lt;= 8+ reference!C3, 0, MAX(saturday!C15 - 8, 0)))</f>
        <v/>
      </c>
      <c r="J15" s="9">
        <f>SUM(saturday!F15 - saturday!E15)</f>
        <v/>
      </c>
      <c r="K15" s="9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27</v>
      </c>
      <c r="B16" s="10" t="s"/>
      <c r="C16" s="7" t="n">
        <v>9.52</v>
      </c>
      <c r="D16" s="7" t="n">
        <v>18.03</v>
      </c>
      <c r="E16" s="7" t="s"/>
      <c r="F16" s="7" t="s"/>
      <c r="G16" s="8" t="s"/>
      <c r="H16" s="7">
        <f>SUM(saturday!F16 - saturday!E16)</f>
        <v/>
      </c>
      <c r="I16" s="9">
        <f>IF(saturday!B16 ="ns day", saturday!C16,IF(saturday!C16 &lt;= 8+ reference!C3, 0, MAX(saturday!C16 - 8, 0)))</f>
        <v/>
      </c>
      <c r="J16" s="9">
        <f>SUM(saturday!F16 - saturday!E16)</f>
        <v/>
      </c>
      <c r="K16" s="9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28</v>
      </c>
      <c r="B17" s="10" t="s"/>
      <c r="C17" s="7" t="n">
        <v>8.94</v>
      </c>
      <c r="D17" s="7" t="n">
        <v>16.92</v>
      </c>
      <c r="E17" s="7" t="n">
        <v>10</v>
      </c>
      <c r="F17" s="7" t="n">
        <v>11.08</v>
      </c>
      <c r="G17" s="8" t="n">
        <v>913</v>
      </c>
      <c r="H17" s="7">
        <f>SUM(saturday!F17 - saturday!E17)</f>
        <v/>
      </c>
      <c r="I17" s="9">
        <f>IF(saturday!B17 ="ns day", saturday!C17,IF(saturday!C17 &lt;= 8+ reference!C3, 0, MAX(saturday!C17 - 8, 0)))</f>
        <v/>
      </c>
      <c r="J17" s="9">
        <f>SUM(saturday!F17 - saturday!E17)</f>
        <v/>
      </c>
      <c r="K17" s="9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29</v>
      </c>
      <c r="B18" s="10" t="s"/>
      <c r="C18" s="7" t="n">
        <v>10.9</v>
      </c>
      <c r="D18" s="7" t="n">
        <v>19.33</v>
      </c>
      <c r="E18" s="10" t="s">
        <v>30</v>
      </c>
      <c r="F18" s="10" t="s">
        <v>30</v>
      </c>
      <c r="G18" s="10" t="s">
        <v>30</v>
      </c>
      <c r="H18" s="7">
        <f>SUM(saturday!H21:saturday!H19)</f>
        <v/>
      </c>
      <c r="I18" s="9">
        <f>IF(saturday!B18 ="ns day", saturday!C18,IF(saturday!C18 &lt;= 8 + reference!C3, 0, MAX(saturday!C18 - 8, 0)))</f>
        <v/>
      </c>
      <c r="J18" s="9">
        <f>saturday!H18</f>
        <v/>
      </c>
      <c r="K18" s="9">
        <f>IF(saturday!B18="ns day",saturday!C18, IF(saturday!C18 &lt;= 8 + reference!C4, 0, MIN(MAX(saturday!C18 - 8, 0),IF(saturday!J18 &lt;= reference!C4,0, saturday!J18))))</f>
        <v/>
      </c>
    </row>
    <row r="19" spans="1:11">
      <c r="E19" s="7" t="n">
        <v>7.93</v>
      </c>
      <c r="F19" s="7" t="n">
        <v>7.93</v>
      </c>
      <c r="G19" s="8" t="n">
        <v>1071</v>
      </c>
      <c r="H19" s="7">
        <f>SUM(saturday!F19 - saturday!E19)</f>
        <v/>
      </c>
    </row>
    <row r="20" spans="1:11">
      <c r="E20" s="7" t="n">
        <v>8.27</v>
      </c>
      <c r="F20" s="7" t="n">
        <v>9.699999999999999</v>
      </c>
      <c r="G20" s="8" t="n">
        <v>1071</v>
      </c>
      <c r="H20" s="7">
        <f>SUM(saturday!F20 - saturday!E20)</f>
        <v/>
      </c>
    </row>
    <row r="21" spans="1:11">
      <c r="E21" s="7" t="n">
        <v>11.25</v>
      </c>
      <c r="F21" s="7" t="n">
        <v>12</v>
      </c>
      <c r="G21" s="8" t="n">
        <v>1036</v>
      </c>
      <c r="H21" s="7">
        <f>SUM(saturday!F21 - saturday!E21)</f>
        <v/>
      </c>
    </row>
    <row r="22" spans="1:11">
      <c r="A22" s="6" t="s">
        <v>31</v>
      </c>
      <c r="B22" s="7" t="n"/>
      <c r="C22" s="7" t="n"/>
      <c r="D22" s="7" t="n"/>
      <c r="E22" s="7" t="n"/>
      <c r="F22" s="7" t="n"/>
      <c r="G22" s="8" t="n"/>
      <c r="H22" s="7">
        <f>SUM(saturday!F22 - saturday!E22)</f>
        <v/>
      </c>
      <c r="I22" s="9">
        <f>IF(saturday!B22 ="ns day", saturday!C22,IF(saturday!C22 &lt;= 8 + reference!C3, 0, MAX(saturday!C22 - 8, 0)))</f>
        <v/>
      </c>
      <c r="J22" s="9">
        <f>SUM(saturday!F22 - saturday!E22)</f>
        <v/>
      </c>
      <c r="K22" s="9">
        <f>IF(saturday!B22="ns day",saturday!C22, IF(saturday!C22 &lt;= 8 + reference!C4, 0, MIN(MAX(saturday!C22 - 8, 0),IF(saturday!J22 &lt;= reference!C4,0, saturday!J22))))</f>
        <v/>
      </c>
    </row>
    <row r="23" spans="1:11">
      <c r="A23" s="6" t="s">
        <v>32</v>
      </c>
      <c r="B23" s="10" t="s">
        <v>33</v>
      </c>
      <c r="C23" s="7" t="n">
        <v>4.08</v>
      </c>
      <c r="D23" s="7" t="n">
        <v>11.49</v>
      </c>
      <c r="E23" s="7" t="n">
        <v>7.5</v>
      </c>
      <c r="F23" s="7" t="n">
        <v>11.58</v>
      </c>
      <c r="G23" s="8" t="n">
        <v>1072</v>
      </c>
      <c r="H23" s="7">
        <f>SUM(saturday!F23 - saturday!E23)</f>
        <v/>
      </c>
      <c r="I23" s="9">
        <f>IF(saturday!B23 ="ns day", saturday!C23,IF(saturday!C23 &lt;= 8+ reference!C3, 0, MAX(saturday!C23 - 8, 0)))</f>
        <v/>
      </c>
      <c r="J23" s="9">
        <f>SUM(saturday!F23 - saturday!E23)</f>
        <v/>
      </c>
      <c r="K23" s="9">
        <f>IF(saturday!B23="ns day",saturday!C23, IF(saturday!C23 &lt;= 8 + reference!C4, 0, MIN(MAX(saturday!C23 - 8, 0),IF(saturday!J23 &lt;= reference!C4,0, saturday!J23))))</f>
        <v/>
      </c>
    </row>
    <row r="24" spans="1:11">
      <c r="A24" s="6" t="s">
        <v>34</v>
      </c>
      <c r="B24" s="10" t="s"/>
      <c r="C24" s="7" t="n">
        <v>10.29</v>
      </c>
      <c r="D24" s="7" t="n">
        <v>18.72</v>
      </c>
      <c r="E24" s="7" t="n">
        <v>17.25</v>
      </c>
      <c r="F24" s="7" t="n">
        <v>18.72</v>
      </c>
      <c r="G24" s="8" t="n">
        <v>1046</v>
      </c>
      <c r="H24" s="7">
        <f>SUM(saturday!F24 - saturday!E24)</f>
        <v/>
      </c>
      <c r="I24" s="9">
        <f>IF(saturday!B24 ="ns day", saturday!C24,IF(saturday!C24 &lt;= 8+ reference!C3, 0, MAX(saturday!C24 - 8, 0)))</f>
        <v/>
      </c>
      <c r="J24" s="9">
        <f>SUM(saturday!F24 - saturday!E24)</f>
        <v/>
      </c>
      <c r="K24" s="9">
        <f>IF(saturday!B24="ns day",saturday!C24, IF(saturday!C24 &lt;= 8 + reference!C4, 0, MIN(MAX(saturday!C24 - 8, 0),IF(saturday!J24 &lt;= reference!C4,0, saturday!J24))))</f>
        <v/>
      </c>
    </row>
    <row r="25" spans="1:11">
      <c r="A25" s="6" t="s">
        <v>35</v>
      </c>
      <c r="B25" s="10" t="s">
        <v>33</v>
      </c>
      <c r="C25" s="7" t="n">
        <v>8.800000000000001</v>
      </c>
      <c r="D25" s="7" t="n">
        <v>0</v>
      </c>
      <c r="E25" s="7" t="n">
        <v>16.5</v>
      </c>
      <c r="F25" s="7" t="n">
        <v>17.31</v>
      </c>
      <c r="G25" s="8" t="n">
        <v>1036</v>
      </c>
      <c r="H25" s="7">
        <f>SUM(saturday!F25 - saturday!E25)</f>
        <v/>
      </c>
      <c r="I25" s="9">
        <f>IF(saturday!B25 ="ns day", saturday!C25,IF(saturday!C25 &lt;= 8+ reference!C3, 0, MAX(saturday!C25 - 8, 0)))</f>
        <v/>
      </c>
      <c r="J25" s="9">
        <f>SUM(saturday!F25 - saturday!E25)</f>
        <v/>
      </c>
      <c r="K25" s="9">
        <f>IF(saturday!B25="ns day",saturday!C25, IF(saturday!C25 &lt;= 8 + reference!C4, 0, MIN(MAX(saturday!C25 - 8, 0),IF(saturday!J25 &lt;= reference!C4,0, saturday!J25))))</f>
        <v/>
      </c>
    </row>
    <row r="26" spans="1:11">
      <c r="A26" s="6" t="s">
        <v>36</v>
      </c>
      <c r="B26" s="10" t="s"/>
      <c r="C26" s="7" t="n">
        <v>8</v>
      </c>
      <c r="D26" s="7" t="n">
        <v>16.01</v>
      </c>
      <c r="E26" s="7" t="s"/>
      <c r="F26" s="7" t="s"/>
      <c r="G26" s="8" t="s"/>
      <c r="H26" s="7">
        <f>SUM(saturday!F26 - saturday!E26)</f>
        <v/>
      </c>
      <c r="I26" s="9">
        <f>IF(saturday!B26 ="ns day", saturday!C26,IF(saturday!C26 &lt;= 8+ reference!C3, 0, MAX(saturday!C26 - 8, 0)))</f>
        <v/>
      </c>
      <c r="J26" s="9">
        <f>SUM(saturday!F26 - saturday!E26)</f>
        <v/>
      </c>
      <c r="K26" s="9">
        <f>IF(saturday!B26="ns day",saturday!C26, IF(saturday!C26 &lt;= 8 + reference!C4, 0, MIN(MAX(saturday!C26 - 8, 0),IF(saturday!J26 &lt;= reference!C4,0, saturday!J26))))</f>
        <v/>
      </c>
    </row>
    <row r="27" spans="1:11">
      <c r="A27" s="6" t="s">
        <v>37</v>
      </c>
      <c r="B27" s="10" t="s"/>
      <c r="C27" s="7" t="n">
        <v>8</v>
      </c>
      <c r="D27" s="7" t="n">
        <v>15.98</v>
      </c>
      <c r="E27" s="7" t="s"/>
      <c r="F27" s="7" t="s"/>
      <c r="G27" s="8" t="s"/>
      <c r="H27" s="7">
        <f>SUM(saturday!F27 - saturday!E27)</f>
        <v/>
      </c>
      <c r="I27" s="9">
        <f>IF(saturday!B27 ="ns day", saturday!C27,IF(saturday!C27 &lt;= 8+ reference!C3, 0, MAX(saturday!C27 - 8, 0)))</f>
        <v/>
      </c>
      <c r="J27" s="9">
        <f>SUM(saturday!F27 - saturday!E27)</f>
        <v/>
      </c>
      <c r="K27" s="9">
        <f>IF(saturday!B27="ns day",saturday!C27, IF(saturday!C27 &lt;= 8 + reference!C4, 0, MIN(MAX(saturday!C27 - 8, 0),IF(saturday!J27 &lt;= reference!C4,0, saturday!J27))))</f>
        <v/>
      </c>
    </row>
    <row r="28" spans="1:11">
      <c r="A28" s="6" t="s">
        <v>38</v>
      </c>
      <c r="B28" s="7" t="n"/>
      <c r="C28" s="7" t="n"/>
      <c r="D28" s="7" t="n"/>
      <c r="E28" s="7" t="n"/>
      <c r="F28" s="7" t="n"/>
      <c r="G28" s="8" t="n"/>
      <c r="H28" s="7">
        <f>SUM(saturday!F28 - saturday!E28)</f>
        <v/>
      </c>
      <c r="I28" s="9">
        <f>IF(saturday!B28 ="ns day", saturday!C28,IF(saturday!C28 &lt;= 8 + reference!C3, 0, MAX(saturday!C28 - 8, 0)))</f>
        <v/>
      </c>
      <c r="J28" s="9">
        <f>SUM(saturday!F28 - saturday!E28)</f>
        <v/>
      </c>
      <c r="K28" s="9">
        <f>IF(saturday!B28="ns day",saturday!C28, IF(saturday!C28 &lt;= 8 + reference!C4, 0, MIN(MAX(saturday!C28 - 8, 0),IF(saturday!J28 &lt;= reference!C4,0, saturday!J28))))</f>
        <v/>
      </c>
    </row>
    <row r="29" spans="1:11">
      <c r="A29" s="6" t="s">
        <v>39</v>
      </c>
      <c r="B29" s="10" t="s"/>
      <c r="C29" s="7" t="n">
        <v>10.74</v>
      </c>
      <c r="D29" s="7" t="n">
        <v>18.74</v>
      </c>
      <c r="E29" s="10" t="s">
        <v>30</v>
      </c>
      <c r="F29" s="10" t="s">
        <v>30</v>
      </c>
      <c r="G29" s="10" t="s">
        <v>30</v>
      </c>
      <c r="H29" s="7">
        <f>SUM(saturday!H31:saturday!H30)</f>
        <v/>
      </c>
      <c r="I29" s="9">
        <f>IF(saturday!B29 ="ns day", saturday!C29,IF(saturday!C29 &lt;= 8 + reference!C3, 0, MAX(saturday!C29 - 8, 0)))</f>
        <v/>
      </c>
      <c r="J29" s="9">
        <f>saturday!H29</f>
        <v/>
      </c>
      <c r="K29" s="9">
        <f>IF(saturday!B29="ns day",saturday!C29, IF(saturday!C29 &lt;= 8 + reference!C4, 0, MIN(MAX(saturday!C29 - 8, 0),IF(saturday!J29 &lt;= reference!C4,0, saturday!J29))))</f>
        <v/>
      </c>
    </row>
    <row r="30" spans="1:11">
      <c r="E30" s="7" t="n">
        <v>8</v>
      </c>
      <c r="F30" s="7" t="n">
        <v>18.74</v>
      </c>
      <c r="G30" s="8" t="n">
        <v>950</v>
      </c>
      <c r="H30" s="7">
        <f>SUM(saturday!F30 - saturday!E30)</f>
        <v/>
      </c>
    </row>
    <row r="31" spans="1:11">
      <c r="E31" s="7" t="n">
        <v>18.74</v>
      </c>
      <c r="F31" s="7" t="n">
        <v>18.74</v>
      </c>
      <c r="G31" s="8" t="n">
        <v>950</v>
      </c>
      <c r="H31" s="7">
        <f>SUM(saturday!F31 - saturday!E31)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SUM(saturday!F32 - saturday!E32)</f>
        <v/>
      </c>
      <c r="I32" s="9">
        <f>IF(saturday!B32 ="ns day", saturday!C32,IF(saturday!C32 &lt;= 8 + reference!C3, 0, MAX(saturday!C32 - 8, 0)))</f>
        <v/>
      </c>
      <c r="J32" s="9">
        <f>SUM(saturday!F32 - saturday!E32)</f>
        <v/>
      </c>
      <c r="K32" s="9">
        <f>IF(saturday!B32="ns day",saturday!C32, IF(saturday!C32 &lt;= 8 + reference!C4, 0, MIN(MAX(saturday!C32 - 8, 0),IF(saturday!J32 &lt;= reference!C4,0, saturday!J32))))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SUM(saturday!F33 - saturday!E33)</f>
        <v/>
      </c>
      <c r="I33" s="9">
        <f>IF(saturday!B33 ="ns day", saturday!C33,IF(saturday!C33 &lt;= 8 + reference!C3, 0, MAX(saturday!C33 - 8, 0)))</f>
        <v/>
      </c>
      <c r="J33" s="9">
        <f>SUM(saturday!F33 - saturday!E33)</f>
        <v/>
      </c>
      <c r="K33" s="9">
        <f>IF(saturday!B33="ns day",saturday!C33, IF(saturday!C33 &lt;= 8 + reference!C4, 0, MIN(MAX(saturday!C33 - 8, 0),IF(saturday!J33 &lt;= reference!C4,0, saturday!J33))))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SUM(saturday!F34 - saturday!E34)</f>
        <v/>
      </c>
      <c r="I34" s="9">
        <f>IF(saturday!B34 ="ns day", saturday!C34,IF(saturday!C34 &lt;= 8 + reference!C3, 0, MAX(saturday!C34 - 8, 0)))</f>
        <v/>
      </c>
      <c r="J34" s="9">
        <f>SUM(saturday!F34 - saturday!E34)</f>
        <v/>
      </c>
      <c r="K34" s="9">
        <f>IF(saturday!B34="ns day",saturday!C34, IF(saturday!C34 &lt;= 8 + reference!C4, 0, MIN(MAX(saturday!C34 - 8, 0),IF(saturday!J34 &lt;= reference!C4,0, saturday!J34))))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SUM(saturday!F35 - saturday!E35)</f>
        <v/>
      </c>
      <c r="I35" s="9">
        <f>IF(saturday!B35 ="ns day", saturday!C35,IF(saturday!C35 &lt;= 8 + reference!C3, 0, MAX(saturday!C35 - 8, 0)))</f>
        <v/>
      </c>
      <c r="J35" s="9">
        <f>SUM(saturday!F35 - saturday!E35)</f>
        <v/>
      </c>
      <c r="K35" s="9">
        <f>IF(saturday!B35="ns day",saturday!C35, IF(saturday!C35 &lt;= 8 + reference!C4, 0, MIN(MAX(saturday!C35 - 8, 0),IF(saturday!J35 &lt;= reference!C4,0, saturday!J35))))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SUM(saturday!F36 - saturday!E36)</f>
        <v/>
      </c>
      <c r="I36" s="9">
        <f>IF(saturday!B36 ="ns day", saturday!C36,IF(saturday!C36 &lt;= 8 + reference!C3, 0, MAX(saturday!C36 - 8, 0)))</f>
        <v/>
      </c>
      <c r="J36" s="9">
        <f>SUM(saturday!F36 - saturday!E36)</f>
        <v/>
      </c>
      <c r="K36" s="9">
        <f>IF(saturday!B36="ns day",saturday!C36, IF(saturday!C36 &lt;= 8 + reference!C4, 0, MIN(MAX(saturday!C36 - 8, 0),IF(saturday!J36 &lt;= reference!C4,0, saturday!J36))))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SUM(saturday!F37 - saturday!E37)</f>
        <v/>
      </c>
      <c r="I37" s="9">
        <f>IF(saturday!B37 ="ns day", saturday!C37,IF(saturday!C37 &lt;= 8 + reference!C3, 0, MAX(saturday!C37 - 8, 0)))</f>
        <v/>
      </c>
      <c r="J37" s="9">
        <f>SUM(saturday!F37 - saturday!E37)</f>
        <v/>
      </c>
      <c r="K37" s="9">
        <f>IF(saturday!B37="ns day",saturday!C37, IF(saturday!C37 &lt;= 8 + reference!C4, 0, MIN(MAX(saturday!C37 - 8, 0),IF(saturday!J37 &lt;= reference!C4,0, saturday!J37))))</f>
        <v/>
      </c>
    </row>
    <row r="39" spans="1:11">
      <c r="H39" s="5" t="s">
        <v>40</v>
      </c>
      <c r="I39" s="9">
        <f>SUM(saturday!I8:saturday!I37)</f>
        <v/>
      </c>
    </row>
    <row r="41" spans="1:11">
      <c r="J41" s="5" t="s">
        <v>41</v>
      </c>
      <c r="K41" s="9">
        <f>SUM(saturday!K8:saturday!K37)</f>
        <v/>
      </c>
    </row>
    <row r="43" spans="1:11">
      <c r="A43" s="4" t="s">
        <v>42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43</v>
      </c>
      <c r="B45" s="10" t="s"/>
      <c r="C45" s="7" t="n">
        <v>10.98</v>
      </c>
      <c r="D45" s="7" t="n">
        <v>19.51</v>
      </c>
      <c r="E45" s="7" t="n">
        <v>16.5</v>
      </c>
      <c r="F45" s="7" t="n">
        <v>19.51</v>
      </c>
      <c r="G45" s="8" t="n">
        <v>950</v>
      </c>
      <c r="H45" s="7">
        <f>SUM(saturday!F45 - saturday!E45)</f>
        <v/>
      </c>
      <c r="I45" s="9">
        <f>IF(saturday!B45 ="ns day", saturday!C45, MAX(saturday!C45 - 8, 0))</f>
        <v/>
      </c>
      <c r="J45" s="9">
        <f>SUM(saturday!F45 - saturday!E45)</f>
        <v/>
      </c>
      <c r="K45" s="9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44</v>
      </c>
      <c r="B46" s="10" t="s"/>
      <c r="C46" s="7" t="n">
        <v>8.5</v>
      </c>
      <c r="D46" s="7" t="n">
        <v>16.46</v>
      </c>
      <c r="E46" s="7" t="s"/>
      <c r="F46" s="7" t="s"/>
      <c r="G46" s="8" t="s"/>
      <c r="H46" s="7">
        <f>SUM(saturday!F46 - saturday!E46)</f>
        <v/>
      </c>
      <c r="I46" s="9">
        <f>IF(saturday!B46 ="ns day", saturday!C46, MAX(saturday!C46 - 8, 0))</f>
        <v/>
      </c>
      <c r="J46" s="9">
        <f>SUM(saturday!F46 - saturday!E46)</f>
        <v/>
      </c>
      <c r="K46" s="9">
        <f>IF(saturday!B46="ns day",saturday!C46, IF(saturday!C46 &lt;= 8 + reference!C4, 0, MIN(MAX(saturday!C46 - 8, 0),IF(saturday!J46 &lt;= reference!C4,0, saturday!J46))))</f>
        <v/>
      </c>
    </row>
    <row r="47" spans="1:11">
      <c r="A47" s="6" t="s">
        <v>45</v>
      </c>
      <c r="B47" s="10" t="s"/>
      <c r="C47" s="7" t="n">
        <v>10.32</v>
      </c>
      <c r="D47" s="7" t="n">
        <v>18.73</v>
      </c>
      <c r="E47" s="10" t="s">
        <v>30</v>
      </c>
      <c r="F47" s="10" t="s">
        <v>30</v>
      </c>
      <c r="G47" s="10" t="s">
        <v>30</v>
      </c>
      <c r="H47" s="7">
        <f>SUM(saturday!H49:saturday!H48)</f>
        <v/>
      </c>
      <c r="I47" s="9">
        <f>IF(saturday!B47 ="ns day", saturday!C47, MAX(saturday!C47 - 8, 0))</f>
        <v/>
      </c>
      <c r="J47" s="9">
        <f>saturday!H47</f>
        <v/>
      </c>
      <c r="K47" s="9">
        <f>IF(saturday!B47="ns day",saturday!C47, IF(saturday!C47 &lt;= 8 + reference!C4, 0, MIN(MAX(saturday!C47 - 8, 0),IF(saturday!J47 &lt;= reference!C4,0, saturday!J47))))</f>
        <v/>
      </c>
    </row>
    <row r="48" spans="1:11">
      <c r="E48" s="7" t="n">
        <v>8.17</v>
      </c>
      <c r="F48" s="7" t="n">
        <v>9.130000000000001</v>
      </c>
      <c r="G48" s="8" t="n">
        <v>906</v>
      </c>
      <c r="H48" s="7">
        <f>SUM(saturday!F48 - saturday!E48)</f>
        <v/>
      </c>
    </row>
    <row r="49" spans="1:11">
      <c r="E49" s="7" t="n">
        <v>12.5</v>
      </c>
      <c r="F49" s="7" t="n">
        <v>18.83</v>
      </c>
      <c r="G49" s="8" t="n">
        <v>906</v>
      </c>
      <c r="H49" s="7">
        <f>SUM(saturday!F49 - saturday!E49)</f>
        <v/>
      </c>
    </row>
    <row r="50" spans="1:11">
      <c r="A50" s="6" t="s">
        <v>46</v>
      </c>
      <c r="B50" s="10" t="s"/>
      <c r="C50" s="7" t="n">
        <v>9.68</v>
      </c>
      <c r="D50" s="7" t="n">
        <v>18.13</v>
      </c>
      <c r="E50" s="7" t="n">
        <v>17</v>
      </c>
      <c r="F50" s="7" t="n">
        <v>18.13</v>
      </c>
      <c r="G50" s="8" t="n">
        <v>1046</v>
      </c>
      <c r="H50" s="7">
        <f>SUM(saturday!F50 - saturday!E50)</f>
        <v/>
      </c>
      <c r="I50" s="9">
        <f>IF(saturday!B50 ="ns day", saturday!C50, MAX(saturday!C50 - 8, 0))</f>
        <v/>
      </c>
      <c r="J50" s="9">
        <f>SUM(saturday!F50 - saturday!E50)</f>
        <v/>
      </c>
      <c r="K50" s="9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47</v>
      </c>
      <c r="B51" s="10" t="s"/>
      <c r="C51" s="7" t="n">
        <v>10.35</v>
      </c>
      <c r="D51" s="7" t="n">
        <v>18.8</v>
      </c>
      <c r="E51" s="7" t="n">
        <v>16.49</v>
      </c>
      <c r="F51" s="7" t="n">
        <v>18.8</v>
      </c>
      <c r="G51" s="8" t="n">
        <v>1053</v>
      </c>
      <c r="H51" s="7">
        <f>SUM(saturday!F51 - saturday!E51)</f>
        <v/>
      </c>
      <c r="I51" s="9">
        <f>IF(saturday!B51 ="ns day", saturday!C51, MAX(saturday!C51 - 8, 0))</f>
        <v/>
      </c>
      <c r="J51" s="9">
        <f>SUM(saturday!F51 - saturday!E51)</f>
        <v/>
      </c>
      <c r="K51" s="9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48</v>
      </c>
      <c r="B52" s="10" t="s"/>
      <c r="C52" s="7" t="n">
        <v>12.5</v>
      </c>
      <c r="D52" s="7" t="n">
        <v>19.99</v>
      </c>
      <c r="E52" s="7" t="n">
        <v>17.5</v>
      </c>
      <c r="F52" s="7" t="n">
        <v>19.99</v>
      </c>
      <c r="G52" s="8" t="n">
        <v>1025</v>
      </c>
      <c r="H52" s="7">
        <f>SUM(saturday!F52 - saturday!E52)</f>
        <v/>
      </c>
      <c r="I52" s="9">
        <f>IF(saturday!B52 ="ns day", saturday!C52, MAX(saturday!C52 - 8, 0))</f>
        <v/>
      </c>
      <c r="J52" s="9">
        <f>SUM(saturday!F52 - saturday!E52)</f>
        <v/>
      </c>
      <c r="K52" s="9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49</v>
      </c>
      <c r="B53" s="10" t="s"/>
      <c r="C53" s="7" t="n">
        <v>9.710000000000001</v>
      </c>
      <c r="D53" s="7" t="n">
        <v>18.59</v>
      </c>
      <c r="E53" s="7" t="s"/>
      <c r="F53" s="7" t="s"/>
      <c r="G53" s="8" t="s"/>
      <c r="H53" s="7">
        <f>SUM(saturday!F53 - saturday!E53)</f>
        <v/>
      </c>
      <c r="I53" s="9">
        <f>IF(saturday!B53 ="ns day", saturday!C53, MAX(saturday!C53 - 8, 0))</f>
        <v/>
      </c>
      <c r="J53" s="9">
        <f>SUM(saturday!F53 - saturday!E53)</f>
        <v/>
      </c>
      <c r="K53" s="9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50</v>
      </c>
      <c r="B54" s="10" t="s"/>
      <c r="C54" s="7" t="n">
        <v>8</v>
      </c>
      <c r="D54" s="7" t="n">
        <v>16.41</v>
      </c>
      <c r="E54" s="7" t="s"/>
      <c r="F54" s="7" t="s"/>
      <c r="G54" s="8" t="s"/>
      <c r="H54" s="7">
        <f>SUM(saturday!F54 - saturday!E54)</f>
        <v/>
      </c>
      <c r="I54" s="9">
        <f>IF(saturday!B54 ="ns day", saturday!C54, MAX(saturday!C54 - 8, 0))</f>
        <v/>
      </c>
      <c r="J54" s="9">
        <f>SUM(saturday!F54 - saturday!E54)</f>
        <v/>
      </c>
      <c r="K54" s="9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51</v>
      </c>
      <c r="B55" s="10" t="s"/>
      <c r="C55" s="7" t="n">
        <v>8.76</v>
      </c>
      <c r="D55" s="7" t="n">
        <v>17.16</v>
      </c>
      <c r="E55" s="7" t="s"/>
      <c r="F55" s="7" t="s"/>
      <c r="G55" s="8" t="s"/>
      <c r="H55" s="7">
        <f>SUM(saturday!F55 - saturday!E55)</f>
        <v/>
      </c>
      <c r="I55" s="9">
        <f>IF(saturday!B55 ="ns day", saturday!C55, MAX(saturday!C55 - 8, 0))</f>
        <v/>
      </c>
      <c r="J55" s="9">
        <f>SUM(saturday!F55 - saturday!E55)</f>
        <v/>
      </c>
      <c r="K55" s="9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52</v>
      </c>
      <c r="B56" s="10" t="s"/>
      <c r="C56" s="7" t="n">
        <v>10.49</v>
      </c>
      <c r="D56" s="7" t="n">
        <v>18.74</v>
      </c>
      <c r="E56" s="7" t="s"/>
      <c r="F56" s="7" t="s"/>
      <c r="G56" s="8" t="s"/>
      <c r="H56" s="7">
        <f>SUM(saturday!F56 - saturday!E56)</f>
        <v/>
      </c>
      <c r="I56" s="9">
        <f>IF(saturday!B56 ="ns day", saturday!C56, MAX(saturday!C56 - 8, 0))</f>
        <v/>
      </c>
      <c r="J56" s="9">
        <f>SUM(saturday!F56 - saturday!E56)</f>
        <v/>
      </c>
      <c r="K56" s="9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53</v>
      </c>
      <c r="B57" s="10" t="s"/>
      <c r="C57" s="7" t="n">
        <v>9.119999999999999</v>
      </c>
      <c r="D57" s="7" t="n">
        <v>17.6</v>
      </c>
      <c r="E57" s="7" t="n">
        <v>10</v>
      </c>
      <c r="F57" s="7" t="n">
        <v>11</v>
      </c>
      <c r="G57" s="8" t="n">
        <v>1071</v>
      </c>
      <c r="H57" s="7">
        <f>SUM(saturday!F57 - saturday!E57)</f>
        <v/>
      </c>
      <c r="I57" s="9">
        <f>IF(saturday!B57 ="ns day", saturday!C57, MAX(saturday!C57 - 8, 0))</f>
        <v/>
      </c>
      <c r="J57" s="9">
        <f>SUM(saturday!F57 - saturday!E57)</f>
        <v/>
      </c>
      <c r="K57" s="9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54</v>
      </c>
      <c r="B58" s="10" t="s"/>
      <c r="C58" s="7" t="n">
        <v>9.029999999999999</v>
      </c>
      <c r="D58" s="7" t="n">
        <v>17.39</v>
      </c>
      <c r="E58" s="7" t="n">
        <v>15.85</v>
      </c>
      <c r="F58" s="7" t="n">
        <v>17.39</v>
      </c>
      <c r="G58" s="8" t="n">
        <v>1033</v>
      </c>
      <c r="H58" s="7">
        <f>SUM(saturday!F58 - saturday!E58)</f>
        <v/>
      </c>
      <c r="I58" s="9">
        <f>IF(saturday!B58 ="ns day", saturday!C58, MAX(saturday!C58 - 8, 0))</f>
        <v/>
      </c>
      <c r="J58" s="9">
        <f>SUM(saturday!F58 - saturday!E58)</f>
        <v/>
      </c>
      <c r="K58" s="9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55</v>
      </c>
      <c r="B59" s="10" t="s"/>
      <c r="C59" s="7" t="n">
        <v>11.96</v>
      </c>
      <c r="D59" s="7" t="n">
        <v>20</v>
      </c>
      <c r="E59" s="7" t="n">
        <v>17.51</v>
      </c>
      <c r="F59" s="7" t="n">
        <v>20</v>
      </c>
      <c r="G59" s="8" t="n">
        <v>1071</v>
      </c>
      <c r="H59" s="7">
        <f>SUM(saturday!F59 - saturday!E59)</f>
        <v/>
      </c>
      <c r="I59" s="9">
        <f>IF(saturday!B59 ="ns day", saturday!C59, MAX(saturday!C59 - 8, 0))</f>
        <v/>
      </c>
      <c r="J59" s="9">
        <f>SUM(saturday!F59 - saturday!E59)</f>
        <v/>
      </c>
      <c r="K59" s="9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56</v>
      </c>
      <c r="B60" s="10" t="s"/>
      <c r="C60" s="7" t="n">
        <v>8</v>
      </c>
      <c r="D60" s="7" t="n">
        <v>16.47</v>
      </c>
      <c r="E60" s="7" t="s"/>
      <c r="F60" s="7" t="s"/>
      <c r="G60" s="8" t="s"/>
      <c r="H60" s="7">
        <f>SUM(saturday!F60 - saturday!E60)</f>
        <v/>
      </c>
      <c r="I60" s="9">
        <f>IF(saturday!B60 ="ns day", saturday!C60, MAX(saturday!C60 - 8, 0))</f>
        <v/>
      </c>
      <c r="J60" s="9">
        <f>SUM(saturday!F60 - saturday!E60)</f>
        <v/>
      </c>
      <c r="K60" s="9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57</v>
      </c>
      <c r="B61" s="10" t="s"/>
      <c r="C61" s="7" t="n">
        <v>8.460000000000001</v>
      </c>
      <c r="D61" s="7" t="n">
        <v>16.84</v>
      </c>
      <c r="E61" s="7" t="s"/>
      <c r="F61" s="7" t="s"/>
      <c r="G61" s="8" t="s"/>
      <c r="H61" s="7">
        <f>SUM(saturday!F61 - saturday!E61)</f>
        <v/>
      </c>
      <c r="I61" s="9">
        <f>IF(saturday!B61 ="ns day", saturday!C61, MAX(saturday!C61 - 8, 0))</f>
        <v/>
      </c>
      <c r="J61" s="9">
        <f>SUM(saturday!F61 - saturday!E61)</f>
        <v/>
      </c>
      <c r="K61" s="9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58</v>
      </c>
      <c r="B62" s="10" t="s"/>
      <c r="C62" s="7" t="n">
        <v>10.51</v>
      </c>
      <c r="D62" s="7" t="n">
        <v>18.97</v>
      </c>
      <c r="E62" s="7" t="n">
        <v>11.65</v>
      </c>
      <c r="F62" s="7" t="n">
        <v>14.15</v>
      </c>
      <c r="G62" s="8" t="n">
        <v>1021</v>
      </c>
      <c r="H62" s="7">
        <f>SUM(saturday!F62 - saturday!E62)</f>
        <v/>
      </c>
      <c r="I62" s="9">
        <f>IF(saturday!B62 ="ns day", saturday!C62, MAX(saturday!C62 - 8, 0))</f>
        <v/>
      </c>
      <c r="J62" s="9">
        <f>SUM(saturday!F62 - saturday!E62)</f>
        <v/>
      </c>
      <c r="K62" s="9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59</v>
      </c>
      <c r="B63" s="10" t="s"/>
      <c r="C63" s="7" t="n">
        <v>7.31</v>
      </c>
      <c r="D63" s="7" t="n">
        <v>15.38</v>
      </c>
      <c r="E63" s="7" t="n">
        <v>8.07</v>
      </c>
      <c r="F63" s="7" t="n">
        <v>15.38</v>
      </c>
      <c r="G63" s="8" t="n">
        <v>903</v>
      </c>
      <c r="H63" s="7">
        <f>SUM(saturday!F63 - saturday!E63)</f>
        <v/>
      </c>
      <c r="I63" s="9">
        <f>IF(saturday!B63 ="ns day", saturday!C63, MAX(saturday!C63 - 8, 0))</f>
        <v/>
      </c>
      <c r="J63" s="9">
        <f>SUM(saturday!F63 - saturday!E63)</f>
        <v/>
      </c>
      <c r="K63" s="9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60</v>
      </c>
      <c r="B64" s="10" t="s"/>
      <c r="C64" s="7" t="n">
        <v>11.59</v>
      </c>
      <c r="D64" s="7" t="n">
        <v>19.79</v>
      </c>
      <c r="E64" s="7" t="n">
        <v>16.75</v>
      </c>
      <c r="F64" s="7" t="n">
        <v>19.79</v>
      </c>
      <c r="G64" s="8" t="n">
        <v>1020</v>
      </c>
      <c r="H64" s="7">
        <f>SUM(saturday!F64 - saturday!E64)</f>
        <v/>
      </c>
      <c r="I64" s="9">
        <f>IF(saturday!B64 ="ns day", saturday!C64, MAX(saturday!C64 - 8, 0))</f>
        <v/>
      </c>
      <c r="J64" s="9">
        <f>SUM(saturday!F64 - saturday!E64)</f>
        <v/>
      </c>
      <c r="K64" s="9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61</v>
      </c>
      <c r="B65" s="10" t="s"/>
      <c r="C65" s="7" t="n">
        <v>10</v>
      </c>
      <c r="D65" s="7" t="n">
        <v>0</v>
      </c>
      <c r="E65" s="7" t="n">
        <v>16.45</v>
      </c>
      <c r="F65" s="7" t="n">
        <v>18.5</v>
      </c>
      <c r="G65" s="8" t="n">
        <v>1046</v>
      </c>
      <c r="H65" s="7">
        <f>SUM(saturday!F65 - saturday!E65)</f>
        <v/>
      </c>
      <c r="I65" s="9">
        <f>IF(saturday!B65 ="ns day", saturday!C65, MAX(saturday!C65 - 8, 0))</f>
        <v/>
      </c>
      <c r="J65" s="9">
        <f>SUM(saturday!F65 - saturday!E65)</f>
        <v/>
      </c>
      <c r="K65" s="9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62</v>
      </c>
      <c r="B66" s="10" t="s"/>
      <c r="C66" s="7" t="n">
        <v>8.43</v>
      </c>
      <c r="D66" s="7" t="n">
        <v>16.86</v>
      </c>
      <c r="E66" s="7" t="n">
        <v>15.92</v>
      </c>
      <c r="F66" s="7" t="n">
        <v>16.65</v>
      </c>
      <c r="G66" s="8" t="n">
        <v>936</v>
      </c>
      <c r="H66" s="7">
        <f>SUM(saturday!F66 - saturday!E66)</f>
        <v/>
      </c>
      <c r="I66" s="9">
        <f>IF(saturday!B66 ="ns day", saturday!C66, MAX(saturday!C66 - 8, 0))</f>
        <v/>
      </c>
      <c r="J66" s="9">
        <f>SUM(saturday!F66 - saturday!E66)</f>
        <v/>
      </c>
      <c r="K66" s="9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63</v>
      </c>
      <c r="B67" s="10" t="s">
        <v>33</v>
      </c>
      <c r="C67" s="7" t="n">
        <v>5.67</v>
      </c>
      <c r="D67" s="7" t="n">
        <v>13.74</v>
      </c>
      <c r="E67" s="7" t="n">
        <v>7.58</v>
      </c>
      <c r="F67" s="7" t="n">
        <v>8.56</v>
      </c>
      <c r="G67" s="8" t="n">
        <v>1033</v>
      </c>
      <c r="H67" s="7">
        <f>SUM(saturday!F67 - saturday!E67)</f>
        <v/>
      </c>
      <c r="I67" s="9">
        <f>IF(saturday!B67 ="ns day", saturday!C67, MAX(saturday!C67 - 8, 0))</f>
        <v/>
      </c>
      <c r="J67" s="9">
        <f>SUM(saturday!F67 - saturday!E67)</f>
        <v/>
      </c>
      <c r="K67" s="9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64</v>
      </c>
      <c r="B68" s="10" t="s">
        <v>33</v>
      </c>
      <c r="C68" s="7" t="n">
        <v>6.49</v>
      </c>
      <c r="D68" s="7" t="n">
        <v>13.9</v>
      </c>
      <c r="E68" s="7" t="s"/>
      <c r="F68" s="7" t="s"/>
      <c r="G68" s="8" t="s"/>
      <c r="H68" s="7">
        <f>SUM(saturday!F68 - saturday!E68)</f>
        <v/>
      </c>
      <c r="I68" s="9">
        <f>IF(saturday!B68 ="ns day", saturday!C68, MAX(saturday!C68 - 8, 0))</f>
        <v/>
      </c>
      <c r="J68" s="9">
        <f>SUM(saturday!F68 - saturday!E68)</f>
        <v/>
      </c>
      <c r="K68" s="9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65</v>
      </c>
      <c r="B69" s="10" t="s"/>
      <c r="C69" s="7" t="n">
        <v>9.609999999999999</v>
      </c>
      <c r="D69" s="7" t="n">
        <v>18.17</v>
      </c>
      <c r="E69" s="7" t="n">
        <v>16.5</v>
      </c>
      <c r="F69" s="7" t="n">
        <v>18.17</v>
      </c>
      <c r="G69" s="8" t="n">
        <v>1020</v>
      </c>
      <c r="H69" s="7">
        <f>SUM(saturday!F69 - saturday!E69)</f>
        <v/>
      </c>
      <c r="I69" s="9">
        <f>IF(saturday!B69 ="ns day", saturday!C69, MAX(saturday!C69 - 8, 0))</f>
        <v/>
      </c>
      <c r="J69" s="9">
        <f>SUM(saturday!F69 - saturday!E69)</f>
        <v/>
      </c>
      <c r="K69" s="9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66</v>
      </c>
      <c r="B70" s="7" t="n"/>
      <c r="C70" s="7" t="n"/>
      <c r="D70" s="7" t="n"/>
      <c r="E70" s="7" t="n"/>
      <c r="F70" s="7" t="n"/>
      <c r="G70" s="8" t="n"/>
      <c r="H70" s="7">
        <f>SUM(saturday!F70 - saturday!E70)</f>
        <v/>
      </c>
      <c r="I70" s="9">
        <f>IF(saturday!B70 ="ns day", saturday!C70, MAX(saturday!C70 - 8, 0))</f>
        <v/>
      </c>
      <c r="J70" s="9">
        <f>SUM(saturday!F70 - saturday!E70)</f>
        <v/>
      </c>
      <c r="K70" s="9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67</v>
      </c>
      <c r="B71" s="10" t="s"/>
      <c r="C71" s="7" t="n">
        <v>12.09</v>
      </c>
      <c r="D71" s="7" t="n">
        <v>19.93</v>
      </c>
      <c r="E71" s="10" t="s">
        <v>30</v>
      </c>
      <c r="F71" s="10" t="s">
        <v>30</v>
      </c>
      <c r="G71" s="10" t="s">
        <v>30</v>
      </c>
      <c r="H71" s="7">
        <f>SUM(saturday!H73:saturday!H72)</f>
        <v/>
      </c>
      <c r="I71" s="9">
        <f>IF(saturday!B71 ="ns day", saturday!C71, MAX(saturday!C71 - 8, 0))</f>
        <v/>
      </c>
      <c r="J71" s="9">
        <f>saturday!H71</f>
        <v/>
      </c>
      <c r="K71" s="9">
        <f>IF(saturday!B71="ns day",saturday!C71, IF(saturday!C71 &lt;= 8 + reference!C4, 0, MIN(MAX(saturday!C71 - 8, 0),IF(saturday!J71 &lt;= reference!C4,0, saturday!J71))))</f>
        <v/>
      </c>
    </row>
    <row r="72" spans="1:11">
      <c r="E72" s="7" t="n">
        <v>7.94</v>
      </c>
      <c r="F72" s="7" t="n">
        <v>9.98</v>
      </c>
      <c r="G72" s="8" t="n">
        <v>1021</v>
      </c>
      <c r="H72" s="7">
        <f>SUM(saturday!F72 - saturday!E72)</f>
        <v/>
      </c>
    </row>
    <row r="73" spans="1:11">
      <c r="E73" s="7" t="n">
        <v>11.93</v>
      </c>
      <c r="F73" s="7" t="n">
        <v>12.98</v>
      </c>
      <c r="G73" s="8" t="n">
        <v>1021</v>
      </c>
      <c r="H73" s="7">
        <f>SUM(saturday!F73 - saturday!E73)</f>
        <v/>
      </c>
    </row>
    <row r="74" spans="1:11">
      <c r="A74" s="6" t="s">
        <v>68</v>
      </c>
      <c r="B74" s="10" t="s"/>
      <c r="C74" s="7" t="n">
        <v>9.1</v>
      </c>
      <c r="D74" s="7" t="n">
        <v>17.61</v>
      </c>
      <c r="E74" s="7" t="n">
        <v>16</v>
      </c>
      <c r="F74" s="7" t="n">
        <v>17.61</v>
      </c>
      <c r="G74" s="8" t="n">
        <v>1046</v>
      </c>
      <c r="H74" s="7">
        <f>SUM(saturday!F74 - saturday!E74)</f>
        <v/>
      </c>
      <c r="I74" s="9">
        <f>IF(saturday!B74 ="ns day", saturday!C74, MAX(saturday!C74 - 8, 0))</f>
        <v/>
      </c>
      <c r="J74" s="9">
        <f>SUM(saturday!F74 - saturday!E74)</f>
        <v/>
      </c>
      <c r="K74" s="9">
        <f>IF(saturday!B74="ns day",saturday!C74, IF(saturday!C74 &lt;= 8 + reference!C4, 0, MIN(MAX(saturday!C74 - 8, 0),IF(saturday!J74 &lt;= reference!C4,0, saturday!J74))))</f>
        <v/>
      </c>
    </row>
    <row r="75" spans="1:11">
      <c r="A75" s="6" t="s">
        <v>69</v>
      </c>
      <c r="B75" s="10" t="s"/>
      <c r="C75" s="7" t="n">
        <v>9.35</v>
      </c>
      <c r="D75" s="7" t="n">
        <v>17.78</v>
      </c>
      <c r="E75" s="7" t="s"/>
      <c r="F75" s="7" t="s"/>
      <c r="G75" s="8" t="s"/>
      <c r="H75" s="7">
        <f>SUM(saturday!F75 - saturday!E75)</f>
        <v/>
      </c>
      <c r="I75" s="9">
        <f>IF(saturday!B75 ="ns day", saturday!C75, MAX(saturday!C75 - 8, 0))</f>
        <v/>
      </c>
      <c r="J75" s="9">
        <f>SUM(saturday!F75 - saturday!E75)</f>
        <v/>
      </c>
      <c r="K75" s="9">
        <f>IF(saturday!B75="ns day",saturday!C75, IF(saturday!C75 &lt;= 8 + reference!C4, 0, MIN(MAX(saturday!C75 - 8, 0),IF(saturday!J75 &lt;= reference!C4,0, saturday!J75))))</f>
        <v/>
      </c>
    </row>
    <row r="76" spans="1:11">
      <c r="A76" s="6" t="s">
        <v>70</v>
      </c>
      <c r="B76" s="7" t="n"/>
      <c r="C76" s="7" t="n"/>
      <c r="D76" s="7" t="n"/>
      <c r="E76" s="7" t="n"/>
      <c r="F76" s="7" t="n"/>
      <c r="G76" s="8" t="n"/>
      <c r="H76" s="7">
        <f>SUM(saturday!F76 - saturday!E76)</f>
        <v/>
      </c>
      <c r="I76" s="9">
        <f>IF(saturday!B76 ="ns day", saturday!C76, MAX(saturday!C76 - 8, 0))</f>
        <v/>
      </c>
      <c r="J76" s="9">
        <f>SUM(saturday!F76 - saturday!E76)</f>
        <v/>
      </c>
      <c r="K76" s="9">
        <f>IF(saturday!B76="ns day",saturday!C76, IF(saturday!C76 &lt;= 8 + reference!C4, 0, MIN(MAX(saturday!C76 - 8, 0),IF(saturday!J76 &lt;= reference!C4,0, saturday!J76))))</f>
        <v/>
      </c>
    </row>
    <row r="77" spans="1:11">
      <c r="A77" s="6" t="s">
        <v>71</v>
      </c>
      <c r="B77" s="7" t="n"/>
      <c r="C77" s="7" t="n"/>
      <c r="D77" s="7" t="n"/>
      <c r="E77" s="7" t="n"/>
      <c r="F77" s="7" t="n"/>
      <c r="G77" s="8" t="n"/>
      <c r="H77" s="7">
        <f>SUM(saturday!F77 - saturday!E77)</f>
        <v/>
      </c>
      <c r="I77" s="9">
        <f>IF(saturday!B77 ="ns day", saturday!C77, MAX(saturday!C77 - 8, 0))</f>
        <v/>
      </c>
      <c r="J77" s="9">
        <f>SUM(saturday!F77 - saturday!E77)</f>
        <v/>
      </c>
      <c r="K77" s="9">
        <f>IF(saturday!B77="ns day",saturday!C77, IF(saturday!C77 &lt;= 8 + reference!C4, 0, MIN(MAX(saturday!C77 - 8, 0),IF(saturday!J77 &lt;= reference!C4,0, saturday!J77))))</f>
        <v/>
      </c>
    </row>
    <row r="78" spans="1:11">
      <c r="A78" s="6" t="s">
        <v>72</v>
      </c>
      <c r="B78" s="10" t="s"/>
      <c r="C78" s="7" t="n">
        <v>6.54</v>
      </c>
      <c r="D78" s="7" t="n">
        <v>14.54</v>
      </c>
      <c r="E78" s="7" t="s"/>
      <c r="F78" s="7" t="s"/>
      <c r="G78" s="8" t="s"/>
      <c r="H78" s="7">
        <f>SUM(saturday!F78 - saturday!E78)</f>
        <v/>
      </c>
      <c r="I78" s="9">
        <f>IF(saturday!B78 ="ns day", saturday!C78, MAX(saturday!C78 - 8, 0))</f>
        <v/>
      </c>
      <c r="J78" s="9">
        <f>SUM(saturday!F78 - saturday!E78)</f>
        <v/>
      </c>
      <c r="K78" s="9">
        <f>IF(saturday!B78="ns day",saturday!C78, IF(saturday!C78 &lt;= 8 + reference!C4, 0, MIN(MAX(saturday!C78 - 8, 0),IF(saturday!J78 &lt;= reference!C4,0, saturday!J78))))</f>
        <v/>
      </c>
    </row>
    <row r="79" spans="1:11">
      <c r="A79" s="6" t="s">
        <v>73</v>
      </c>
      <c r="B79" s="10" t="s"/>
      <c r="C79" s="7" t="n">
        <v>9</v>
      </c>
      <c r="D79" s="7" t="n">
        <v>16.43</v>
      </c>
      <c r="E79" s="7" t="s"/>
      <c r="F79" s="7" t="s"/>
      <c r="G79" s="8" t="s"/>
      <c r="H79" s="7">
        <f>SUM(saturday!F79 - saturday!E79)</f>
        <v/>
      </c>
      <c r="I79" s="9">
        <f>IF(saturday!B79 ="ns day", saturday!C79, MAX(saturday!C79 - 8, 0))</f>
        <v/>
      </c>
      <c r="J79" s="9">
        <f>SUM(saturday!F79 - saturday!E79)</f>
        <v/>
      </c>
      <c r="K79" s="9">
        <f>IF(saturday!B79="ns day",saturday!C79, IF(saturday!C79 &lt;= 8 + reference!C4, 0, MIN(MAX(saturday!C79 - 8, 0),IF(saturday!J79 &lt;= reference!C4,0, saturday!J79))))</f>
        <v/>
      </c>
    </row>
    <row r="80" spans="1:11">
      <c r="A80" s="6" t="s">
        <v>74</v>
      </c>
      <c r="B80" s="7" t="n"/>
      <c r="C80" s="7" t="n"/>
      <c r="D80" s="7" t="n"/>
      <c r="E80" s="7" t="n"/>
      <c r="F80" s="7" t="n"/>
      <c r="G80" s="8" t="n"/>
      <c r="H80" s="7">
        <f>SUM(saturday!F80 - saturday!E80)</f>
        <v/>
      </c>
      <c r="I80" s="9">
        <f>IF(saturday!B80 ="ns day", saturday!C80, MAX(saturday!C80 - 8, 0))</f>
        <v/>
      </c>
      <c r="J80" s="9">
        <f>SUM(saturday!F80 - saturday!E80)</f>
        <v/>
      </c>
      <c r="K80" s="9">
        <f>IF(saturday!B80="ns day",saturday!C80, IF(saturday!C80 &lt;= 8 + reference!C4, 0, MIN(MAX(saturday!C80 - 8, 0),IF(saturday!J80 &lt;= reference!C4,0, saturday!J80))))</f>
        <v/>
      </c>
    </row>
    <row r="81" spans="1:11">
      <c r="A81" s="6" t="s">
        <v>75</v>
      </c>
      <c r="B81" s="10" t="s"/>
      <c r="C81" s="7" t="n">
        <v>10.82</v>
      </c>
      <c r="D81" s="7" t="n">
        <v>19.13</v>
      </c>
      <c r="E81" s="7" t="n">
        <v>10.3</v>
      </c>
      <c r="F81" s="7" t="n">
        <v>13</v>
      </c>
      <c r="G81" s="8" t="n">
        <v>950</v>
      </c>
      <c r="H81" s="7">
        <f>SUM(saturday!F81 - saturday!E81)</f>
        <v/>
      </c>
      <c r="I81" s="9">
        <f>IF(saturday!B81 ="ns day", saturday!C81, MAX(saturday!C81 - 8, 0))</f>
        <v/>
      </c>
      <c r="J81" s="9">
        <f>SUM(saturday!F81 - saturday!E81)</f>
        <v/>
      </c>
      <c r="K81" s="9">
        <f>IF(saturday!B81="ns day",saturday!C81, IF(saturday!C81 &lt;= 8 + reference!C4, 0, MIN(MAX(saturday!C81 - 8, 0),IF(saturday!J81 &lt;= reference!C4,0, saturday!J81))))</f>
        <v/>
      </c>
    </row>
    <row r="82" spans="1:11">
      <c r="A82" s="6" t="s">
        <v>76</v>
      </c>
      <c r="B82" s="10" t="s"/>
      <c r="C82" s="7" t="n">
        <v>8.140000000000001</v>
      </c>
      <c r="D82" s="7" t="n">
        <v>16.76</v>
      </c>
      <c r="E82" s="7" t="s"/>
      <c r="F82" s="7" t="s"/>
      <c r="G82" s="8" t="s"/>
      <c r="H82" s="7">
        <f>SUM(saturday!F82 - saturday!E82)</f>
        <v/>
      </c>
      <c r="I82" s="9">
        <f>IF(saturday!B82 ="ns day", saturday!C82, MAX(saturday!C82 - 8, 0))</f>
        <v/>
      </c>
      <c r="J82" s="9">
        <f>SUM(saturday!F82 - saturday!E82)</f>
        <v/>
      </c>
      <c r="K82" s="9">
        <f>IF(saturday!B82="ns day",saturday!C82, IF(saturday!C82 &lt;= 8 + reference!C4, 0, MIN(MAX(saturday!C82 - 8, 0),IF(saturday!J82 &lt;= reference!C4,0, saturday!J82))))</f>
        <v/>
      </c>
    </row>
    <row r="83" spans="1:11">
      <c r="A83" s="6" t="s">
        <v>77</v>
      </c>
      <c r="B83" s="10" t="s"/>
      <c r="C83" s="7" t="n">
        <v>10.49</v>
      </c>
      <c r="D83" s="7" t="n">
        <v>18.88</v>
      </c>
      <c r="E83" s="7" t="n">
        <v>10.5</v>
      </c>
      <c r="F83" s="7" t="n">
        <v>11.35</v>
      </c>
      <c r="G83" s="8" t="n">
        <v>1071</v>
      </c>
      <c r="H83" s="7">
        <f>SUM(saturday!F83 - saturday!E83)</f>
        <v/>
      </c>
      <c r="I83" s="9">
        <f>IF(saturday!B83 ="ns day", saturday!C83, MAX(saturday!C83 - 8, 0))</f>
        <v/>
      </c>
      <c r="J83" s="9">
        <f>SUM(saturday!F83 - saturday!E83)</f>
        <v/>
      </c>
      <c r="K83" s="9">
        <f>IF(saturday!B83="ns day",saturday!C83, IF(saturday!C83 &lt;= 8 + reference!C4, 0, MIN(MAX(saturday!C83 - 8, 0),IF(saturday!J83 &lt;= reference!C4,0, saturday!J83))))</f>
        <v/>
      </c>
    </row>
    <row r="84" spans="1:11">
      <c r="A84" s="6" t="s">
        <v>78</v>
      </c>
      <c r="B84" s="10" t="s"/>
      <c r="C84" s="7" t="n">
        <v>8</v>
      </c>
      <c r="D84" s="7" t="n">
        <v>15.89</v>
      </c>
      <c r="E84" s="7" t="s"/>
      <c r="F84" s="7" t="s"/>
      <c r="G84" s="8" t="s"/>
      <c r="H84" s="7">
        <f>SUM(saturday!F84 - saturday!E84)</f>
        <v/>
      </c>
      <c r="I84" s="9">
        <f>IF(saturday!B84 ="ns day", saturday!C84, MAX(saturday!C84 - 8, 0))</f>
        <v/>
      </c>
      <c r="J84" s="9">
        <f>SUM(saturday!F84 - saturday!E84)</f>
        <v/>
      </c>
      <c r="K84" s="9">
        <f>IF(saturday!B84="ns day",saturday!C84, IF(saturday!C84 &lt;= 8 + reference!C4, 0, MIN(MAX(saturday!C84 - 8, 0),IF(saturday!J84 &lt;= reference!C4,0, saturday!J84))))</f>
        <v/>
      </c>
    </row>
    <row r="85" spans="1:11">
      <c r="A85" s="6" t="s">
        <v>79</v>
      </c>
      <c r="B85" s="10" t="s"/>
      <c r="C85" s="7" t="n">
        <v>8.470000000000001</v>
      </c>
      <c r="D85" s="7" t="n">
        <v>16.89</v>
      </c>
      <c r="E85" s="7" t="s"/>
      <c r="F85" s="7" t="s"/>
      <c r="G85" s="8" t="s"/>
      <c r="H85" s="7">
        <f>SUM(saturday!F85 - saturday!E85)</f>
        <v/>
      </c>
      <c r="I85" s="9">
        <f>IF(saturday!B85 ="ns day", saturday!C85, MAX(saturday!C85 - 8, 0))</f>
        <v/>
      </c>
      <c r="J85" s="9">
        <f>SUM(saturday!F85 - saturday!E85)</f>
        <v/>
      </c>
      <c r="K85" s="9">
        <f>IF(saturday!B85="ns day",saturday!C85, IF(saturday!C85 &lt;= 8 + reference!C4, 0, MIN(MAX(saturday!C85 - 8, 0),IF(saturday!J85 &lt;= reference!C4,0, saturday!J85))))</f>
        <v/>
      </c>
    </row>
    <row r="86" spans="1:11">
      <c r="A86" s="6" t="s">
        <v>80</v>
      </c>
      <c r="B86" s="7" t="n"/>
      <c r="C86" s="7" t="n"/>
      <c r="D86" s="7" t="n"/>
      <c r="E86" s="7" t="n"/>
      <c r="F86" s="7" t="n"/>
      <c r="G86" s="8" t="n"/>
      <c r="H86" s="7">
        <f>SUM(saturday!F86 - saturday!E86)</f>
        <v/>
      </c>
      <c r="I86" s="9">
        <f>IF(saturday!B86 ="ns day", saturday!C86, MAX(saturday!C86 - 8, 0))</f>
        <v/>
      </c>
      <c r="J86" s="9">
        <f>SUM(saturday!F86 - saturday!E86)</f>
        <v/>
      </c>
      <c r="K86" s="9">
        <f>IF(saturday!B86="ns day",saturday!C86, IF(saturday!C86 &lt;= 8 + reference!C4, 0, MIN(MAX(saturday!C86 - 8, 0),IF(saturday!J86 &lt;= reference!C4,0, saturday!J86))))</f>
        <v/>
      </c>
    </row>
    <row r="88" spans="1:11">
      <c r="J88" s="5" t="s">
        <v>81</v>
      </c>
      <c r="K88" s="9">
        <f>SUM(saturday!K45:saturday!K86)</f>
        <v/>
      </c>
    </row>
    <row r="90" spans="1:11">
      <c r="J90" s="5" t="s">
        <v>82</v>
      </c>
      <c r="K90" s="9">
        <f>SUM(saturday!K88 + saturday!K41)</f>
        <v/>
      </c>
    </row>
    <row r="92" spans="1:11">
      <c r="A92" s="4" t="s">
        <v>83</v>
      </c>
    </row>
    <row r="93" spans="1:11">
      <c r="E93" s="5" t="s">
        <v>84</v>
      </c>
    </row>
    <row r="94" spans="1:11">
      <c r="A94" s="5" t="s">
        <v>8</v>
      </c>
      <c r="B94" s="5" t="s">
        <v>9</v>
      </c>
      <c r="C94" s="5" t="s">
        <v>10</v>
      </c>
      <c r="D94" s="5" t="s">
        <v>11</v>
      </c>
      <c r="E94" s="5" t="s">
        <v>85</v>
      </c>
      <c r="F94" s="5" t="s">
        <v>86</v>
      </c>
    </row>
    <row r="95" spans="1:11">
      <c r="A95" s="6" t="s">
        <v>87</v>
      </c>
      <c r="B95" s="10" t="s"/>
      <c r="C95" s="7" t="n">
        <v>12.14</v>
      </c>
      <c r="D95" s="7" t="n">
        <v>19.98</v>
      </c>
      <c r="E95" s="9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9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>
        <v>88</v>
      </c>
      <c r="B96" s="10" t="s"/>
      <c r="C96" s="7" t="n">
        <v>11.01</v>
      </c>
      <c r="D96" s="7" t="n">
        <v>18.87</v>
      </c>
      <c r="E96" s="9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9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>
        <v>89</v>
      </c>
      <c r="B97" s="10" t="s"/>
      <c r="C97" s="7" t="n">
        <v>10.08</v>
      </c>
      <c r="D97" s="7" t="n">
        <v>18.62</v>
      </c>
      <c r="E97" s="9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9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>
        <v>90</v>
      </c>
      <c r="B98" s="10" t="s"/>
      <c r="C98" s="7" t="n">
        <v>10</v>
      </c>
      <c r="D98" s="7" t="n">
        <v>17.96</v>
      </c>
      <c r="E98" s="9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9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>
        <v>91</v>
      </c>
      <c r="B99" s="10" t="s"/>
      <c r="C99" s="7" t="n">
        <v>11.45</v>
      </c>
      <c r="D99" s="7" t="n">
        <v>19.93</v>
      </c>
      <c r="E99" s="9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9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>
        <v>92</v>
      </c>
      <c r="B100" s="10" t="s">
        <v>93</v>
      </c>
      <c r="C100" s="7" t="s"/>
      <c r="D100" s="7" t="n">
        <v>0</v>
      </c>
      <c r="E100" s="9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9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>
        <v>94</v>
      </c>
      <c r="B101" s="10" t="s"/>
      <c r="C101" s="7" t="n">
        <v>11.77</v>
      </c>
      <c r="D101" s="7" t="n">
        <v>19.95</v>
      </c>
      <c r="E101" s="9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9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7" t="n"/>
      <c r="C102" s="7" t="n"/>
      <c r="D102" s="7" t="n"/>
      <c r="E102" s="9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9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7" t="n"/>
      <c r="C103" s="7" t="n"/>
      <c r="D103" s="7" t="n"/>
      <c r="E103" s="9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9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7" t="n"/>
      <c r="C104" s="7" t="n"/>
      <c r="D104" s="7" t="n"/>
      <c r="E104" s="9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9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7" t="n"/>
      <c r="C105" s="7" t="n"/>
      <c r="D105" s="7" t="n"/>
      <c r="E105" s="9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9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/>
      <c r="B106" s="7" t="n"/>
      <c r="C106" s="7" t="n"/>
      <c r="D106" s="7" t="n"/>
      <c r="E106" s="9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9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/>
      <c r="B107" s="7" t="n"/>
      <c r="C107" s="7" t="n"/>
      <c r="D107" s="7" t="n"/>
      <c r="E107" s="9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9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7" t="n"/>
      <c r="C108" s="7" t="n"/>
      <c r="D108" s="7" t="n"/>
      <c r="E108" s="9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9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7" t="n"/>
      <c r="C109" s="7" t="n"/>
      <c r="D109" s="7" t="n"/>
      <c r="E109" s="9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9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7" t="n"/>
      <c r="C110" s="7" t="n"/>
      <c r="D110" s="7" t="n"/>
      <c r="E110" s="9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9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7" t="n"/>
      <c r="C111" s="7" t="n"/>
      <c r="D111" s="7" t="n"/>
      <c r="E111" s="9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9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 spans="1:11">
      <c r="A112" s="6" t="s"/>
      <c r="B112" s="7" t="n"/>
      <c r="C112" s="7" t="n"/>
      <c r="D112" s="7" t="n"/>
      <c r="E112" s="9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9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3" spans="1:11">
      <c r="A113" s="6" t="s"/>
      <c r="B113" s="7" t="n"/>
      <c r="C113" s="7" t="n"/>
      <c r="D113" s="7" t="n"/>
      <c r="E113" s="9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9">
        <f>IF(OR(saturday!B113 = "light",saturday!B113 = "excused", saturday!B113 = "sch chg", saturday!B113 = "annual", saturday!B113 = "sick", saturday!C113 &gt;= 12 - reference!C5), 0, IF(saturday!B113 = "no call", 12, IF(saturday!C113 = 0, 0, MAX(12 - saturday!C113, 0))))</f>
        <v/>
      </c>
    </row>
    <row r="114" spans="1:11">
      <c r="A114" s="6" t="s"/>
      <c r="B114" s="7" t="n"/>
      <c r="C114" s="7" t="n"/>
      <c r="D114" s="7" t="n"/>
      <c r="E114" s="9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9">
        <f>IF(OR(saturday!B114 = "light",saturday!B114 = "excused", saturday!B114 = "sch chg", saturday!B114 = "annual", saturday!B114 = "sick", saturday!C114 &gt;= 12 - reference!C5), 0, IF(saturday!B114 = "no call", 12, IF(saturday!C114 = 0, 0, MAX(12 - saturday!C114, 0))))</f>
        <v/>
      </c>
    </row>
    <row r="115" spans="1:11">
      <c r="A115" s="6" t="s"/>
      <c r="B115" s="7" t="n"/>
      <c r="C115" s="7" t="n"/>
      <c r="D115" s="7" t="n"/>
      <c r="E115" s="9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9">
        <f>IF(OR(saturday!B115 = "light",saturday!B115 = "excused", saturday!B115 = "sch chg", saturday!B115 = "annual", saturday!B115 = "sick", saturday!C115 &gt;= 12 - reference!C5), 0, IF(saturday!B115 = "no call", 12, IF(saturday!C115 = 0, 0, MAX(12 - saturday!C115, 0))))</f>
        <v/>
      </c>
    </row>
    <row r="116" spans="1:11">
      <c r="A116" s="6" t="s"/>
      <c r="B116" s="7" t="n"/>
      <c r="C116" s="7" t="n"/>
      <c r="D116" s="7" t="n"/>
      <c r="E116" s="9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9">
        <f>IF(OR(saturday!B116 = "light",saturday!B116 = "excused", saturday!B116 = "sch chg", saturday!B116 = "annual", saturday!B116 = "sick", saturday!C116 &gt;= 12 - reference!C5), 0, IF(saturday!B116 = "no call", 12, IF(saturday!C116 = 0, 0, MAX(12 - saturday!C116, 0))))</f>
        <v/>
      </c>
    </row>
    <row r="117" spans="1:11">
      <c r="A117" s="6" t="s"/>
      <c r="B117" s="7" t="n"/>
      <c r="C117" s="7" t="n"/>
      <c r="D117" s="7" t="n"/>
      <c r="E117" s="9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9">
        <f>IF(OR(saturday!B117 = "light",saturday!B117 = "excused", saturday!B117 = "sch chg", saturday!B117 = "annual", saturday!B117 = "sick", saturday!C117 &gt;= 12 - reference!C5), 0, IF(saturday!B117 = "no call", 12, IF(saturday!C117 = 0, 0, MAX(12 - saturday!C117, 0))))</f>
        <v/>
      </c>
    </row>
    <row r="118" spans="1:11">
      <c r="A118" s="6" t="s"/>
      <c r="B118" s="7" t="n"/>
      <c r="C118" s="7" t="n"/>
      <c r="D118" s="7" t="n"/>
      <c r="E118" s="9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9">
        <f>IF(OR(saturday!B118 = "light",saturday!B118 = "excused", saturday!B118 = "sch chg", saturday!B118 = "annual", saturday!B118 = "sick", saturday!C118 &gt;= 12 - reference!C5), 0, IF(saturday!B118 = "no call", 12, IF(saturday!C118 = 0, 0, MAX(12 - saturday!C118, 0))))</f>
        <v/>
      </c>
    </row>
    <row r="119" spans="1:11">
      <c r="A119" s="6" t="s"/>
      <c r="B119" s="7" t="n"/>
      <c r="C119" s="7" t="n"/>
      <c r="D119" s="7" t="n"/>
      <c r="E119" s="9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9">
        <f>IF(OR(saturday!B119 = "light",saturday!B119 = "excused", saturday!B119 = "sch chg", saturday!B119 = "annual", saturday!B119 = "sick", saturday!C119 &gt;= 12 - reference!C5), 0, IF(saturday!B119 = "no call", 12, IF(saturday!C119 = 0, 0, MAX(12 - saturday!C119, 0))))</f>
        <v/>
      </c>
    </row>
    <row r="120" spans="1:11">
      <c r="A120" s="6" t="s"/>
      <c r="B120" s="7" t="n"/>
      <c r="C120" s="7" t="n"/>
      <c r="D120" s="7" t="n"/>
      <c r="E120" s="9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9">
        <f>IF(OR(saturday!B120 = "light",saturday!B120 = "excused", saturday!B120 = "sch chg", saturday!B120 = "annual", saturday!B120 = "sick", saturday!C120 &gt;= 12 - reference!C5), 0, IF(saturday!B120 = "no call", 12, IF(saturday!C120 = 0, 0, MAX(12 - saturday!C120, 0))))</f>
        <v/>
      </c>
    </row>
    <row r="121" spans="1:11">
      <c r="A121" s="6" t="s"/>
      <c r="B121" s="7" t="n"/>
      <c r="C121" s="7" t="n"/>
      <c r="D121" s="7" t="n"/>
      <c r="E121" s="9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9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2" spans="1:11">
      <c r="A122" s="6" t="s"/>
      <c r="B122" s="7" t="n"/>
      <c r="C122" s="7" t="n"/>
      <c r="D122" s="7" t="n"/>
      <c r="E122" s="9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9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7" t="n"/>
      <c r="C123" s="7" t="n"/>
      <c r="D123" s="7" t="n"/>
      <c r="E123" s="9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9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7" t="n"/>
      <c r="C124" s="7" t="n"/>
      <c r="D124" s="7" t="n"/>
      <c r="E124" s="9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9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6" spans="1:11">
      <c r="D126" s="5" t="s">
        <v>95</v>
      </c>
      <c r="E126" s="9">
        <f>SUM(saturday!E95:saturday!E124)</f>
        <v/>
      </c>
      <c r="F126" s="9">
        <f>SUM(saturday!F95:saturday!F124)</f>
        <v/>
      </c>
    </row>
    <row r="128" spans="1:11">
      <c r="A128" s="4" t="s">
        <v>96</v>
      </c>
    </row>
    <row r="129" spans="1:11">
      <c r="E129" s="5" t="s">
        <v>84</v>
      </c>
    </row>
    <row r="130" spans="1:11">
      <c r="A130" s="5" t="s">
        <v>8</v>
      </c>
      <c r="B130" s="5" t="s">
        <v>9</v>
      </c>
      <c r="C130" s="5" t="s">
        <v>10</v>
      </c>
      <c r="D130" s="5" t="s">
        <v>11</v>
      </c>
      <c r="E130" s="5" t="s">
        <v>85</v>
      </c>
      <c r="F130" s="5" t="s">
        <v>97</v>
      </c>
    </row>
    <row r="131" spans="1:11">
      <c r="A131" s="6" t="s">
        <v>98</v>
      </c>
      <c r="B131" s="10" t="s"/>
      <c r="C131" s="7" t="n">
        <v>10.52</v>
      </c>
      <c r="D131" s="7" t="n">
        <v>18.75</v>
      </c>
      <c r="E131" s="9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9">
        <f>IF(OR(saturday!B131 = "light",saturday!B131 = "excused", saturday!B131 = "sch chg", saturday!B131 = "annual", saturday!B131 = "sick", saturday!C131 &gt;= 11.5 - reference!C5), 0, IF(saturday!B131 = "no call", 11.5, IF(saturday!C131 = 0, 0, MAX(11.5 - saturday!C131, 0))))</f>
        <v/>
      </c>
    </row>
    <row r="132" spans="1:11">
      <c r="A132" s="6" t="s">
        <v>99</v>
      </c>
      <c r="B132" s="10" t="s"/>
      <c r="C132" s="7" t="n">
        <v>11.76</v>
      </c>
      <c r="D132" s="7" t="n">
        <v>20</v>
      </c>
      <c r="E132" s="9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9">
        <f>IF(OR(saturday!B132 = "light",saturday!B132 = "excused", saturday!B132 = "sch chg", saturday!B132 = "annual", saturday!B132 = "sick", saturday!C132 &gt;= 11.5 - reference!C5), 0, IF(saturday!B132 = "no call", 11.5, IF(saturday!C132 = 0, 0, MAX(11.5 - saturday!C132, 0))))</f>
        <v/>
      </c>
    </row>
    <row r="133" spans="1:11">
      <c r="A133" s="6" t="s">
        <v>100</v>
      </c>
      <c r="B133" s="7" t="n"/>
      <c r="C133" s="7" t="n"/>
      <c r="D133" s="7" t="n"/>
      <c r="E133" s="9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9">
        <f>IF(OR(saturday!B133 = "light",saturday!B133 = "excused", saturday!B133 = "sch chg", saturday!B133 = "annual", saturday!B133 = "sick", saturday!C133 &gt;= 11.5 - reference!C5), 0, IF(saturday!B133 = "no call", 11.5, IF(saturday!C133 = 0, 0, MAX(11.5 - saturday!C133, 0))))</f>
        <v/>
      </c>
    </row>
    <row r="134" spans="1:11">
      <c r="A134" s="6" t="s">
        <v>101</v>
      </c>
      <c r="B134" s="7" t="n"/>
      <c r="C134" s="7" t="n"/>
      <c r="D134" s="7" t="n"/>
      <c r="E134" s="9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9">
        <f>IF(OR(saturday!B134 = "light",saturday!B134 = "excused", saturday!B134 = "sch chg", saturday!B134 = "annual", saturday!B134 = "sick", saturday!C134 &gt;= 11.5 - reference!C5), 0, IF(saturday!B134 = "no call", 11.5, IF(saturday!C134 = 0, 0, MAX(11.5 - saturday!C134, 0))))</f>
        <v/>
      </c>
    </row>
    <row r="135" spans="1:11">
      <c r="A135" s="6" t="s"/>
      <c r="B135" s="7" t="n"/>
      <c r="C135" s="7" t="n"/>
      <c r="D135" s="7" t="n"/>
      <c r="E135" s="9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9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7" t="n"/>
      <c r="C136" s="7" t="n"/>
      <c r="D136" s="7" t="n"/>
      <c r="E136" s="9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9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 spans="1:11">
      <c r="A137" s="6" t="s"/>
      <c r="B137" s="7" t="n"/>
      <c r="C137" s="7" t="n"/>
      <c r="D137" s="7" t="n"/>
      <c r="E137" s="9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9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 spans="1:11">
      <c r="A138" s="6" t="s"/>
      <c r="B138" s="7" t="n"/>
      <c r="C138" s="7" t="n"/>
      <c r="D138" s="7" t="n"/>
      <c r="E138" s="9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9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 spans="1:11">
      <c r="A139" s="6" t="s"/>
      <c r="B139" s="7" t="n"/>
      <c r="C139" s="7" t="n"/>
      <c r="D139" s="7" t="n"/>
      <c r="E139" s="9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9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 spans="1:11">
      <c r="A140" s="6" t="s"/>
      <c r="B140" s="7" t="n"/>
      <c r="C140" s="7" t="n"/>
      <c r="D140" s="7" t="n"/>
      <c r="E140" s="9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9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 spans="1:11">
      <c r="A141" s="6" t="s"/>
      <c r="B141" s="7" t="n"/>
      <c r="C141" s="7" t="n"/>
      <c r="D141" s="7" t="n"/>
      <c r="E141" s="9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9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 spans="1:11">
      <c r="A142" s="6" t="s"/>
      <c r="B142" s="7" t="n"/>
      <c r="C142" s="7" t="n"/>
      <c r="D142" s="7" t="n"/>
      <c r="E142" s="9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9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 spans="1:11">
      <c r="A143" s="6" t="s"/>
      <c r="B143" s="7" t="n"/>
      <c r="C143" s="7" t="n"/>
      <c r="D143" s="7" t="n"/>
      <c r="E143" s="9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9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 spans="1:11">
      <c r="A144" s="6" t="s"/>
      <c r="B144" s="7" t="n"/>
      <c r="C144" s="7" t="n"/>
      <c r="D144" s="7" t="n"/>
      <c r="E144" s="9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9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 spans="1:11">
      <c r="A145" s="6" t="s"/>
      <c r="B145" s="7" t="n"/>
      <c r="C145" s="7" t="n"/>
      <c r="D145" s="7" t="n"/>
      <c r="E145" s="9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9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 spans="1:11">
      <c r="A146" s="6" t="s"/>
      <c r="B146" s="7" t="n"/>
      <c r="C146" s="7" t="n"/>
      <c r="D146" s="7" t="n"/>
      <c r="E146" s="9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9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 spans="1:11">
      <c r="A147" s="6" t="s"/>
      <c r="B147" s="7" t="n"/>
      <c r="C147" s="7" t="n"/>
      <c r="D147" s="7" t="n"/>
      <c r="E147" s="9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9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8" spans="1:11">
      <c r="A148" s="6" t="s"/>
      <c r="B148" s="7" t="n"/>
      <c r="C148" s="7" t="n"/>
      <c r="D148" s="7" t="n"/>
      <c r="E148" s="9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9">
        <f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/>
      </c>
    </row>
    <row r="149" spans="1:11">
      <c r="A149" s="6" t="s"/>
      <c r="B149" s="7" t="n"/>
      <c r="C149" s="7" t="n"/>
      <c r="D149" s="7" t="n"/>
      <c r="E149" s="9">
        <f>IF(OR(saturday!B149 = "light",saturday!B149 = "excused", saturday!B149 = "sch chg", saturday!B149 = "annual", saturday!B149 = "sick", saturday!C149 &gt;= 10 - reference!C5), 0, IF(saturday!B149 = "no call", 10, IF(saturday!C149 = 0, 0, MAX(10 - saturday!C149, 0))))</f>
        <v/>
      </c>
      <c r="F149" s="9">
        <f>IF(OR(saturday!B149 = "light",saturday!B149 = "excused", saturday!B149 = "sch chg", saturday!B149 = "annual", saturday!B149 = "sick", saturday!C149 &gt;= 12 - reference!C5), 0, IF(saturday!B149 = "no call", 12, IF(saturday!C149 = 0, 0, MAX(12 - saturday!C149, 0))))</f>
        <v/>
      </c>
    </row>
    <row r="150" spans="1:11">
      <c r="A150" s="6" t="s"/>
      <c r="B150" s="7" t="n"/>
      <c r="C150" s="7" t="n"/>
      <c r="D150" s="7" t="n"/>
      <c r="E150" s="9">
        <f>IF(OR(saturday!B150 = "light",saturday!B150 = "excused", saturday!B150 = "sch chg", saturday!B150 = "annual", saturday!B150 = "sick", saturday!C150 &gt;= 10 - reference!C5), 0, IF(saturday!B150 = "no call", 10, IF(saturday!C150 = 0, 0, MAX(10 - saturday!C150, 0))))</f>
        <v/>
      </c>
      <c r="F150" s="9">
        <f>IF(OR(saturday!B150 = "light",saturday!B150 = "excused", saturday!B150 = "sch chg", saturday!B150 = "annual", saturday!B150 = "sick", saturday!C150 &gt;= 12 - reference!C5), 0, IF(saturday!B150 = "no call", 12, IF(saturday!C150 = 0, 0, MAX(12 - saturday!C150, 0))))</f>
        <v/>
      </c>
    </row>
    <row r="151" spans="1:11">
      <c r="A151" s="6" t="s"/>
      <c r="B151" s="7" t="n"/>
      <c r="C151" s="7" t="n"/>
      <c r="D151" s="7" t="n"/>
      <c r="E151" s="9">
        <f>IF(OR(saturday!B151 = "light",saturday!B151 = "excused", saturday!B151 = "sch chg", saturday!B151 = "annual", saturday!B151 = "sick", saturday!C151 &gt;= 10 - reference!C5), 0, IF(saturday!B151 = "no call", 10, IF(saturday!C151 = 0, 0, MAX(10 - saturday!C151, 0))))</f>
        <v/>
      </c>
      <c r="F151" s="9">
        <f>IF(OR(saturday!B151 = "light",saturday!B151 = "excused", saturday!B151 = "sch chg", saturday!B151 = "annual", saturday!B151 = "sick", saturday!C151 &gt;= 12 - reference!C5), 0, IF(saturday!B151 = "no call", 12, IF(saturday!C151 = 0, 0, MAX(12 - saturday!C151, 0))))</f>
        <v/>
      </c>
    </row>
    <row r="152" spans="1:11">
      <c r="A152" s="6" t="s"/>
      <c r="B152" s="7" t="n"/>
      <c r="C152" s="7" t="n"/>
      <c r="D152" s="7" t="n"/>
      <c r="E152" s="9">
        <f>IF(OR(saturday!B152 = "light",saturday!B152 = "excused", saturday!B152 = "sch chg", saturday!B152 = "annual", saturday!B152 = "sick", saturday!C152 &gt;= 10 - reference!C5), 0, IF(saturday!B152 = "no call", 10, IF(saturday!C152 = 0, 0, MAX(10 - saturday!C152, 0))))</f>
        <v/>
      </c>
      <c r="F152" s="9">
        <f>IF(OR(saturday!B152 = "light",saturday!B152 = "excused", saturday!B152 = "sch chg", saturday!B152 = "annual", saturday!B152 = "sick", saturday!C152 &gt;= 12 - reference!C5), 0, IF(saturday!B152 = "no call", 12, IF(saturday!C152 = 0, 0, MAX(12 - saturday!C152, 0))))</f>
        <v/>
      </c>
    </row>
    <row r="153" spans="1:11">
      <c r="A153" s="6" t="s"/>
      <c r="B153" s="7" t="n"/>
      <c r="C153" s="7" t="n"/>
      <c r="D153" s="7" t="n"/>
      <c r="E153" s="9">
        <f>IF(OR(saturday!B153 = "light",saturday!B153 = "excused", saturday!B153 = "sch chg", saturday!B153 = "annual", saturday!B153 = "sick", saturday!C153 &gt;= 10 - reference!C5), 0, IF(saturday!B153 = "no call", 10, IF(saturday!C153 = 0, 0, MAX(10 - saturday!C153, 0))))</f>
        <v/>
      </c>
      <c r="F153" s="9">
        <f>IF(OR(saturday!B153 = "light",saturday!B153 = "excused", saturday!B153 = "sch chg", saturday!B153 = "annual", saturday!B153 = "sick", saturday!C153 &gt;= 12 - reference!C5), 0, IF(saturday!B153 = "no call", 12, IF(saturday!C153 = 0, 0, MAX(12 - saturday!C153, 0))))</f>
        <v/>
      </c>
    </row>
    <row r="154" spans="1:11">
      <c r="A154" s="6" t="s"/>
      <c r="B154" s="7" t="n"/>
      <c r="C154" s="7" t="n"/>
      <c r="D154" s="7" t="n"/>
      <c r="E154" s="9">
        <f>IF(OR(saturday!B154 = "light",saturday!B154 = "excused", saturday!B154 = "sch chg", saturday!B154 = "annual", saturday!B154 = "sick", saturday!C154 &gt;= 10 - reference!C5), 0, IF(saturday!B154 = "no call", 10, IF(saturday!C154 = 0, 0, MAX(10 - saturday!C154, 0))))</f>
        <v/>
      </c>
      <c r="F154" s="9">
        <f>IF(OR(saturday!B154 = "light",saturday!B154 = "excused", saturday!B154 = "sch chg", saturday!B154 = "annual", saturday!B154 = "sick", saturday!C154 &gt;= 12 - reference!C5), 0, IF(saturday!B154 = "no call", 12, IF(saturday!C154 = 0, 0, MAX(12 - saturday!C154, 0))))</f>
        <v/>
      </c>
    </row>
    <row r="155" spans="1:11">
      <c r="A155" s="6" t="s"/>
      <c r="B155" s="7" t="n"/>
      <c r="C155" s="7" t="n"/>
      <c r="D155" s="7" t="n"/>
      <c r="E155" s="9">
        <f>IF(OR(saturday!B155 = "light",saturday!B155 = "excused", saturday!B155 = "sch chg", saturday!B155 = "annual", saturday!B155 = "sick", saturday!C155 &gt;= 10 - reference!C5), 0, IF(saturday!B155 = "no call", 10, IF(saturday!C155 = 0, 0, MAX(10 - saturday!C155, 0))))</f>
        <v/>
      </c>
      <c r="F155" s="9">
        <f>IF(OR(saturday!B155 = "light",saturday!B155 = "excused", saturday!B155 = "sch chg", saturday!B155 = "annual", saturday!B155 = "sick", saturday!C155 &gt;= 12 - reference!C5), 0, IF(saturday!B155 = "no call", 12, IF(saturday!C155 = 0, 0, MAX(12 - saturday!C155, 0))))</f>
        <v/>
      </c>
    </row>
    <row r="156" spans="1:11">
      <c r="A156" s="6" t="s"/>
      <c r="B156" s="7" t="n"/>
      <c r="C156" s="7" t="n"/>
      <c r="D156" s="7" t="n"/>
      <c r="E156" s="9">
        <f>IF(OR(saturday!B156 = "light",saturday!B156 = "excused", saturday!B156 = "sch chg", saturday!B156 = "annual", saturday!B156 = "sick", saturday!C156 &gt;= 10 - reference!C5), 0, IF(saturday!B156 = "no call", 10, IF(saturday!C156 = 0, 0, MAX(10 - saturday!C156, 0))))</f>
        <v/>
      </c>
      <c r="F156" s="9">
        <f>IF(OR(saturday!B156 = "light",saturday!B156 = "excused", saturday!B156 = "sch chg", saturday!B156 = "annual", saturday!B156 = "sick", saturday!C156 &gt;= 12 - reference!C5), 0, IF(saturday!B156 = "no call", 12, IF(saturday!C156 = 0, 0, MAX(12 - saturday!C156, 0))))</f>
        <v/>
      </c>
    </row>
    <row r="157" spans="1:11">
      <c r="A157" s="6" t="s"/>
      <c r="B157" s="7" t="n"/>
      <c r="C157" s="7" t="n"/>
      <c r="D157" s="7" t="n"/>
      <c r="E157" s="9">
        <f>IF(OR(saturday!B157 = "light",saturday!B157 = "excused", saturday!B157 = "sch chg", saturday!B157 = "annual", saturday!B157 = "sick", saturday!C157 &gt;= 10 - reference!C5), 0, IF(saturday!B157 = "no call", 10, IF(saturday!C157 = 0, 0, MAX(10 - saturday!C157, 0))))</f>
        <v/>
      </c>
      <c r="F157" s="9">
        <f>IF(OR(saturday!B157 = "light",saturday!B157 = "excused", saturday!B157 = "sch chg", saturday!B157 = "annual", saturday!B157 = "sick", saturday!C157 &gt;= 12 - reference!C5), 0, IF(saturday!B157 = "no call", 12, IF(saturday!C157 = 0, 0, MAX(12 - saturday!C157, 0))))</f>
        <v/>
      </c>
    </row>
    <row r="158" spans="1:11">
      <c r="A158" s="6" t="s"/>
      <c r="B158" s="7" t="n"/>
      <c r="C158" s="7" t="n"/>
      <c r="D158" s="7" t="n"/>
      <c r="E158" s="9">
        <f>IF(OR(saturday!B158 = "light",saturday!B158 = "excused", saturday!B158 = "sch chg", saturday!B158 = "annual", saturday!B158 = "sick", saturday!C158 &gt;= 10 - reference!C5), 0, IF(saturday!B158 = "no call", 10, IF(saturday!C158 = 0, 0, MAX(10 - saturday!C158, 0))))</f>
        <v/>
      </c>
      <c r="F158" s="9">
        <f>IF(OR(saturday!B158 = "light",saturday!B158 = "excused", saturday!B158 = "sch chg", saturday!B158 = "annual", saturday!B158 = "sick", saturday!C158 &gt;= 12 - reference!C5), 0, IF(saturday!B158 = "no call", 12, IF(saturday!C158 = 0, 0, MAX(12 - saturday!C158, 0))))</f>
        <v/>
      </c>
    </row>
    <row r="159" spans="1:11">
      <c r="A159" s="6" t="s"/>
      <c r="B159" s="7" t="n"/>
      <c r="C159" s="7" t="n"/>
      <c r="D159" s="7" t="n"/>
      <c r="E159" s="9">
        <f>IF(OR(saturday!B159 = "light",saturday!B159 = "excused", saturday!B159 = "sch chg", saturday!B159 = "annual", saturday!B159 = "sick", saturday!C159 &gt;= 10 - reference!C5), 0, IF(saturday!B159 = "no call", 10, IF(saturday!C159 = 0, 0, MAX(10 - saturday!C159, 0))))</f>
        <v/>
      </c>
      <c r="F159" s="9">
        <f>IF(OR(saturday!B159 = "light",saturday!B159 = "excused", saturday!B159 = "sch chg", saturday!B159 = "annual", saturday!B159 = "sick", saturday!C159 &gt;= 12 - reference!C5), 0, IF(saturday!B159 = "no call", 12, IF(saturday!C159 = 0, 0, MAX(12 - saturday!C159, 0))))</f>
        <v/>
      </c>
    </row>
    <row r="160" spans="1:11">
      <c r="A160" s="6" t="s"/>
      <c r="B160" s="7" t="n"/>
      <c r="C160" s="7" t="n"/>
      <c r="D160" s="7" t="n"/>
      <c r="E160" s="9">
        <f>IF(OR(saturday!B160 = "light",saturday!B160 = "excused", saturday!B160 = "sch chg", saturday!B160 = "annual", saturday!B160 = "sick", saturday!C160 &gt;= 10 - reference!C5), 0, IF(saturday!B160 = "no call", 10, IF(saturday!C160 = 0, 0, MAX(10 - saturday!C160, 0))))</f>
        <v/>
      </c>
      <c r="F160" s="9">
        <f>IF(OR(saturday!B160 = "light",saturday!B160 = "excused", saturday!B160 = "sch chg", saturday!B160 = "annual", saturday!B160 = "sick", saturday!C160 &gt;= 12 - reference!C5), 0, IF(saturday!B160 = "no call", 12, IF(saturday!C160 = 0, 0, MAX(12 - saturday!C160, 0))))</f>
        <v/>
      </c>
    </row>
    <row r="162" spans="1:11">
      <c r="D162" s="5" t="s">
        <v>102</v>
      </c>
      <c r="E162" s="9">
        <f>SUM(saturday!E131:saturday!E160)</f>
        <v/>
      </c>
      <c r="F162" s="9">
        <f>SUM(saturday!F131:saturday!F160)</f>
        <v/>
      </c>
    </row>
    <row r="164" spans="1:11">
      <c r="D164" s="5" t="s">
        <v>103</v>
      </c>
      <c r="E164" s="9">
        <f>SUM(saturday!E126 + saturday!E162)</f>
        <v/>
      </c>
      <c r="F164" s="9">
        <f>SUM(saturday!F126 + saturday!F162)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1" man="1" max="16383" min="0"/>
    <brk id="127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60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SUM(sunday!F8 - sunday!E8)</f>
        <v/>
      </c>
      <c r="I8" s="9">
        <f>IF(sunday!B8 ="ns day", sunday!C8,IF(sunday!C8 &lt;= 8 + reference!C3, 0, MAX(sunday!C8 - 8, 0)))</f>
        <v/>
      </c>
      <c r="J8" s="9">
        <f>SUM(sunday!F8 - sunday!E8)</f>
        <v/>
      </c>
      <c r="K8" s="9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SUM(sunday!F9 - sunday!E9)</f>
        <v/>
      </c>
      <c r="I9" s="9">
        <f>IF(sunday!B9 ="ns day", sunday!C9,IF(sunday!C9 &lt;= 8 + reference!C3, 0, MAX(sunday!C9 - 8, 0)))</f>
        <v/>
      </c>
      <c r="J9" s="9">
        <f>SUM(sunday!F9 - sunday!E9)</f>
        <v/>
      </c>
      <c r="K9" s="9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SUM(sunday!F10 - sunday!E10)</f>
        <v/>
      </c>
      <c r="I10" s="9">
        <f>IF(sunday!B10 ="ns day", sunday!C10,IF(sunday!C10 &lt;= 8 + reference!C3, 0, MAX(sunday!C10 - 8, 0)))</f>
        <v/>
      </c>
      <c r="J10" s="9">
        <f>SUM(sunday!F10 - sunday!E10)</f>
        <v/>
      </c>
      <c r="K10" s="9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SUM(sunday!F11 - sunday!E11)</f>
        <v/>
      </c>
      <c r="I11" s="9">
        <f>IF(sunday!B11 ="ns day", sunday!C11,IF(sunday!C11 &lt;= 8 + reference!C3, 0, MAX(sunday!C11 - 8, 0)))</f>
        <v/>
      </c>
      <c r="J11" s="9">
        <f>SUM(sunday!F11 - sunday!E11)</f>
        <v/>
      </c>
      <c r="K11" s="9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7" t="n"/>
      <c r="C12" s="7" t="n"/>
      <c r="D12" s="7" t="n"/>
      <c r="E12" s="7" t="n"/>
      <c r="F12" s="7" t="n"/>
      <c r="G12" s="8" t="n"/>
      <c r="H12" s="7">
        <f>SUM(sunday!F12 - sunday!E12)</f>
        <v/>
      </c>
      <c r="I12" s="9">
        <f>IF(sunday!B12 ="ns day", sunday!C12,IF(sunday!C12 &lt;= 8 + reference!C3, 0, MAX(sunday!C12 - 8, 0)))</f>
        <v/>
      </c>
      <c r="J12" s="9">
        <f>SUM(sunday!F12 - sunday!E12)</f>
        <v/>
      </c>
      <c r="K12" s="9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7" t="n"/>
      <c r="C13" s="7" t="n"/>
      <c r="D13" s="7" t="n"/>
      <c r="E13" s="7" t="n"/>
      <c r="F13" s="7" t="n"/>
      <c r="G13" s="8" t="n"/>
      <c r="H13" s="7">
        <f>SUM(sunday!F13 - sunday!E13)</f>
        <v/>
      </c>
      <c r="I13" s="9">
        <f>IF(sunday!B13 ="ns day", sunday!C13,IF(sunday!C13 &lt;= 8 + reference!C3, 0, MAX(sunday!C13 - 8, 0)))</f>
        <v/>
      </c>
      <c r="J13" s="9">
        <f>SUM(sunday!F13 - sunday!E13)</f>
        <v/>
      </c>
      <c r="K13" s="9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7" t="n"/>
      <c r="C14" s="7" t="n"/>
      <c r="D14" s="7" t="n"/>
      <c r="E14" s="7" t="n"/>
      <c r="F14" s="7" t="n"/>
      <c r="G14" s="8" t="n"/>
      <c r="H14" s="7">
        <f>SUM(sunday!F14 - sunday!E14)</f>
        <v/>
      </c>
      <c r="I14" s="9">
        <f>IF(sunday!B14 ="ns day", sunday!C14,IF(sunday!C14 &lt;= 8 + reference!C3, 0, MAX(sunday!C14 - 8, 0)))</f>
        <v/>
      </c>
      <c r="J14" s="9">
        <f>SUM(sunday!F14 - sunday!E14)</f>
        <v/>
      </c>
      <c r="K14" s="9">
        <f>IF(sunday!B14="ns day",sunday!C14, IF(sunday!C14 &lt;= 8 + reference!C4, 0, MIN(MAX(sunday!C14 - 8, 0),IF(sunday!J14 &lt;= reference!C4,0, sunday!J14))))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SUM(sunday!F15 - sunday!E15)</f>
        <v/>
      </c>
      <c r="I15" s="9">
        <f>IF(sunday!B15 ="ns day", sunday!C15,IF(sunday!C15 &lt;= 8 + reference!C3, 0, MAX(sunday!C15 - 8, 0)))</f>
        <v/>
      </c>
      <c r="J15" s="9">
        <f>SUM(sunday!F15 - sunday!E15)</f>
        <v/>
      </c>
      <c r="K15" s="9">
        <f>IF(sunday!B15="ns day",sunday!C15, IF(sunday!C15 &lt;= 8 + reference!C4, 0, MIN(MAX(sunday!C15 - 8, 0),IF(sunday!J15 &lt;= reference!C4,0, sunday!J15))))</f>
        <v/>
      </c>
    </row>
    <row r="16" spans="1:11">
      <c r="A16" s="6" t="s">
        <v>27</v>
      </c>
      <c r="B16" s="7" t="n"/>
      <c r="C16" s="7" t="n"/>
      <c r="D16" s="7" t="n"/>
      <c r="E16" s="7" t="n"/>
      <c r="F16" s="7" t="n"/>
      <c r="G16" s="8" t="n"/>
      <c r="H16" s="7">
        <f>SUM(sunday!F16 - sunday!E16)</f>
        <v/>
      </c>
      <c r="I16" s="9">
        <f>IF(sunday!B16 ="ns day", sunday!C16,IF(sunday!C16 &lt;= 8 + reference!C3, 0, MAX(sunday!C16 - 8, 0)))</f>
        <v/>
      </c>
      <c r="J16" s="9">
        <f>SUM(sunday!F16 - sunday!E16)</f>
        <v/>
      </c>
      <c r="K16" s="9">
        <f>IF(sunday!B16="ns day",sunday!C16, IF(sunday!C16 &lt;= 8 + reference!C4, 0, MIN(MAX(sunday!C16 - 8, 0),IF(sunday!J16 &lt;= reference!C4,0, sunday!J16))))</f>
        <v/>
      </c>
    </row>
    <row r="17" spans="1:11">
      <c r="A17" s="6" t="s">
        <v>28</v>
      </c>
      <c r="B17" s="7" t="n"/>
      <c r="C17" s="7" t="n"/>
      <c r="D17" s="7" t="n"/>
      <c r="E17" s="7" t="n"/>
      <c r="F17" s="7" t="n"/>
      <c r="G17" s="8" t="n"/>
      <c r="H17" s="7">
        <f>SUM(sunday!F17 - sunday!E17)</f>
        <v/>
      </c>
      <c r="I17" s="9">
        <f>IF(sunday!B17 ="ns day", sunday!C17,IF(sunday!C17 &lt;= 8 + reference!C3, 0, MAX(sunday!C17 - 8, 0)))</f>
        <v/>
      </c>
      <c r="J17" s="9">
        <f>SUM(sunday!F17 - sunday!E17)</f>
        <v/>
      </c>
      <c r="K17" s="9">
        <f>IF(sunday!B17="ns day",sunday!C17, IF(sunday!C17 &lt;= 8 + reference!C4, 0, MIN(MAX(sunday!C17 - 8, 0),IF(sunday!J17 &lt;= reference!C4,0, sunday!J17))))</f>
        <v/>
      </c>
    </row>
    <row r="18" spans="1:11">
      <c r="A18" s="6" t="s">
        <v>29</v>
      </c>
      <c r="B18" s="7" t="n"/>
      <c r="C18" s="7" t="n"/>
      <c r="D18" s="7" t="n"/>
      <c r="E18" s="7" t="n"/>
      <c r="F18" s="7" t="n"/>
      <c r="G18" s="8" t="n"/>
      <c r="H18" s="7">
        <f>SUM(sunday!F18 - sunday!E18)</f>
        <v/>
      </c>
      <c r="I18" s="9">
        <f>IF(sunday!B18 ="ns day", sunday!C18,IF(sunday!C18 &lt;= 8 + reference!C3, 0, MAX(sunday!C18 - 8, 0)))</f>
        <v/>
      </c>
      <c r="J18" s="9">
        <f>SUM(sunday!F18 - sunday!E18)</f>
        <v/>
      </c>
      <c r="K18" s="9">
        <f>IF(sunday!B18="ns day",sunday!C18, IF(sunday!C18 &lt;= 8 + reference!C4, 0, MIN(MAX(sunday!C18 - 8, 0),IF(sunday!J18 &lt;= reference!C4,0, sunday!J18))))</f>
        <v/>
      </c>
    </row>
    <row r="19" spans="1:11">
      <c r="A19" s="6" t="s">
        <v>31</v>
      </c>
      <c r="B19" s="7" t="n"/>
      <c r="C19" s="7" t="n"/>
      <c r="D19" s="7" t="n"/>
      <c r="E19" s="7" t="n"/>
      <c r="F19" s="7" t="n"/>
      <c r="G19" s="8" t="n"/>
      <c r="H19" s="7">
        <f>SUM(sunday!F19 - sunday!E19)</f>
        <v/>
      </c>
      <c r="I19" s="9">
        <f>IF(sunday!B19 ="ns day", sunday!C19,IF(sunday!C19 &lt;= 8 + reference!C3, 0, MAX(sunday!C19 - 8, 0)))</f>
        <v/>
      </c>
      <c r="J19" s="9">
        <f>SUM(sunday!F19 - sunday!E19)</f>
        <v/>
      </c>
      <c r="K19" s="9">
        <f>IF(sunday!B19="ns day",sunday!C19, IF(sunday!C19 &lt;= 8 + reference!C4, 0, MIN(MAX(sunday!C19 - 8, 0),IF(sunday!J19 &lt;= reference!C4,0, sunday!J19))))</f>
        <v/>
      </c>
    </row>
    <row r="20" spans="1:11">
      <c r="A20" s="6" t="s">
        <v>32</v>
      </c>
      <c r="B20" s="7" t="n"/>
      <c r="C20" s="7" t="n"/>
      <c r="D20" s="7" t="n"/>
      <c r="E20" s="7" t="n"/>
      <c r="F20" s="7" t="n"/>
      <c r="G20" s="8" t="n"/>
      <c r="H20" s="7">
        <f>SUM(sunday!F20 - sunday!E20)</f>
        <v/>
      </c>
      <c r="I20" s="9">
        <f>IF(sunday!B20 ="ns day", sunday!C20,IF(sunday!C20 &lt;= 8 + reference!C3, 0, MAX(sunday!C20 - 8, 0)))</f>
        <v/>
      </c>
      <c r="J20" s="9">
        <f>SUM(sunday!F20 - sunday!E20)</f>
        <v/>
      </c>
      <c r="K20" s="9">
        <f>IF(sunday!B20="ns day",sunday!C20, IF(sunday!C20 &lt;= 8 + reference!C4, 0, MIN(MAX(sunday!C20 - 8, 0),IF(sunday!J20 &lt;= reference!C4,0, sunday!J20))))</f>
        <v/>
      </c>
    </row>
    <row r="21" spans="1:11">
      <c r="A21" s="6" t="s">
        <v>34</v>
      </c>
      <c r="B21" s="7" t="n"/>
      <c r="C21" s="7" t="n"/>
      <c r="D21" s="7" t="n"/>
      <c r="E21" s="7" t="n"/>
      <c r="F21" s="7" t="n"/>
      <c r="G21" s="8" t="n"/>
      <c r="H21" s="7">
        <f>SUM(sunday!F21 - sunday!E21)</f>
        <v/>
      </c>
      <c r="I21" s="9">
        <f>IF(sunday!B21 ="ns day", sunday!C21,IF(sunday!C21 &lt;= 8 + reference!C3, 0, MAX(sunday!C21 - 8, 0)))</f>
        <v/>
      </c>
      <c r="J21" s="9">
        <f>SUM(sunday!F21 - sunday!E21)</f>
        <v/>
      </c>
      <c r="K21" s="9">
        <f>IF(sunday!B21="ns day",sunday!C21, IF(sunday!C21 &lt;= 8 + reference!C4, 0, MIN(MAX(sunday!C21 - 8, 0),IF(sunday!J21 &lt;= reference!C4,0, sunday!J21))))</f>
        <v/>
      </c>
    </row>
    <row r="22" spans="1:11">
      <c r="A22" s="6" t="s">
        <v>35</v>
      </c>
      <c r="B22" s="7" t="n"/>
      <c r="C22" s="7" t="n"/>
      <c r="D22" s="7" t="n"/>
      <c r="E22" s="7" t="n"/>
      <c r="F22" s="7" t="n"/>
      <c r="G22" s="8" t="n"/>
      <c r="H22" s="7">
        <f>SUM(sunday!F22 - sunday!E22)</f>
        <v/>
      </c>
      <c r="I22" s="9">
        <f>IF(sunday!B22 ="ns day", sunday!C22,IF(sunday!C22 &lt;= 8 + reference!C3, 0, MAX(sunday!C22 - 8, 0)))</f>
        <v/>
      </c>
      <c r="J22" s="9">
        <f>SUM(sunday!F22 - sunday!E22)</f>
        <v/>
      </c>
      <c r="K22" s="9">
        <f>IF(sunday!B22="ns day",sunday!C22, IF(sunday!C22 &lt;= 8 + reference!C4, 0, MIN(MAX(sunday!C22 - 8, 0),IF(sunday!J22 &lt;= reference!C4,0, sunday!J22))))</f>
        <v/>
      </c>
    </row>
    <row r="23" spans="1:11">
      <c r="A23" s="6" t="s">
        <v>36</v>
      </c>
      <c r="B23" s="7" t="n"/>
      <c r="C23" s="7" t="n"/>
      <c r="D23" s="7" t="n"/>
      <c r="E23" s="7" t="n"/>
      <c r="F23" s="7" t="n"/>
      <c r="G23" s="8" t="n"/>
      <c r="H23" s="7">
        <f>SUM(sunday!F23 - sunday!E23)</f>
        <v/>
      </c>
      <c r="I23" s="9">
        <f>IF(sunday!B23 ="ns day", sunday!C23,IF(sunday!C23 &lt;= 8 + reference!C3, 0, MAX(sunday!C23 - 8, 0)))</f>
        <v/>
      </c>
      <c r="J23" s="9">
        <f>SUM(sunday!F23 - sunday!E23)</f>
        <v/>
      </c>
      <c r="K23" s="9">
        <f>IF(sunday!B23="ns day",sunday!C23, IF(sunday!C23 &lt;= 8 + reference!C4, 0, MIN(MAX(sunday!C23 - 8, 0),IF(sunday!J23 &lt;= reference!C4,0, sunday!J23))))</f>
        <v/>
      </c>
    </row>
    <row r="24" spans="1:11">
      <c r="A24" s="6" t="s">
        <v>37</v>
      </c>
      <c r="B24" s="7" t="n"/>
      <c r="C24" s="7" t="n"/>
      <c r="D24" s="7" t="n"/>
      <c r="E24" s="7" t="n"/>
      <c r="F24" s="7" t="n"/>
      <c r="G24" s="8" t="n"/>
      <c r="H24" s="7">
        <f>SUM(sunday!F24 - sunday!E24)</f>
        <v/>
      </c>
      <c r="I24" s="9">
        <f>IF(sunday!B24 ="ns day", sunday!C24,IF(sunday!C24 &lt;= 8 + reference!C3, 0, MAX(sunday!C24 - 8, 0)))</f>
        <v/>
      </c>
      <c r="J24" s="9">
        <f>SUM(sunday!F24 - sunday!E24)</f>
        <v/>
      </c>
      <c r="K24" s="9">
        <f>IF(sunday!B24="ns day",sunday!C24, IF(sunday!C24 &lt;= 8 + reference!C4, 0, MIN(MAX(sunday!C24 - 8, 0),IF(sunday!J24 &lt;= reference!C4,0, sunday!J24))))</f>
        <v/>
      </c>
    </row>
    <row r="25" spans="1:11">
      <c r="A25" s="6" t="s">
        <v>38</v>
      </c>
      <c r="B25" s="7" t="n"/>
      <c r="C25" s="7" t="n"/>
      <c r="D25" s="7" t="n"/>
      <c r="E25" s="7" t="n"/>
      <c r="F25" s="7" t="n"/>
      <c r="G25" s="8" t="n"/>
      <c r="H25" s="7">
        <f>SUM(sunday!F25 - sunday!E25)</f>
        <v/>
      </c>
      <c r="I25" s="9">
        <f>IF(sunday!B25 ="ns day", sunday!C25,IF(sunday!C25 &lt;= 8 + reference!C3, 0, MAX(sunday!C25 - 8, 0)))</f>
        <v/>
      </c>
      <c r="J25" s="9">
        <f>SUM(sunday!F25 - sunday!E25)</f>
        <v/>
      </c>
      <c r="K25" s="9">
        <f>IF(sunday!B25="ns day",sunday!C25, IF(sunday!C25 &lt;= 8 + reference!C4, 0, MIN(MAX(sunday!C25 - 8, 0),IF(sunday!J25 &lt;= reference!C4,0, sunday!J25))))</f>
        <v/>
      </c>
    </row>
    <row r="26" spans="1:11">
      <c r="A26" s="6" t="s">
        <v>39</v>
      </c>
      <c r="B26" s="7" t="n"/>
      <c r="C26" s="7" t="n"/>
      <c r="D26" s="7" t="n"/>
      <c r="E26" s="7" t="n"/>
      <c r="F26" s="7" t="n"/>
      <c r="G26" s="8" t="n"/>
      <c r="H26" s="7">
        <f>SUM(sunday!F26 - sunday!E26)</f>
        <v/>
      </c>
      <c r="I26" s="9">
        <f>IF(sunday!B26 ="ns day", sunday!C26,IF(sunday!C26 &lt;= 8 + reference!C3, 0, MAX(sunday!C26 - 8, 0)))</f>
        <v/>
      </c>
      <c r="J26" s="9">
        <f>SUM(sunday!F26 - sunday!E26)</f>
        <v/>
      </c>
      <c r="K26" s="9">
        <f>IF(sunday!B26="ns day",sunday!C26, IF(sunday!C26 &lt;= 8 + reference!C4, 0, MIN(MAX(sunday!C26 - 8, 0),IF(sunday!J26 &lt;= reference!C4,0, sunday!J26))))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SUM(sunday!F27 - sunday!E27)</f>
        <v/>
      </c>
      <c r="I27" s="9">
        <f>IF(sunday!B27 ="ns day", sunday!C27,IF(sunday!C27 &lt;= 8 + reference!C3, 0, MAX(sunday!C27 - 8, 0)))</f>
        <v/>
      </c>
      <c r="J27" s="9">
        <f>SUM(sunday!F27 - sunday!E27)</f>
        <v/>
      </c>
      <c r="K27" s="9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SUM(sunday!F28 - sunday!E28)</f>
        <v/>
      </c>
      <c r="I28" s="9">
        <f>IF(sunday!B28 ="ns day", sunday!C28,IF(sunday!C28 &lt;= 8 + reference!C3, 0, MAX(sunday!C28 - 8, 0)))</f>
        <v/>
      </c>
      <c r="J28" s="9">
        <f>SUM(sunday!F28 - sunday!E28)</f>
        <v/>
      </c>
      <c r="K28" s="9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SUM(sunday!F29 - sunday!E29)</f>
        <v/>
      </c>
      <c r="I29" s="9">
        <f>IF(sunday!B29 ="ns day", sunday!C29,IF(sunday!C29 &lt;= 8 + reference!C3, 0, MAX(sunday!C29 - 8, 0)))</f>
        <v/>
      </c>
      <c r="J29" s="9">
        <f>SUM(sunday!F29 - sunday!E29)</f>
        <v/>
      </c>
      <c r="K29" s="9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SUM(sunday!F30 - sunday!E30)</f>
        <v/>
      </c>
      <c r="I30" s="9">
        <f>IF(sunday!B30 ="ns day", sunday!C30,IF(sunday!C30 &lt;= 8 + reference!C3, 0, MAX(sunday!C30 - 8, 0)))</f>
        <v/>
      </c>
      <c r="J30" s="9">
        <f>SUM(sunday!F30 - sunday!E30)</f>
        <v/>
      </c>
      <c r="K30" s="9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SUM(sunday!F31 - sunday!E31)</f>
        <v/>
      </c>
      <c r="I31" s="9">
        <f>IF(sunday!B31 ="ns day", sunday!C31,IF(sunday!C31 &lt;= 8 + reference!C3, 0, MAX(sunday!C31 - 8, 0)))</f>
        <v/>
      </c>
      <c r="J31" s="9">
        <f>SUM(sunday!F31 - sunday!E31)</f>
        <v/>
      </c>
      <c r="K31" s="9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SUM(sunday!F32 - sunday!E32)</f>
        <v/>
      </c>
      <c r="I32" s="9">
        <f>IF(sunday!B32 ="ns day", sunday!C32,IF(sunday!C32 &lt;= 8 + reference!C3, 0, MAX(sunday!C32 - 8, 0)))</f>
        <v/>
      </c>
      <c r="J32" s="9">
        <f>SUM(sunday!F32 - sunday!E32)</f>
        <v/>
      </c>
      <c r="K32" s="9">
        <f>IF(sunday!B32="ns day",sunday!C32, IF(sunday!C32 &lt;= 8 + reference!C4, 0, MIN(MAX(sunday!C32 - 8, 0),IF(sunday!J32 &lt;= reference!C4,0, sunday!J32))))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SUM(sunday!F33 - sunday!E33)</f>
        <v/>
      </c>
      <c r="I33" s="9">
        <f>IF(sunday!B33 ="ns day", sunday!C33,IF(sunday!C33 &lt;= 8 + reference!C3, 0, MAX(sunday!C33 - 8, 0)))</f>
        <v/>
      </c>
      <c r="J33" s="9">
        <f>SUM(sunday!F33 - sunday!E33)</f>
        <v/>
      </c>
      <c r="K33" s="9">
        <f>IF(sunday!B33="ns day",sunday!C33, IF(sunday!C33 &lt;= 8 + reference!C4, 0, MIN(MAX(sunday!C33 - 8, 0),IF(sunday!J33 &lt;= reference!C4,0, sunday!J33))))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SUM(sunday!F34 - sunday!E34)</f>
        <v/>
      </c>
      <c r="I34" s="9">
        <f>IF(sunday!B34 ="ns day", sunday!C34,IF(sunday!C34 &lt;= 8 + reference!C3, 0, MAX(sunday!C34 - 8, 0)))</f>
        <v/>
      </c>
      <c r="J34" s="9">
        <f>SUM(sunday!F34 - sunday!E34)</f>
        <v/>
      </c>
      <c r="K34" s="9">
        <f>IF(sunday!B34="ns day",sunday!C34, IF(sunday!C34 &lt;= 8 + reference!C4, 0, MIN(MAX(sunday!C34 - 8, 0),IF(sunday!J34 &lt;= reference!C4,0, sunday!J34))))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SUM(sunday!F35 - sunday!E35)</f>
        <v/>
      </c>
      <c r="I35" s="9">
        <f>IF(sunday!B35 ="ns day", sunday!C35,IF(sunday!C35 &lt;= 8 + reference!C3, 0, MAX(sunday!C35 - 8, 0)))</f>
        <v/>
      </c>
      <c r="J35" s="9">
        <f>SUM(sunday!F35 - sunday!E35)</f>
        <v/>
      </c>
      <c r="K35" s="9">
        <f>IF(sunday!B35="ns day",sunday!C35, IF(sunday!C35 &lt;= 8 + reference!C4, 0, MIN(MAX(sunday!C35 - 8, 0),IF(sunday!J35 &lt;= reference!C4,0, sunday!J35))))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SUM(sunday!F36 - sunday!E36)</f>
        <v/>
      </c>
      <c r="I36" s="9">
        <f>IF(sunday!B36 ="ns day", sunday!C36,IF(sunday!C36 &lt;= 8 + reference!C3, 0, MAX(sunday!C36 - 8, 0)))</f>
        <v/>
      </c>
      <c r="J36" s="9">
        <f>SUM(sunday!F36 - sunday!E36)</f>
        <v/>
      </c>
      <c r="K36" s="9">
        <f>IF(sunday!B36="ns day",sunday!C36, IF(sunday!C36 &lt;= 8 + reference!C4, 0, MIN(MAX(sunday!C36 - 8, 0),IF(sunday!J36 &lt;= reference!C4,0, sunday!J36))))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SUM(sunday!F37 - sunday!E37)</f>
        <v/>
      </c>
      <c r="I37" s="9">
        <f>IF(sunday!B37 ="ns day", sunday!C37,IF(sunday!C37 &lt;= 8 + reference!C3, 0, MAX(sunday!C37 - 8, 0)))</f>
        <v/>
      </c>
      <c r="J37" s="9">
        <f>SUM(sunday!F37 - sunday!E37)</f>
        <v/>
      </c>
      <c r="K37" s="9">
        <f>IF(sunday!B37="ns day",sunday!C37, IF(sunday!C37 &lt;= 8 + reference!C4, 0, MIN(MAX(sunday!C37 - 8, 0),IF(sunday!J37 &lt;= reference!C4,0, sunday!J37))))</f>
        <v/>
      </c>
    </row>
    <row r="39" spans="1:11">
      <c r="H39" s="5" t="s">
        <v>40</v>
      </c>
      <c r="I39" s="9">
        <f>SUM(sunday!I8:sunday!I37)</f>
        <v/>
      </c>
    </row>
    <row r="41" spans="1:11">
      <c r="J41" s="5" t="s">
        <v>41</v>
      </c>
      <c r="K41" s="9">
        <f>SUM(sunday!K8:sunday!K37)</f>
        <v/>
      </c>
    </row>
    <row r="43" spans="1:11">
      <c r="A43" s="4" t="s">
        <v>42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43</v>
      </c>
      <c r="B45" s="7" t="n"/>
      <c r="C45" s="7" t="n"/>
      <c r="D45" s="7" t="n"/>
      <c r="E45" s="7" t="n"/>
      <c r="F45" s="7" t="n"/>
      <c r="G45" s="8" t="n"/>
      <c r="H45" s="7">
        <f>SUM(sunday!F45 - sunday!E45)</f>
        <v/>
      </c>
      <c r="I45" s="9">
        <f>IF(sunday!B45 ="ns day", sunday!C45, MAX(sunday!C45 - 8, 0))</f>
        <v/>
      </c>
      <c r="J45" s="9">
        <f>SUM(sunday!F45 - sunday!E45)</f>
        <v/>
      </c>
      <c r="K45" s="9">
        <f>IF(sunday!B45="ns day",sunday!C45, IF(sunday!C45 &lt;= 8 + reference!C4, 0, MIN(MAX(sunday!C45 - 8, 0),IF(sunday!J45 &lt;= reference!C4,0, sunday!J45))))</f>
        <v/>
      </c>
    </row>
    <row r="46" spans="1:11">
      <c r="A46" s="6" t="s">
        <v>44</v>
      </c>
      <c r="B46" s="7" t="n"/>
      <c r="C46" s="7" t="n"/>
      <c r="D46" s="7" t="n"/>
      <c r="E46" s="7" t="n"/>
      <c r="F46" s="7" t="n"/>
      <c r="G46" s="8" t="n"/>
      <c r="H46" s="7">
        <f>SUM(sunday!F46 - sunday!E46)</f>
        <v/>
      </c>
      <c r="I46" s="9">
        <f>IF(sunday!B46 ="ns day", sunday!C46, MAX(sunday!C46 - 8, 0))</f>
        <v/>
      </c>
      <c r="J46" s="9">
        <f>SUM(sunday!F46 - sunday!E46)</f>
        <v/>
      </c>
      <c r="K46" s="9">
        <f>IF(sunday!B46="ns day",sunday!C46, IF(sunday!C46 &lt;= 8 + reference!C4, 0, MIN(MAX(sunday!C46 - 8, 0),IF(sunday!J46 &lt;= reference!C4,0, sunday!J46))))</f>
        <v/>
      </c>
    </row>
    <row r="47" spans="1:11">
      <c r="A47" s="6" t="s">
        <v>45</v>
      </c>
      <c r="B47" s="7" t="n"/>
      <c r="C47" s="7" t="n"/>
      <c r="D47" s="7" t="n"/>
      <c r="E47" s="7" t="n"/>
      <c r="F47" s="7" t="n"/>
      <c r="G47" s="8" t="n"/>
      <c r="H47" s="7">
        <f>SUM(sunday!F47 - sunday!E47)</f>
        <v/>
      </c>
      <c r="I47" s="9">
        <f>IF(sunday!B47 ="ns day", sunday!C47, MAX(sunday!C47 - 8, 0))</f>
        <v/>
      </c>
      <c r="J47" s="9">
        <f>SUM(sunday!F47 - sunday!E47)</f>
        <v/>
      </c>
      <c r="K47" s="9">
        <f>IF(sunday!B47="ns day",sunday!C47, IF(sunday!C47 &lt;= 8 + reference!C4, 0, MIN(MAX(sunday!C47 - 8, 0),IF(sunday!J47 &lt;= reference!C4,0, sunday!J47))))</f>
        <v/>
      </c>
    </row>
    <row r="48" spans="1:11">
      <c r="A48" s="6" t="s">
        <v>46</v>
      </c>
      <c r="B48" s="7" t="n"/>
      <c r="C48" s="7" t="n"/>
      <c r="D48" s="7" t="n"/>
      <c r="E48" s="7" t="n"/>
      <c r="F48" s="7" t="n"/>
      <c r="G48" s="8" t="n"/>
      <c r="H48" s="7">
        <f>SUM(sunday!F48 - sunday!E48)</f>
        <v/>
      </c>
      <c r="I48" s="9">
        <f>IF(sunday!B48 ="ns day", sunday!C48, MAX(sunday!C48 - 8, 0))</f>
        <v/>
      </c>
      <c r="J48" s="9">
        <f>SUM(sunday!F48 - sunday!E48)</f>
        <v/>
      </c>
      <c r="K48" s="9">
        <f>IF(sunday!B48="ns day",sunday!C48, IF(sunday!C48 &lt;= 8 + reference!C4, 0, MIN(MAX(sunday!C48 - 8, 0),IF(sunday!J48 &lt;= reference!C4,0, sunday!J48))))</f>
        <v/>
      </c>
    </row>
    <row r="49" spans="1:11">
      <c r="A49" s="6" t="s">
        <v>47</v>
      </c>
      <c r="B49" s="7" t="n"/>
      <c r="C49" s="7" t="n"/>
      <c r="D49" s="7" t="n"/>
      <c r="E49" s="7" t="n"/>
      <c r="F49" s="7" t="n"/>
      <c r="G49" s="8" t="n"/>
      <c r="H49" s="7">
        <f>SUM(sunday!F49 - sunday!E49)</f>
        <v/>
      </c>
      <c r="I49" s="9">
        <f>IF(sunday!B49 ="ns day", sunday!C49, MAX(sunday!C49 - 8, 0))</f>
        <v/>
      </c>
      <c r="J49" s="9">
        <f>SUM(sunday!F49 - sunday!E49)</f>
        <v/>
      </c>
      <c r="K49" s="9">
        <f>IF(sunday!B49="ns day",sunday!C49, IF(sunday!C49 &lt;= 8 + reference!C4, 0, MIN(MAX(sunday!C49 - 8, 0),IF(sunday!J49 &lt;= reference!C4,0, sunday!J49))))</f>
        <v/>
      </c>
    </row>
    <row r="50" spans="1:11">
      <c r="A50" s="6" t="s">
        <v>48</v>
      </c>
      <c r="B50" s="10" t="s"/>
      <c r="C50" s="7" t="n">
        <v>5.69</v>
      </c>
      <c r="D50" s="7" t="n">
        <v>0</v>
      </c>
      <c r="E50" s="7" t="s"/>
      <c r="F50" s="7" t="s"/>
      <c r="G50" s="8" t="s"/>
      <c r="H50" s="7">
        <f>SUM(sunday!F50 - sunday!E50)</f>
        <v/>
      </c>
      <c r="I50" s="9">
        <f>IF(sunday!B50 ="ns day", sunday!C50, MAX(sunday!C50 - 8, 0))</f>
        <v/>
      </c>
      <c r="J50" s="9">
        <f>SUM(sunday!F50 - sunday!E50)</f>
        <v/>
      </c>
      <c r="K50" s="9">
        <f>IF(sunday!B50="ns day",sunday!C50, IF(sunday!C50 &lt;= 8 + reference!C4, 0, MIN(MAX(sunday!C50 - 8, 0),IF(sunday!J50 &lt;= reference!C4,0, sunday!J50))))</f>
        <v/>
      </c>
    </row>
    <row r="51" spans="1:11">
      <c r="A51" s="6" t="s">
        <v>49</v>
      </c>
      <c r="B51" s="7" t="n"/>
      <c r="C51" s="7" t="n"/>
      <c r="D51" s="7" t="n"/>
      <c r="E51" s="7" t="n"/>
      <c r="F51" s="7" t="n"/>
      <c r="G51" s="8" t="n"/>
      <c r="H51" s="7">
        <f>SUM(sunday!F51 - sunday!E51)</f>
        <v/>
      </c>
      <c r="I51" s="9">
        <f>IF(sunday!B51 ="ns day", sunday!C51, MAX(sunday!C51 - 8, 0))</f>
        <v/>
      </c>
      <c r="J51" s="9">
        <f>SUM(sunday!F51 - sunday!E51)</f>
        <v/>
      </c>
      <c r="K51" s="9">
        <f>IF(sunday!B51="ns day",sunday!C51, IF(sunday!C51 &lt;= 8 + reference!C4, 0, MIN(MAX(sunday!C51 - 8, 0),IF(sunday!J51 &lt;= reference!C4,0, sunday!J51))))</f>
        <v/>
      </c>
    </row>
    <row r="52" spans="1:11">
      <c r="A52" s="6" t="s">
        <v>50</v>
      </c>
      <c r="B52" s="7" t="n"/>
      <c r="C52" s="7" t="n"/>
      <c r="D52" s="7" t="n"/>
      <c r="E52" s="7" t="n"/>
      <c r="F52" s="7" t="n"/>
      <c r="G52" s="8" t="n"/>
      <c r="H52" s="7">
        <f>SUM(sunday!F52 - sunday!E52)</f>
        <v/>
      </c>
      <c r="I52" s="9">
        <f>IF(sunday!B52 ="ns day", sunday!C52, MAX(sunday!C52 - 8, 0))</f>
        <v/>
      </c>
      <c r="J52" s="9">
        <f>SUM(sunday!F52 - sunday!E52)</f>
        <v/>
      </c>
      <c r="K52" s="9">
        <f>IF(sunday!B52="ns day",sunday!C52, IF(sunday!C52 &lt;= 8 + reference!C4, 0, MIN(MAX(sunday!C52 - 8, 0),IF(sunday!J52 &lt;= reference!C4,0, sunday!J52))))</f>
        <v/>
      </c>
    </row>
    <row r="53" spans="1:11">
      <c r="A53" s="6" t="s">
        <v>51</v>
      </c>
      <c r="B53" s="7" t="n"/>
      <c r="C53" s="7" t="n"/>
      <c r="D53" s="7" t="n"/>
      <c r="E53" s="7" t="n"/>
      <c r="F53" s="7" t="n"/>
      <c r="G53" s="8" t="n"/>
      <c r="H53" s="7">
        <f>SUM(sunday!F53 - sunday!E53)</f>
        <v/>
      </c>
      <c r="I53" s="9">
        <f>IF(sunday!B53 ="ns day", sunday!C53, MAX(sunday!C53 - 8, 0))</f>
        <v/>
      </c>
      <c r="J53" s="9">
        <f>SUM(sunday!F53 - sunday!E53)</f>
        <v/>
      </c>
      <c r="K53" s="9">
        <f>IF(sunday!B53="ns day",sunday!C53, IF(sunday!C53 &lt;= 8 + reference!C4, 0, MIN(MAX(sunday!C53 - 8, 0),IF(sunday!J53 &lt;= reference!C4,0, sunday!J53))))</f>
        <v/>
      </c>
    </row>
    <row r="54" spans="1:11">
      <c r="A54" s="6" t="s">
        <v>52</v>
      </c>
      <c r="B54" s="7" t="n"/>
      <c r="C54" s="7" t="n"/>
      <c r="D54" s="7" t="n"/>
      <c r="E54" s="7" t="n"/>
      <c r="F54" s="7" t="n"/>
      <c r="G54" s="8" t="n"/>
      <c r="H54" s="7">
        <f>SUM(sunday!F54 - sunday!E54)</f>
        <v/>
      </c>
      <c r="I54" s="9">
        <f>IF(sunday!B54 ="ns day", sunday!C54, MAX(sunday!C54 - 8, 0))</f>
        <v/>
      </c>
      <c r="J54" s="9">
        <f>SUM(sunday!F54 - sunday!E54)</f>
        <v/>
      </c>
      <c r="K54" s="9">
        <f>IF(sunday!B54="ns day",sunday!C54, IF(sunday!C54 &lt;= 8 + reference!C4, 0, MIN(MAX(sunday!C54 - 8, 0),IF(sunday!J54 &lt;= reference!C4,0, sunday!J54))))</f>
        <v/>
      </c>
    </row>
    <row r="55" spans="1:11">
      <c r="A55" s="6" t="s">
        <v>53</v>
      </c>
      <c r="B55" s="7" t="n"/>
      <c r="C55" s="7" t="n"/>
      <c r="D55" s="7" t="n"/>
      <c r="E55" s="7" t="n"/>
      <c r="F55" s="7" t="n"/>
      <c r="G55" s="8" t="n"/>
      <c r="H55" s="7">
        <f>SUM(sunday!F55 - sunday!E55)</f>
        <v/>
      </c>
      <c r="I55" s="9">
        <f>IF(sunday!B55 ="ns day", sunday!C55, MAX(sunday!C55 - 8, 0))</f>
        <v/>
      </c>
      <c r="J55" s="9">
        <f>SUM(sunday!F55 - sunday!E55)</f>
        <v/>
      </c>
      <c r="K55" s="9">
        <f>IF(sunday!B55="ns day",sunday!C55, IF(sunday!C55 &lt;= 8 + reference!C4, 0, MIN(MAX(sunday!C55 - 8, 0),IF(sunday!J55 &lt;= reference!C4,0, sunday!J55))))</f>
        <v/>
      </c>
    </row>
    <row r="56" spans="1:11">
      <c r="A56" s="6" t="s">
        <v>54</v>
      </c>
      <c r="B56" s="7" t="n"/>
      <c r="C56" s="7" t="n"/>
      <c r="D56" s="7" t="n"/>
      <c r="E56" s="7" t="n"/>
      <c r="F56" s="7" t="n"/>
      <c r="G56" s="8" t="n"/>
      <c r="H56" s="7">
        <f>SUM(sunday!F56 - sunday!E56)</f>
        <v/>
      </c>
      <c r="I56" s="9">
        <f>IF(sunday!B56 ="ns day", sunday!C56, MAX(sunday!C56 - 8, 0))</f>
        <v/>
      </c>
      <c r="J56" s="9">
        <f>SUM(sunday!F56 - sunday!E56)</f>
        <v/>
      </c>
      <c r="K56" s="9">
        <f>IF(sunday!B56="ns day",sunday!C56, IF(sunday!C56 &lt;= 8 + reference!C4, 0, MIN(MAX(sunday!C56 - 8, 0),IF(sunday!J56 &lt;= reference!C4,0, sunday!J56))))</f>
        <v/>
      </c>
    </row>
    <row r="57" spans="1:11">
      <c r="A57" s="6" t="s">
        <v>55</v>
      </c>
      <c r="B57" s="7" t="n"/>
      <c r="C57" s="7" t="n"/>
      <c r="D57" s="7" t="n"/>
      <c r="E57" s="7" t="n"/>
      <c r="F57" s="7" t="n"/>
      <c r="G57" s="8" t="n"/>
      <c r="H57" s="7">
        <f>SUM(sunday!F57 - sunday!E57)</f>
        <v/>
      </c>
      <c r="I57" s="9">
        <f>IF(sunday!B57 ="ns day", sunday!C57, MAX(sunday!C57 - 8, 0))</f>
        <v/>
      </c>
      <c r="J57" s="9">
        <f>SUM(sunday!F57 - sunday!E57)</f>
        <v/>
      </c>
      <c r="K57" s="9">
        <f>IF(sunday!B57="ns day",sunday!C57, IF(sunday!C57 &lt;= 8 + reference!C4, 0, MIN(MAX(sunday!C57 - 8, 0),IF(sunday!J57 &lt;= reference!C4,0, sunday!J57))))</f>
        <v/>
      </c>
    </row>
    <row r="58" spans="1:11">
      <c r="A58" s="6" t="s">
        <v>56</v>
      </c>
      <c r="B58" s="10" t="s"/>
      <c r="C58" s="7" t="n">
        <v>6.45</v>
      </c>
      <c r="D58" s="7" t="n">
        <v>0</v>
      </c>
      <c r="E58" s="7" t="s"/>
      <c r="F58" s="7" t="s"/>
      <c r="G58" s="8" t="s"/>
      <c r="H58" s="7">
        <f>SUM(sunday!F58 - sunday!E58)</f>
        <v/>
      </c>
      <c r="I58" s="9">
        <f>IF(sunday!B58 ="ns day", sunday!C58, MAX(sunday!C58 - 8, 0))</f>
        <v/>
      </c>
      <c r="J58" s="9">
        <f>SUM(sunday!F58 - sunday!E58)</f>
        <v/>
      </c>
      <c r="K58" s="9">
        <f>IF(sunday!B58="ns day",sunday!C58, IF(sunday!C58 &lt;= 8 + reference!C4, 0, MIN(MAX(sunday!C58 - 8, 0),IF(sunday!J58 &lt;= reference!C4,0, sunday!J58))))</f>
        <v/>
      </c>
    </row>
    <row r="59" spans="1:11">
      <c r="A59" s="6" t="s">
        <v>57</v>
      </c>
      <c r="B59" s="7" t="n"/>
      <c r="C59" s="7" t="n"/>
      <c r="D59" s="7" t="n"/>
      <c r="E59" s="7" t="n"/>
      <c r="F59" s="7" t="n"/>
      <c r="G59" s="8" t="n"/>
      <c r="H59" s="7">
        <f>SUM(sunday!F59 - sunday!E59)</f>
        <v/>
      </c>
      <c r="I59" s="9">
        <f>IF(sunday!B59 ="ns day", sunday!C59, MAX(sunday!C59 - 8, 0))</f>
        <v/>
      </c>
      <c r="J59" s="9">
        <f>SUM(sunday!F59 - sunday!E59)</f>
        <v/>
      </c>
      <c r="K59" s="9">
        <f>IF(sunday!B59="ns day",sunday!C59, IF(sunday!C59 &lt;= 8 + reference!C4, 0, MIN(MAX(sunday!C59 - 8, 0),IF(sunday!J59 &lt;= reference!C4,0, sunday!J59))))</f>
        <v/>
      </c>
    </row>
    <row r="60" spans="1:11">
      <c r="A60" s="6" t="s">
        <v>58</v>
      </c>
      <c r="B60" s="7" t="n"/>
      <c r="C60" s="7" t="n"/>
      <c r="D60" s="7" t="n"/>
      <c r="E60" s="7" t="n"/>
      <c r="F60" s="7" t="n"/>
      <c r="G60" s="8" t="n"/>
      <c r="H60" s="7">
        <f>SUM(sunday!F60 - sunday!E60)</f>
        <v/>
      </c>
      <c r="I60" s="9">
        <f>IF(sunday!B60 ="ns day", sunday!C60, MAX(sunday!C60 - 8, 0))</f>
        <v/>
      </c>
      <c r="J60" s="9">
        <f>SUM(sunday!F60 - sunday!E60)</f>
        <v/>
      </c>
      <c r="K60" s="9">
        <f>IF(sunday!B60="ns day",sunday!C60, IF(sunday!C60 &lt;= 8 + reference!C4, 0, MIN(MAX(sunday!C60 - 8, 0),IF(sunday!J60 &lt;= reference!C4,0, sunday!J60))))</f>
        <v/>
      </c>
    </row>
    <row r="61" spans="1:11">
      <c r="A61" s="6" t="s">
        <v>59</v>
      </c>
      <c r="B61" s="7" t="n"/>
      <c r="C61" s="7" t="n"/>
      <c r="D61" s="7" t="n"/>
      <c r="E61" s="7" t="n"/>
      <c r="F61" s="7" t="n"/>
      <c r="G61" s="8" t="n"/>
      <c r="H61" s="7">
        <f>SUM(sunday!F61 - sunday!E61)</f>
        <v/>
      </c>
      <c r="I61" s="9">
        <f>IF(sunday!B61 ="ns day", sunday!C61, MAX(sunday!C61 - 8, 0))</f>
        <v/>
      </c>
      <c r="J61" s="9">
        <f>SUM(sunday!F61 - sunday!E61)</f>
        <v/>
      </c>
      <c r="K61" s="9">
        <f>IF(sunday!B61="ns day",sunday!C61, IF(sunday!C61 &lt;= 8 + reference!C4, 0, MIN(MAX(sunday!C61 - 8, 0),IF(sunday!J61 &lt;= reference!C4,0, sunday!J61))))</f>
        <v/>
      </c>
    </row>
    <row r="62" spans="1:11">
      <c r="A62" s="6" t="s">
        <v>60</v>
      </c>
      <c r="B62" s="7" t="n"/>
      <c r="C62" s="7" t="n"/>
      <c r="D62" s="7" t="n"/>
      <c r="E62" s="7" t="n"/>
      <c r="F62" s="7" t="n"/>
      <c r="G62" s="8" t="n"/>
      <c r="H62" s="7">
        <f>SUM(sunday!F62 - sunday!E62)</f>
        <v/>
      </c>
      <c r="I62" s="9">
        <f>IF(sunday!B62 ="ns day", sunday!C62, MAX(sunday!C62 - 8, 0))</f>
        <v/>
      </c>
      <c r="J62" s="9">
        <f>SUM(sunday!F62 - sunday!E62)</f>
        <v/>
      </c>
      <c r="K62" s="9">
        <f>IF(sunday!B62="ns day",sunday!C62, IF(sunday!C62 &lt;= 8 + reference!C4, 0, MIN(MAX(sunday!C62 - 8, 0),IF(sunday!J62 &lt;= reference!C4,0, sunday!J62))))</f>
        <v/>
      </c>
    </row>
    <row r="63" spans="1:11">
      <c r="A63" s="6" t="s">
        <v>61</v>
      </c>
      <c r="B63" s="7" t="n"/>
      <c r="C63" s="7" t="n"/>
      <c r="D63" s="7" t="n"/>
      <c r="E63" s="7" t="n"/>
      <c r="F63" s="7" t="n"/>
      <c r="G63" s="8" t="n"/>
      <c r="H63" s="7">
        <f>SUM(sunday!F63 - sunday!E63)</f>
        <v/>
      </c>
      <c r="I63" s="9">
        <f>IF(sunday!B63 ="ns day", sunday!C63, MAX(sunday!C63 - 8, 0))</f>
        <v/>
      </c>
      <c r="J63" s="9">
        <f>SUM(sunday!F63 - sunday!E63)</f>
        <v/>
      </c>
      <c r="K63" s="9">
        <f>IF(sunday!B63="ns day",sunday!C63, IF(sunday!C63 &lt;= 8 + reference!C4, 0, MIN(MAX(sunday!C63 - 8, 0),IF(sunday!J63 &lt;= reference!C4,0, sunday!J63))))</f>
        <v/>
      </c>
    </row>
    <row r="64" spans="1:11">
      <c r="A64" s="6" t="s">
        <v>62</v>
      </c>
      <c r="B64" s="7" t="n"/>
      <c r="C64" s="7" t="n"/>
      <c r="D64" s="7" t="n"/>
      <c r="E64" s="7" t="n"/>
      <c r="F64" s="7" t="n"/>
      <c r="G64" s="8" t="n"/>
      <c r="H64" s="7">
        <f>SUM(sunday!F64 - sunday!E64)</f>
        <v/>
      </c>
      <c r="I64" s="9">
        <f>IF(sunday!B64 ="ns day", sunday!C64, MAX(sunday!C64 - 8, 0))</f>
        <v/>
      </c>
      <c r="J64" s="9">
        <f>SUM(sunday!F64 - sunday!E64)</f>
        <v/>
      </c>
      <c r="K64" s="9">
        <f>IF(sunday!B64="ns day",sunday!C64, IF(sunday!C64 &lt;= 8 + reference!C4, 0, MIN(MAX(sunday!C64 - 8, 0),IF(sunday!J64 &lt;= reference!C4,0, sunday!J64))))</f>
        <v/>
      </c>
    </row>
    <row r="65" spans="1:11">
      <c r="A65" s="6" t="s">
        <v>63</v>
      </c>
      <c r="B65" s="7" t="n"/>
      <c r="C65" s="7" t="n"/>
      <c r="D65" s="7" t="n"/>
      <c r="E65" s="7" t="n"/>
      <c r="F65" s="7" t="n"/>
      <c r="G65" s="8" t="n"/>
      <c r="H65" s="7">
        <f>SUM(sunday!F65 - sunday!E65)</f>
        <v/>
      </c>
      <c r="I65" s="9">
        <f>IF(sunday!B65 ="ns day", sunday!C65, MAX(sunday!C65 - 8, 0))</f>
        <v/>
      </c>
      <c r="J65" s="9">
        <f>SUM(sunday!F65 - sunday!E65)</f>
        <v/>
      </c>
      <c r="K65" s="9">
        <f>IF(sunday!B65="ns day",sunday!C65, IF(sunday!C65 &lt;= 8 + reference!C4, 0, MIN(MAX(sunday!C65 - 8, 0),IF(sunday!J65 &lt;= reference!C4,0, sunday!J65))))</f>
        <v/>
      </c>
    </row>
    <row r="66" spans="1:11">
      <c r="A66" s="6" t="s">
        <v>64</v>
      </c>
      <c r="B66" s="7" t="n"/>
      <c r="C66" s="7" t="n"/>
      <c r="D66" s="7" t="n"/>
      <c r="E66" s="7" t="n"/>
      <c r="F66" s="7" t="n"/>
      <c r="G66" s="8" t="n"/>
      <c r="H66" s="7">
        <f>SUM(sunday!F66 - sunday!E66)</f>
        <v/>
      </c>
      <c r="I66" s="9">
        <f>IF(sunday!B66 ="ns day", sunday!C66, MAX(sunday!C66 - 8, 0))</f>
        <v/>
      </c>
      <c r="J66" s="9">
        <f>SUM(sunday!F66 - sunday!E66)</f>
        <v/>
      </c>
      <c r="K66" s="9">
        <f>IF(sunday!B66="ns day",sunday!C66, IF(sunday!C66 &lt;= 8 + reference!C4, 0, MIN(MAX(sunday!C66 - 8, 0),IF(sunday!J66 &lt;= reference!C4,0, sunday!J66))))</f>
        <v/>
      </c>
    </row>
    <row r="67" spans="1:11">
      <c r="A67" s="6" t="s">
        <v>65</v>
      </c>
      <c r="B67" s="7" t="n"/>
      <c r="C67" s="7" t="n"/>
      <c r="D67" s="7" t="n"/>
      <c r="E67" s="7" t="n"/>
      <c r="F67" s="7" t="n"/>
      <c r="G67" s="8" t="n"/>
      <c r="H67" s="7">
        <f>SUM(sunday!F67 - sunday!E67)</f>
        <v/>
      </c>
      <c r="I67" s="9">
        <f>IF(sunday!B67 ="ns day", sunday!C67, MAX(sunday!C67 - 8, 0))</f>
        <v/>
      </c>
      <c r="J67" s="9">
        <f>SUM(sunday!F67 - sunday!E67)</f>
        <v/>
      </c>
      <c r="K67" s="9">
        <f>IF(sunday!B67="ns day",sunday!C67, IF(sunday!C67 &lt;= 8 + reference!C4, 0, MIN(MAX(sunday!C67 - 8, 0),IF(sunday!J67 &lt;= reference!C4,0, sunday!J67))))</f>
        <v/>
      </c>
    </row>
    <row r="68" spans="1:11">
      <c r="A68" s="6" t="s">
        <v>66</v>
      </c>
      <c r="B68" s="7" t="n"/>
      <c r="C68" s="7" t="n"/>
      <c r="D68" s="7" t="n"/>
      <c r="E68" s="7" t="n"/>
      <c r="F68" s="7" t="n"/>
      <c r="G68" s="8" t="n"/>
      <c r="H68" s="7">
        <f>SUM(sunday!F68 - sunday!E68)</f>
        <v/>
      </c>
      <c r="I68" s="9">
        <f>IF(sunday!B68 ="ns day", sunday!C68, MAX(sunday!C68 - 8, 0))</f>
        <v/>
      </c>
      <c r="J68" s="9">
        <f>SUM(sunday!F68 - sunday!E68)</f>
        <v/>
      </c>
      <c r="K68" s="9">
        <f>IF(sunday!B68="ns day",sunday!C68, IF(sunday!C68 &lt;= 8 + reference!C4, 0, MIN(MAX(sunday!C68 - 8, 0),IF(sunday!J68 &lt;= reference!C4,0, sunday!J68))))</f>
        <v/>
      </c>
    </row>
    <row r="69" spans="1:11">
      <c r="A69" s="6" t="s">
        <v>67</v>
      </c>
      <c r="B69" s="7" t="n"/>
      <c r="C69" s="7" t="n"/>
      <c r="D69" s="7" t="n"/>
      <c r="E69" s="7" t="n"/>
      <c r="F69" s="7" t="n"/>
      <c r="G69" s="8" t="n"/>
      <c r="H69" s="7">
        <f>SUM(sunday!F69 - sunday!E69)</f>
        <v/>
      </c>
      <c r="I69" s="9">
        <f>IF(sunday!B69 ="ns day", sunday!C69, MAX(sunday!C69 - 8, 0))</f>
        <v/>
      </c>
      <c r="J69" s="9">
        <f>SUM(sunday!F69 - sunday!E69)</f>
        <v/>
      </c>
      <c r="K69" s="9">
        <f>IF(sunday!B69="ns day",sunday!C69, IF(sunday!C69 &lt;= 8 + reference!C4, 0, MIN(MAX(sunday!C69 - 8, 0),IF(sunday!J69 &lt;= reference!C4,0, sunday!J69))))</f>
        <v/>
      </c>
    </row>
    <row r="70" spans="1:11">
      <c r="A70" s="6" t="s">
        <v>68</v>
      </c>
      <c r="B70" s="7" t="n"/>
      <c r="C70" s="7" t="n"/>
      <c r="D70" s="7" t="n"/>
      <c r="E70" s="7" t="n"/>
      <c r="F70" s="7" t="n"/>
      <c r="G70" s="8" t="n"/>
      <c r="H70" s="7">
        <f>SUM(sunday!F70 - sunday!E70)</f>
        <v/>
      </c>
      <c r="I70" s="9">
        <f>IF(sunday!B70 ="ns day", sunday!C70, MAX(sunday!C70 - 8, 0))</f>
        <v/>
      </c>
      <c r="J70" s="9">
        <f>SUM(sunday!F70 - sunday!E70)</f>
        <v/>
      </c>
      <c r="K70" s="9">
        <f>IF(sunday!B70="ns day",sunday!C70, IF(sunday!C70 &lt;= 8 + reference!C4, 0, MIN(MAX(sunday!C70 - 8, 0),IF(sunday!J70 &lt;= reference!C4,0, sunday!J70))))</f>
        <v/>
      </c>
    </row>
    <row r="71" spans="1:11">
      <c r="A71" s="6" t="s">
        <v>69</v>
      </c>
      <c r="B71" s="7" t="n"/>
      <c r="C71" s="7" t="n"/>
      <c r="D71" s="7" t="n"/>
      <c r="E71" s="7" t="n"/>
      <c r="F71" s="7" t="n"/>
      <c r="G71" s="8" t="n"/>
      <c r="H71" s="7">
        <f>SUM(sunday!F71 - sunday!E71)</f>
        <v/>
      </c>
      <c r="I71" s="9">
        <f>IF(sunday!B71 ="ns day", sunday!C71, MAX(sunday!C71 - 8, 0))</f>
        <v/>
      </c>
      <c r="J71" s="9">
        <f>SUM(sunday!F71 - sunday!E71)</f>
        <v/>
      </c>
      <c r="K71" s="9">
        <f>IF(sunday!B71="ns day",sunday!C71, IF(sunday!C71 &lt;= 8 + reference!C4, 0, MIN(MAX(sunday!C71 - 8, 0),IF(sunday!J71 &lt;= reference!C4,0, sunday!J71))))</f>
        <v/>
      </c>
    </row>
    <row r="72" spans="1:11">
      <c r="A72" s="6" t="s">
        <v>70</v>
      </c>
      <c r="B72" s="7" t="n"/>
      <c r="C72" s="7" t="n"/>
      <c r="D72" s="7" t="n"/>
      <c r="E72" s="7" t="n"/>
      <c r="F72" s="7" t="n"/>
      <c r="G72" s="8" t="n"/>
      <c r="H72" s="7">
        <f>SUM(sunday!F72 - sunday!E72)</f>
        <v/>
      </c>
      <c r="I72" s="9">
        <f>IF(sunday!B72 ="ns day", sunday!C72, MAX(sunday!C72 - 8, 0))</f>
        <v/>
      </c>
      <c r="J72" s="9">
        <f>SUM(sunday!F72 - sunday!E72)</f>
        <v/>
      </c>
      <c r="K72" s="9">
        <f>IF(sunday!B72="ns day",sunday!C72, IF(sunday!C72 &lt;= 8 + reference!C4, 0, MIN(MAX(sunday!C72 - 8, 0),IF(sunday!J72 &lt;= reference!C4,0, sunday!J72))))</f>
        <v/>
      </c>
    </row>
    <row r="73" spans="1:11">
      <c r="A73" s="6" t="s">
        <v>71</v>
      </c>
      <c r="B73" s="7" t="n"/>
      <c r="C73" s="7" t="n"/>
      <c r="D73" s="7" t="n"/>
      <c r="E73" s="7" t="n"/>
      <c r="F73" s="7" t="n"/>
      <c r="G73" s="8" t="n"/>
      <c r="H73" s="7">
        <f>SUM(sunday!F73 - sunday!E73)</f>
        <v/>
      </c>
      <c r="I73" s="9">
        <f>IF(sunday!B73 ="ns day", sunday!C73, MAX(sunday!C73 - 8, 0))</f>
        <v/>
      </c>
      <c r="J73" s="9">
        <f>SUM(sunday!F73 - sunday!E73)</f>
        <v/>
      </c>
      <c r="K73" s="9">
        <f>IF(sunday!B73="ns day",sunday!C73, IF(sunday!C73 &lt;= 8 + reference!C4, 0, MIN(MAX(sunday!C73 - 8, 0),IF(sunday!J73 &lt;= reference!C4,0, sunday!J73))))</f>
        <v/>
      </c>
    </row>
    <row r="74" spans="1:11">
      <c r="A74" s="6" t="s">
        <v>72</v>
      </c>
      <c r="B74" s="7" t="n"/>
      <c r="C74" s="7" t="n"/>
      <c r="D74" s="7" t="n"/>
      <c r="E74" s="7" t="n"/>
      <c r="F74" s="7" t="n"/>
      <c r="G74" s="8" t="n"/>
      <c r="H74" s="7">
        <f>SUM(sunday!F74 - sunday!E74)</f>
        <v/>
      </c>
      <c r="I74" s="9">
        <f>IF(sunday!B74 ="ns day", sunday!C74, MAX(sunday!C74 - 8, 0))</f>
        <v/>
      </c>
      <c r="J74" s="9">
        <f>SUM(sunday!F74 - sunday!E74)</f>
        <v/>
      </c>
      <c r="K74" s="9">
        <f>IF(sunday!B74="ns day",sunday!C74, IF(sunday!C74 &lt;= 8 + reference!C4, 0, MIN(MAX(sunday!C74 - 8, 0),IF(sunday!J74 &lt;= reference!C4,0, sunday!J74))))</f>
        <v/>
      </c>
    </row>
    <row r="75" spans="1:11">
      <c r="A75" s="6" t="s">
        <v>73</v>
      </c>
      <c r="B75" s="7" t="n"/>
      <c r="C75" s="7" t="n"/>
      <c r="D75" s="7" t="n"/>
      <c r="E75" s="7" t="n"/>
      <c r="F75" s="7" t="n"/>
      <c r="G75" s="8" t="n"/>
      <c r="H75" s="7">
        <f>SUM(sunday!F75 - sunday!E75)</f>
        <v/>
      </c>
      <c r="I75" s="9">
        <f>IF(sunday!B75 ="ns day", sunday!C75, MAX(sunday!C75 - 8, 0))</f>
        <v/>
      </c>
      <c r="J75" s="9">
        <f>SUM(sunday!F75 - sunday!E75)</f>
        <v/>
      </c>
      <c r="K75" s="9">
        <f>IF(sunday!B75="ns day",sunday!C75, IF(sunday!C75 &lt;= 8 + reference!C4, 0, MIN(MAX(sunday!C75 - 8, 0),IF(sunday!J75 &lt;= reference!C4,0, sunday!J75))))</f>
        <v/>
      </c>
    </row>
    <row r="76" spans="1:11">
      <c r="A76" s="6" t="s">
        <v>74</v>
      </c>
      <c r="B76" s="7" t="n"/>
      <c r="C76" s="7" t="n"/>
      <c r="D76" s="7" t="n"/>
      <c r="E76" s="7" t="n"/>
      <c r="F76" s="7" t="n"/>
      <c r="G76" s="8" t="n"/>
      <c r="H76" s="7">
        <f>SUM(sunday!F76 - sunday!E76)</f>
        <v/>
      </c>
      <c r="I76" s="9">
        <f>IF(sunday!B76 ="ns day", sunday!C76, MAX(sunday!C76 - 8, 0))</f>
        <v/>
      </c>
      <c r="J76" s="9">
        <f>SUM(sunday!F76 - sunday!E76)</f>
        <v/>
      </c>
      <c r="K76" s="9">
        <f>IF(sunday!B76="ns day",sunday!C76, IF(sunday!C76 &lt;= 8 + reference!C4, 0, MIN(MAX(sunday!C76 - 8, 0),IF(sunday!J76 &lt;= reference!C4,0, sunday!J76))))</f>
        <v/>
      </c>
    </row>
    <row r="77" spans="1:11">
      <c r="A77" s="6" t="s">
        <v>75</v>
      </c>
      <c r="B77" s="7" t="n"/>
      <c r="C77" s="7" t="n"/>
      <c r="D77" s="7" t="n"/>
      <c r="E77" s="7" t="n"/>
      <c r="F77" s="7" t="n"/>
      <c r="G77" s="8" t="n"/>
      <c r="H77" s="7">
        <f>SUM(sunday!F77 - sunday!E77)</f>
        <v/>
      </c>
      <c r="I77" s="9">
        <f>IF(sunday!B77 ="ns day", sunday!C77, MAX(sunday!C77 - 8, 0))</f>
        <v/>
      </c>
      <c r="J77" s="9">
        <f>SUM(sunday!F77 - sunday!E77)</f>
        <v/>
      </c>
      <c r="K77" s="9">
        <f>IF(sunday!B77="ns day",sunday!C77, IF(sunday!C77 &lt;= 8 + reference!C4, 0, MIN(MAX(sunday!C77 - 8, 0),IF(sunday!J77 &lt;= reference!C4,0, sunday!J77))))</f>
        <v/>
      </c>
    </row>
    <row r="78" spans="1:11">
      <c r="A78" s="6" t="s">
        <v>76</v>
      </c>
      <c r="B78" s="7" t="n"/>
      <c r="C78" s="7" t="n"/>
      <c r="D78" s="7" t="n"/>
      <c r="E78" s="7" t="n"/>
      <c r="F78" s="7" t="n"/>
      <c r="G78" s="8" t="n"/>
      <c r="H78" s="7">
        <f>SUM(sunday!F78 - sunday!E78)</f>
        <v/>
      </c>
      <c r="I78" s="9">
        <f>IF(sunday!B78 ="ns day", sunday!C78, MAX(sunday!C78 - 8, 0))</f>
        <v/>
      </c>
      <c r="J78" s="9">
        <f>SUM(sunday!F78 - sunday!E78)</f>
        <v/>
      </c>
      <c r="K78" s="9">
        <f>IF(sunday!B78="ns day",sunday!C78, IF(sunday!C78 &lt;= 8 + reference!C4, 0, MIN(MAX(sunday!C78 - 8, 0),IF(sunday!J78 &lt;= reference!C4,0, sunday!J78))))</f>
        <v/>
      </c>
    </row>
    <row r="79" spans="1:11">
      <c r="A79" s="6" t="s">
        <v>77</v>
      </c>
      <c r="B79" s="7" t="n"/>
      <c r="C79" s="7" t="n"/>
      <c r="D79" s="7" t="n"/>
      <c r="E79" s="7" t="n"/>
      <c r="F79" s="7" t="n"/>
      <c r="G79" s="8" t="n"/>
      <c r="H79" s="7">
        <f>SUM(sunday!F79 - sunday!E79)</f>
        <v/>
      </c>
      <c r="I79" s="9">
        <f>IF(sunday!B79 ="ns day", sunday!C79, MAX(sunday!C79 - 8, 0))</f>
        <v/>
      </c>
      <c r="J79" s="9">
        <f>SUM(sunday!F79 - sunday!E79)</f>
        <v/>
      </c>
      <c r="K79" s="9">
        <f>IF(sunday!B79="ns day",sunday!C79, IF(sunday!C79 &lt;= 8 + reference!C4, 0, MIN(MAX(sunday!C79 - 8, 0),IF(sunday!J79 &lt;= reference!C4,0, sunday!J79))))</f>
        <v/>
      </c>
    </row>
    <row r="80" spans="1:11">
      <c r="A80" s="6" t="s">
        <v>78</v>
      </c>
      <c r="B80" s="7" t="n"/>
      <c r="C80" s="7" t="n"/>
      <c r="D80" s="7" t="n"/>
      <c r="E80" s="7" t="n"/>
      <c r="F80" s="7" t="n"/>
      <c r="G80" s="8" t="n"/>
      <c r="H80" s="7">
        <f>SUM(sunday!F80 - sunday!E80)</f>
        <v/>
      </c>
      <c r="I80" s="9">
        <f>IF(sunday!B80 ="ns day", sunday!C80, MAX(sunday!C80 - 8, 0))</f>
        <v/>
      </c>
      <c r="J80" s="9">
        <f>SUM(sunday!F80 - sunday!E80)</f>
        <v/>
      </c>
      <c r="K80" s="9">
        <f>IF(sunday!B80="ns day",sunday!C80, IF(sunday!C80 &lt;= 8 + reference!C4, 0, MIN(MAX(sunday!C80 - 8, 0),IF(sunday!J80 &lt;= reference!C4,0, sunday!J80))))</f>
        <v/>
      </c>
    </row>
    <row r="81" spans="1:11">
      <c r="A81" s="6" t="s">
        <v>79</v>
      </c>
      <c r="B81" s="7" t="n"/>
      <c r="C81" s="7" t="n"/>
      <c r="D81" s="7" t="n"/>
      <c r="E81" s="7" t="n"/>
      <c r="F81" s="7" t="n"/>
      <c r="G81" s="8" t="n"/>
      <c r="H81" s="7">
        <f>SUM(sunday!F81 - sunday!E81)</f>
        <v/>
      </c>
      <c r="I81" s="9">
        <f>IF(sunday!B81 ="ns day", sunday!C81, MAX(sunday!C81 - 8, 0))</f>
        <v/>
      </c>
      <c r="J81" s="9">
        <f>SUM(sunday!F81 - sunday!E81)</f>
        <v/>
      </c>
      <c r="K81" s="9">
        <f>IF(sunday!B81="ns day",sunday!C81, IF(sunday!C81 &lt;= 8 + reference!C4, 0, MIN(MAX(sunday!C81 - 8, 0),IF(sunday!J81 &lt;= reference!C4,0, sunday!J81))))</f>
        <v/>
      </c>
    </row>
    <row r="82" spans="1:11">
      <c r="A82" s="6" t="s">
        <v>80</v>
      </c>
      <c r="B82" s="7" t="n"/>
      <c r="C82" s="7" t="n"/>
      <c r="D82" s="7" t="n"/>
      <c r="E82" s="7" t="n"/>
      <c r="F82" s="7" t="n"/>
      <c r="G82" s="8" t="n"/>
      <c r="H82" s="7">
        <f>SUM(sunday!F82 - sunday!E82)</f>
        <v/>
      </c>
      <c r="I82" s="9">
        <f>IF(sunday!B82 ="ns day", sunday!C82, MAX(sunday!C82 - 8, 0))</f>
        <v/>
      </c>
      <c r="J82" s="9">
        <f>SUM(sunday!F82 - sunday!E82)</f>
        <v/>
      </c>
      <c r="K82" s="9">
        <f>IF(sunday!B82="ns day",sunday!C82, IF(sunday!C82 &lt;= 8 + reference!C4, 0, MIN(MAX(sunday!C82 - 8, 0),IF(sunday!J82 &lt;= reference!C4,0, sunday!J82))))</f>
        <v/>
      </c>
    </row>
    <row r="84" spans="1:11">
      <c r="J84" s="5" t="s">
        <v>81</v>
      </c>
      <c r="K84" s="9">
        <f>SUM(sunday!K45:sunday!K82)</f>
        <v/>
      </c>
    </row>
    <row r="86" spans="1:11">
      <c r="J86" s="5" t="s">
        <v>82</v>
      </c>
      <c r="K86" s="9">
        <f>SUM(sunday!K84 + sunday!K41)</f>
        <v/>
      </c>
    </row>
    <row r="88" spans="1:11">
      <c r="A88" s="4" t="s">
        <v>83</v>
      </c>
    </row>
    <row r="89" spans="1:11">
      <c r="E89" s="5" t="s">
        <v>84</v>
      </c>
    </row>
    <row r="90" spans="1:11">
      <c r="A90" s="5" t="s">
        <v>8</v>
      </c>
      <c r="B90" s="5" t="s">
        <v>9</v>
      </c>
      <c r="C90" s="5" t="s">
        <v>10</v>
      </c>
      <c r="D90" s="5" t="s">
        <v>11</v>
      </c>
      <c r="E90" s="5" t="s">
        <v>85</v>
      </c>
      <c r="F90" s="5" t="s">
        <v>86</v>
      </c>
    </row>
    <row r="91" spans="1:11">
      <c r="A91" s="6" t="s">
        <v>87</v>
      </c>
      <c r="B91" s="7" t="n"/>
      <c r="C91" s="7" t="n"/>
      <c r="D91" s="7" t="n"/>
      <c r="E91" s="9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9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88</v>
      </c>
      <c r="B92" s="10" t="s"/>
      <c r="C92" s="7" t="n">
        <v>5.68</v>
      </c>
      <c r="D92" s="7" t="n">
        <v>0</v>
      </c>
      <c r="E92" s="9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9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89</v>
      </c>
      <c r="B93" s="7" t="n"/>
      <c r="C93" s="7" t="n"/>
      <c r="D93" s="7" t="n"/>
      <c r="E93" s="9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9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>
        <v>90</v>
      </c>
      <c r="B94" s="7" t="n"/>
      <c r="C94" s="7" t="n"/>
      <c r="D94" s="7" t="n"/>
      <c r="E94" s="9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9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>
        <v>91</v>
      </c>
      <c r="B95" s="7" t="n"/>
      <c r="C95" s="7" t="n"/>
      <c r="D95" s="7" t="n"/>
      <c r="E95" s="9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9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>
        <v>92</v>
      </c>
      <c r="B96" s="7" t="n"/>
      <c r="C96" s="7" t="n"/>
      <c r="D96" s="7" t="n"/>
      <c r="E96" s="9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9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>
        <v>94</v>
      </c>
      <c r="B97" s="7" t="n"/>
      <c r="C97" s="7" t="n"/>
      <c r="D97" s="7" t="n"/>
      <c r="E97" s="9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9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/>
      <c r="B98" s="7" t="n"/>
      <c r="C98" s="7" t="n"/>
      <c r="D98" s="7" t="n"/>
      <c r="E98" s="9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9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7" t="n"/>
      <c r="C99" s="7" t="n"/>
      <c r="D99" s="7" t="n"/>
      <c r="E99" s="9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9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7" t="n"/>
      <c r="C100" s="7" t="n"/>
      <c r="D100" s="7" t="n"/>
      <c r="E100" s="9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9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7" t="n"/>
      <c r="C101" s="7" t="n"/>
      <c r="D101" s="7" t="n"/>
      <c r="E101" s="9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9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7" t="n"/>
      <c r="C102" s="7" t="n"/>
      <c r="D102" s="7" t="n"/>
      <c r="E102" s="9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9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7" t="n"/>
      <c r="C103" s="7" t="n"/>
      <c r="D103" s="7" t="n"/>
      <c r="E103" s="9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9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7" t="n"/>
      <c r="C104" s="7" t="n"/>
      <c r="D104" s="7" t="n"/>
      <c r="E104" s="9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9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7" t="n"/>
      <c r="C105" s="7" t="n"/>
      <c r="D105" s="7" t="n"/>
      <c r="E105" s="9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9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7" t="n"/>
      <c r="C106" s="7" t="n"/>
      <c r="D106" s="7" t="n"/>
      <c r="E106" s="9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9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7" t="n"/>
      <c r="C107" s="7" t="n"/>
      <c r="D107" s="7" t="n"/>
      <c r="E107" s="9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9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7" t="n"/>
      <c r="C108" s="7" t="n"/>
      <c r="D108" s="7" t="n"/>
      <c r="E108" s="9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9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 spans="1:11">
      <c r="A109" s="6" t="s"/>
      <c r="B109" s="7" t="n"/>
      <c r="C109" s="7" t="n"/>
      <c r="D109" s="7" t="n"/>
      <c r="E109" s="9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9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 spans="1:11">
      <c r="A110" s="6" t="s"/>
      <c r="B110" s="7" t="n"/>
      <c r="C110" s="7" t="n"/>
      <c r="D110" s="7" t="n"/>
      <c r="E110" s="9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9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 spans="1:11">
      <c r="A111" s="6" t="s"/>
      <c r="B111" s="7" t="n"/>
      <c r="C111" s="7" t="n"/>
      <c r="D111" s="7" t="n"/>
      <c r="E111" s="9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9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 spans="1:11">
      <c r="A112" s="6" t="s"/>
      <c r="B112" s="7" t="n"/>
      <c r="C112" s="7" t="n"/>
      <c r="D112" s="7" t="n"/>
      <c r="E112" s="9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9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3" spans="1:11">
      <c r="A113" s="6" t="s"/>
      <c r="B113" s="7" t="n"/>
      <c r="C113" s="7" t="n"/>
      <c r="D113" s="7" t="n"/>
      <c r="E113" s="9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9">
        <f>IF(OR(sunday!B113 = "light",sunday!B113 = "excused", sunday!B113 = "sch chg", sunday!B113 = "annual", sunday!B113 = "sick", sunday!C113 &gt;= 12 - reference!C5), 0, IF(sunday!B113 = "no call", 12, IF(sunday!C113 = 0, 0, MAX(12 - sunday!C113, 0))))</f>
        <v/>
      </c>
    </row>
    <row r="114" spans="1:11">
      <c r="A114" s="6" t="s"/>
      <c r="B114" s="7" t="n"/>
      <c r="C114" s="7" t="n"/>
      <c r="D114" s="7" t="n"/>
      <c r="E114" s="9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9">
        <f>IF(OR(sunday!B114 = "light",sunday!B114 = "excused", sunday!B114 = "sch chg", sunday!B114 = "annual", sunday!B114 = "sick", sunday!C114 &gt;= 12 - reference!C5), 0, IF(sunday!B114 = "no call", 12, IF(sunday!C114 = 0, 0, MAX(12 - sunday!C114, 0))))</f>
        <v/>
      </c>
    </row>
    <row r="115" spans="1:11">
      <c r="A115" s="6" t="s"/>
      <c r="B115" s="7" t="n"/>
      <c r="C115" s="7" t="n"/>
      <c r="D115" s="7" t="n"/>
      <c r="E115" s="9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9">
        <f>IF(OR(sunday!B115 = "light",sunday!B115 = "excused", sunday!B115 = "sch chg", sunday!B115 = "annual", sunday!B115 = "sick", sunday!C115 &gt;= 12 - reference!C5), 0, IF(sunday!B115 = "no call", 12, IF(sunday!C115 = 0, 0, MAX(12 - sunday!C115, 0))))</f>
        <v/>
      </c>
    </row>
    <row r="116" spans="1:11">
      <c r="A116" s="6" t="s"/>
      <c r="B116" s="7" t="n"/>
      <c r="C116" s="7" t="n"/>
      <c r="D116" s="7" t="n"/>
      <c r="E116" s="9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9">
        <f>IF(OR(sunday!B116 = "light",sunday!B116 = "excused", sunday!B116 = "sch chg", sunday!B116 = "annual", sunday!B116 = "sick", sunday!C116 &gt;= 12 - reference!C5), 0, IF(sunday!B116 = "no call", 12, IF(sunday!C116 = 0, 0, MAX(12 - sunday!C116, 0))))</f>
        <v/>
      </c>
    </row>
    <row r="117" spans="1:11">
      <c r="A117" s="6" t="s"/>
      <c r="B117" s="7" t="n"/>
      <c r="C117" s="7" t="n"/>
      <c r="D117" s="7" t="n"/>
      <c r="E117" s="9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9">
        <f>IF(OR(sunday!B117 = "light",sunday!B117 = "excused", sunday!B117 = "sch chg", sunday!B117 = "annual", sunday!B117 = "sick", sunday!C117 &gt;= 12 - reference!C5), 0, IF(sunday!B117 = "no call", 12, IF(sunday!C117 = 0, 0, MAX(12 - sunday!C117, 0))))</f>
        <v/>
      </c>
    </row>
    <row r="118" spans="1:11">
      <c r="A118" s="6" t="s"/>
      <c r="B118" s="7" t="n"/>
      <c r="C118" s="7" t="n"/>
      <c r="D118" s="7" t="n"/>
      <c r="E118" s="9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9">
        <f>IF(OR(sunday!B118 = "light",sunday!B118 = "excused", sunday!B118 = "sch chg", sunday!B118 = "annual", sunday!B118 = "sick", sunday!C118 &gt;= 12 - reference!C5), 0, IF(sunday!B118 = "no call", 12, IF(sunday!C118 = 0, 0, MAX(12 - sunday!C118, 0))))</f>
        <v/>
      </c>
    </row>
    <row r="119" spans="1:11">
      <c r="A119" s="6" t="s"/>
      <c r="B119" s="7" t="n"/>
      <c r="C119" s="7" t="n"/>
      <c r="D119" s="7" t="n"/>
      <c r="E119" s="9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9">
        <f>IF(OR(sunday!B119 = "light",sunday!B119 = "excused", sunday!B119 = "sch chg", sunday!B119 = "annual", sunday!B119 = "sick", sunday!C119 &gt;= 12 - reference!C5), 0, IF(sunday!B119 = "no call", 12, IF(sunday!C119 = 0, 0, MAX(12 - sunday!C119, 0))))</f>
        <v/>
      </c>
    </row>
    <row r="120" spans="1:11">
      <c r="A120" s="6" t="s"/>
      <c r="B120" s="7" t="n"/>
      <c r="C120" s="7" t="n"/>
      <c r="D120" s="7" t="n"/>
      <c r="E120" s="9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9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2" spans="1:11">
      <c r="D122" s="5" t="s">
        <v>95</v>
      </c>
      <c r="E122" s="9">
        <f>SUM(sunday!E91:sunday!E120)</f>
        <v/>
      </c>
      <c r="F122" s="9">
        <f>SUM(sunday!F91:sunday!F120)</f>
        <v/>
      </c>
    </row>
    <row r="124" spans="1:11">
      <c r="A124" s="4" t="s">
        <v>96</v>
      </c>
    </row>
    <row r="125" spans="1:11">
      <c r="E125" s="5" t="s">
        <v>84</v>
      </c>
    </row>
    <row r="126" spans="1:11">
      <c r="A126" s="5" t="s">
        <v>8</v>
      </c>
      <c r="B126" s="5" t="s">
        <v>9</v>
      </c>
      <c r="C126" s="5" t="s">
        <v>10</v>
      </c>
      <c r="D126" s="5" t="s">
        <v>11</v>
      </c>
      <c r="E126" s="5" t="s">
        <v>85</v>
      </c>
      <c r="F126" s="5" t="s">
        <v>97</v>
      </c>
    </row>
    <row r="127" spans="1:11">
      <c r="A127" s="6" t="s">
        <v>98</v>
      </c>
      <c r="B127" s="7" t="n"/>
      <c r="C127" s="7" t="n"/>
      <c r="D127" s="7" t="n"/>
      <c r="E127" s="9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9">
        <f>IF(OR(sunday!B127 = "light",sunday!B127 = "excused", sunday!B127 = "sch chg", sunday!B127 = "annual", sunday!B127 = "sick", sunday!C127 &gt;= 11.5 - reference!C5), 0, IF(sunday!B127 = "no call", 11.5, IF(sunday!C127 = 0, 0, MAX(11.5 - sunday!C127, 0))))</f>
        <v/>
      </c>
    </row>
    <row r="128" spans="1:11">
      <c r="A128" s="6" t="s">
        <v>99</v>
      </c>
      <c r="B128" s="10" t="s"/>
      <c r="C128" s="7" t="n">
        <v>4.95</v>
      </c>
      <c r="D128" s="7" t="n">
        <v>0</v>
      </c>
      <c r="E128" s="9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9">
        <f>IF(OR(sunday!B128 = "light",sunday!B128 = "excused", sunday!B128 = "sch chg", sunday!B128 = "annual", sunday!B128 = "sick", sunday!C128 &gt;= 11.5 - reference!C5), 0, IF(sunday!B128 = "no call", 11.5, IF(sunday!C128 = 0, 0, MAX(11.5 - sunday!C128, 0))))</f>
        <v/>
      </c>
    </row>
    <row r="129" spans="1:11">
      <c r="A129" s="6" t="s">
        <v>100</v>
      </c>
      <c r="B129" s="7" t="n"/>
      <c r="C129" s="7" t="n"/>
      <c r="D129" s="7" t="n"/>
      <c r="E129" s="9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9">
        <f>IF(OR(sunday!B129 = "light",sunday!B129 = "excused", sunday!B129 = "sch chg", sunday!B129 = "annual", sunday!B129 = "sick", sunday!C129 &gt;= 11.5 - reference!C5), 0, IF(sunday!B129 = "no call", 11.5, IF(sunday!C129 = 0, 0, MAX(11.5 - sunday!C129, 0))))</f>
        <v/>
      </c>
    </row>
    <row r="130" spans="1:11">
      <c r="A130" s="6" t="s">
        <v>101</v>
      </c>
      <c r="B130" s="7" t="n"/>
      <c r="C130" s="7" t="n"/>
      <c r="D130" s="7" t="n"/>
      <c r="E130" s="9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9">
        <f>IF(OR(sunday!B130 = "light",sunday!B130 = "excused", sunday!B130 = "sch chg", sunday!B130 = "annual", sunday!B130 = "sick", sunday!C130 &gt;= 11.5 - reference!C5), 0, IF(sunday!B130 = "no call", 11.5, IF(sunday!C130 = 0, 0, MAX(11.5 - sunday!C130, 0))))</f>
        <v/>
      </c>
    </row>
    <row r="131" spans="1:11">
      <c r="A131" s="6" t="s"/>
      <c r="B131" s="7" t="n"/>
      <c r="C131" s="7" t="n"/>
      <c r="D131" s="7" t="n"/>
      <c r="E131" s="9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9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7" t="n"/>
      <c r="C132" s="7" t="n"/>
      <c r="D132" s="7" t="n"/>
      <c r="E132" s="9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9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7" t="n"/>
      <c r="C133" s="7" t="n"/>
      <c r="D133" s="7" t="n"/>
      <c r="E133" s="9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9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7" t="n"/>
      <c r="C134" s="7" t="n"/>
      <c r="D134" s="7" t="n"/>
      <c r="E134" s="9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9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7" t="n"/>
      <c r="C135" s="7" t="n"/>
      <c r="D135" s="7" t="n"/>
      <c r="E135" s="9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9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7" t="n"/>
      <c r="C136" s="7" t="n"/>
      <c r="D136" s="7" t="n"/>
      <c r="E136" s="9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9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7" t="n"/>
      <c r="C137" s="7" t="n"/>
      <c r="D137" s="7" t="n"/>
      <c r="E137" s="9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9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7" t="n"/>
      <c r="C138" s="7" t="n"/>
      <c r="D138" s="7" t="n"/>
      <c r="E138" s="9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9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 spans="1:11">
      <c r="A139" s="6" t="s"/>
      <c r="B139" s="7" t="n"/>
      <c r="C139" s="7" t="n"/>
      <c r="D139" s="7" t="n"/>
      <c r="E139" s="9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9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 spans="1:11">
      <c r="A140" s="6" t="s"/>
      <c r="B140" s="7" t="n"/>
      <c r="C140" s="7" t="n"/>
      <c r="D140" s="7" t="n"/>
      <c r="E140" s="9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9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 spans="1:11">
      <c r="A141" s="6" t="s"/>
      <c r="B141" s="7" t="n"/>
      <c r="C141" s="7" t="n"/>
      <c r="D141" s="7" t="n"/>
      <c r="E141" s="9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9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2" spans="1:11">
      <c r="A142" s="6" t="s"/>
      <c r="B142" s="7" t="n"/>
      <c r="C142" s="7" t="n"/>
      <c r="D142" s="7" t="n"/>
      <c r="E142" s="9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9">
        <f>IF(OR(sunday!B142 = "light",sunday!B142 = "excused", sunday!B142 = "sch chg", sunday!B142 = "annual", sunday!B142 = "sick", sunday!C142 &gt;= 12 - reference!C5), 0, IF(sunday!B142 = "no call", 12, IF(sunday!C142 = 0, 0, MAX(12 - sunday!C142, 0))))</f>
        <v/>
      </c>
    </row>
    <row r="143" spans="1:11">
      <c r="A143" s="6" t="s"/>
      <c r="B143" s="7" t="n"/>
      <c r="C143" s="7" t="n"/>
      <c r="D143" s="7" t="n"/>
      <c r="E143" s="9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9">
        <f>IF(OR(sunday!B143 = "light",sunday!B143 = "excused", sunday!B143 = "sch chg", sunday!B143 = "annual", sunday!B143 = "sick", sunday!C143 &gt;= 12 - reference!C5), 0, IF(sunday!B143 = "no call", 12, IF(sunday!C143 = 0, 0, MAX(12 - sunday!C143, 0))))</f>
        <v/>
      </c>
    </row>
    <row r="144" spans="1:11">
      <c r="A144" s="6" t="s"/>
      <c r="B144" s="7" t="n"/>
      <c r="C144" s="7" t="n"/>
      <c r="D144" s="7" t="n"/>
      <c r="E144" s="9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9">
        <f>IF(OR(sunday!B144 = "light",sunday!B144 = "excused", sunday!B144 = "sch chg", sunday!B144 = "annual", sunday!B144 = "sick", sunday!C144 &gt;= 12 - reference!C5), 0, IF(sunday!B144 = "no call", 12, IF(sunday!C144 = 0, 0, MAX(12 - sunday!C144, 0))))</f>
        <v/>
      </c>
    </row>
    <row r="145" spans="1:11">
      <c r="A145" s="6" t="s"/>
      <c r="B145" s="7" t="n"/>
      <c r="C145" s="7" t="n"/>
      <c r="D145" s="7" t="n"/>
      <c r="E145" s="9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9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 spans="1:11">
      <c r="A146" s="6" t="s"/>
      <c r="B146" s="7" t="n"/>
      <c r="C146" s="7" t="n"/>
      <c r="D146" s="7" t="n"/>
      <c r="E146" s="9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9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 spans="1:11">
      <c r="A147" s="6" t="s"/>
      <c r="B147" s="7" t="n"/>
      <c r="C147" s="7" t="n"/>
      <c r="D147" s="7" t="n"/>
      <c r="E147" s="9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9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 spans="1:11">
      <c r="A148" s="6" t="s"/>
      <c r="B148" s="7" t="n"/>
      <c r="C148" s="7" t="n"/>
      <c r="D148" s="7" t="n"/>
      <c r="E148" s="9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9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49" spans="1:11">
      <c r="A149" s="6" t="s"/>
      <c r="B149" s="7" t="n"/>
      <c r="C149" s="7" t="n"/>
      <c r="D149" s="7" t="n"/>
      <c r="E149" s="9">
        <f>IF(OR(sunday!B149 = "light",sunday!B149 = "excused", sunday!B149 = "sch chg", sunday!B149 = "annual", sunday!B149 = "sick", sunday!C149 &gt;= 10 - reference!C5), 0, IF(sunday!B149 = "no call", 10, IF(sunday!C149 = 0, 0, MAX(10 - sunday!C149, 0))))</f>
        <v/>
      </c>
      <c r="F149" s="9">
        <f>IF(OR(sunday!B149 = "light",sunday!B149 = "excused", sunday!B149 = "sch chg", sunday!B149 = "annual", sunday!B149 = "sick", sunday!C149 &gt;= 12 - reference!C5), 0, IF(sunday!B149 = "no call", 12, IF(sunday!C149 = 0, 0, MAX(12 - sunday!C149, 0))))</f>
        <v/>
      </c>
    </row>
    <row r="150" spans="1:11">
      <c r="A150" s="6" t="s"/>
      <c r="B150" s="7" t="n"/>
      <c r="C150" s="7" t="n"/>
      <c r="D150" s="7" t="n"/>
      <c r="E150" s="9">
        <f>IF(OR(sunday!B150 = "light",sunday!B150 = "excused", sunday!B150 = "sch chg", sunday!B150 = "annual", sunday!B150 = "sick", sunday!C150 &gt;= 10 - reference!C5), 0, IF(sunday!B150 = "no call", 10, IF(sunday!C150 = 0, 0, MAX(10 - sunday!C150, 0))))</f>
        <v/>
      </c>
      <c r="F150" s="9">
        <f>IF(OR(sunday!B150 = "light",sunday!B150 = "excused", sunday!B150 = "sch chg", sunday!B150 = "annual", sunday!B150 = "sick", sunday!C150 &gt;= 12 - reference!C5), 0, IF(sunday!B150 = "no call", 12, IF(sunday!C150 = 0, 0, MAX(12 - sunday!C150, 0))))</f>
        <v/>
      </c>
    </row>
    <row r="151" spans="1:11">
      <c r="A151" s="6" t="s"/>
      <c r="B151" s="7" t="n"/>
      <c r="C151" s="7" t="n"/>
      <c r="D151" s="7" t="n"/>
      <c r="E151" s="9">
        <f>IF(OR(sunday!B151 = "light",sunday!B151 = "excused", sunday!B151 = "sch chg", sunday!B151 = "annual", sunday!B151 = "sick", sunday!C151 &gt;= 10 - reference!C5), 0, IF(sunday!B151 = "no call", 10, IF(sunday!C151 = 0, 0, MAX(10 - sunday!C151, 0))))</f>
        <v/>
      </c>
      <c r="F151" s="9">
        <f>IF(OR(sunday!B151 = "light",sunday!B151 = "excused", sunday!B151 = "sch chg", sunday!B151 = "annual", sunday!B151 = "sick", sunday!C151 &gt;= 12 - reference!C5), 0, IF(sunday!B151 = "no call", 12, IF(sunday!C151 = 0, 0, MAX(12 - sunday!C151, 0))))</f>
        <v/>
      </c>
    </row>
    <row r="152" spans="1:11">
      <c r="A152" s="6" t="s"/>
      <c r="B152" s="7" t="n"/>
      <c r="C152" s="7" t="n"/>
      <c r="D152" s="7" t="n"/>
      <c r="E152" s="9">
        <f>IF(OR(sunday!B152 = "light",sunday!B152 = "excused", sunday!B152 = "sch chg", sunday!B152 = "annual", sunday!B152 = "sick", sunday!C152 &gt;= 10 - reference!C5), 0, IF(sunday!B152 = "no call", 10, IF(sunday!C152 = 0, 0, MAX(10 - sunday!C152, 0))))</f>
        <v/>
      </c>
      <c r="F152" s="9">
        <f>IF(OR(sunday!B152 = "light",sunday!B152 = "excused", sunday!B152 = "sch chg", sunday!B152 = "annual", sunday!B152 = "sick", sunday!C152 &gt;= 12 - reference!C5), 0, IF(sunday!B152 = "no call", 12, IF(sunday!C152 = 0, 0, MAX(12 - sunday!C152, 0))))</f>
        <v/>
      </c>
    </row>
    <row r="153" spans="1:11">
      <c r="A153" s="6" t="s"/>
      <c r="B153" s="7" t="n"/>
      <c r="C153" s="7" t="n"/>
      <c r="D153" s="7" t="n"/>
      <c r="E153" s="9">
        <f>IF(OR(sunday!B153 = "light",sunday!B153 = "excused", sunday!B153 = "sch chg", sunday!B153 = "annual", sunday!B153 = "sick", sunday!C153 &gt;= 10 - reference!C5), 0, IF(sunday!B153 = "no call", 10, IF(sunday!C153 = 0, 0, MAX(10 - sunday!C153, 0))))</f>
        <v/>
      </c>
      <c r="F153" s="9">
        <f>IF(OR(sunday!B153 = "light",sunday!B153 = "excused", sunday!B153 = "sch chg", sunday!B153 = "annual", sunday!B153 = "sick", sunday!C153 &gt;= 12 - reference!C5), 0, IF(sunday!B153 = "no call", 12, IF(sunday!C153 = 0, 0, MAX(12 - sunday!C153, 0))))</f>
        <v/>
      </c>
    </row>
    <row r="154" spans="1:11">
      <c r="A154" s="6" t="s"/>
      <c r="B154" s="7" t="n"/>
      <c r="C154" s="7" t="n"/>
      <c r="D154" s="7" t="n"/>
      <c r="E154" s="9">
        <f>IF(OR(sunday!B154 = "light",sunday!B154 = "excused", sunday!B154 = "sch chg", sunday!B154 = "annual", sunday!B154 = "sick", sunday!C154 &gt;= 10 - reference!C5), 0, IF(sunday!B154 = "no call", 10, IF(sunday!C154 = 0, 0, MAX(10 - sunday!C154, 0))))</f>
        <v/>
      </c>
      <c r="F154" s="9">
        <f>IF(OR(sunday!B154 = "light",sunday!B154 = "excused", sunday!B154 = "sch chg", sunday!B154 = "annual", sunday!B154 = "sick", sunday!C154 &gt;= 12 - reference!C5), 0, IF(sunday!B154 = "no call", 12, IF(sunday!C154 = 0, 0, MAX(12 - sunday!C154, 0))))</f>
        <v/>
      </c>
    </row>
    <row r="155" spans="1:11">
      <c r="A155" s="6" t="s"/>
      <c r="B155" s="7" t="n"/>
      <c r="C155" s="7" t="n"/>
      <c r="D155" s="7" t="n"/>
      <c r="E155" s="9">
        <f>IF(OR(sunday!B155 = "light",sunday!B155 = "excused", sunday!B155 = "sch chg", sunday!B155 = "annual", sunday!B155 = "sick", sunday!C155 &gt;= 10 - reference!C5), 0, IF(sunday!B155 = "no call", 10, IF(sunday!C155 = 0, 0, MAX(10 - sunday!C155, 0))))</f>
        <v/>
      </c>
      <c r="F155" s="9">
        <f>IF(OR(sunday!B155 = "light",sunday!B155 = "excused", sunday!B155 = "sch chg", sunday!B155 = "annual", sunday!B155 = "sick", sunday!C155 &gt;= 12 - reference!C5), 0, IF(sunday!B155 = "no call", 12, IF(sunday!C155 = 0, 0, MAX(12 - sunday!C155, 0))))</f>
        <v/>
      </c>
    </row>
    <row r="156" spans="1:11">
      <c r="A156" s="6" t="s"/>
      <c r="B156" s="7" t="n"/>
      <c r="C156" s="7" t="n"/>
      <c r="D156" s="7" t="n"/>
      <c r="E156" s="9">
        <f>IF(OR(sunday!B156 = "light",sunday!B156 = "excused", sunday!B156 = "sch chg", sunday!B156 = "annual", sunday!B156 = "sick", sunday!C156 &gt;= 10 - reference!C5), 0, IF(sunday!B156 = "no call", 10, IF(sunday!C156 = 0, 0, MAX(10 - sunday!C156, 0))))</f>
        <v/>
      </c>
      <c r="F156" s="9">
        <f>IF(OR(sunday!B156 = "light",sunday!B156 = "excused", sunday!B156 = "sch chg", sunday!B156 = "annual", sunday!B156 = "sick", sunday!C156 &gt;= 12 - reference!C5), 0, IF(sunday!B156 = "no call", 12, IF(sunday!C156 = 0, 0, MAX(12 - sunday!C156, 0))))</f>
        <v/>
      </c>
    </row>
    <row r="158" spans="1:11">
      <c r="D158" s="5" t="s">
        <v>102</v>
      </c>
      <c r="E158" s="9">
        <f>SUM(sunday!E127:sunday!E156)</f>
        <v/>
      </c>
      <c r="F158" s="9">
        <f>SUM(sunday!F127:sunday!F156)</f>
        <v/>
      </c>
    </row>
    <row r="160" spans="1:11">
      <c r="D160" s="5" t="s">
        <v>103</v>
      </c>
      <c r="E160" s="9">
        <f>SUM(sunday!E122 + sunday!E158)</f>
        <v/>
      </c>
      <c r="F160" s="9">
        <f>SUM(sunday!F122 + sunday!F158)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7" man="1" max="16383" min="0"/>
    <brk id="123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60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SUM(monday!F8 - monday!E8)</f>
        <v/>
      </c>
      <c r="I8" s="9">
        <f>IF(monday!B8 ="ns day", monday!C8,IF(monday!C8 &lt;= 8 + reference!C3, 0, MAX(monday!C8 - 8, 0)))</f>
        <v/>
      </c>
      <c r="J8" s="9">
        <f>SUM(monday!F8 - monday!E8)</f>
        <v/>
      </c>
      <c r="K8" s="9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SUM(monday!F9 - monday!E9)</f>
        <v/>
      </c>
      <c r="I9" s="9">
        <f>IF(monday!B9 ="ns day", monday!C9,IF(monday!C9 &lt;= 8 + reference!C3, 0, MAX(monday!C9 - 8, 0)))</f>
        <v/>
      </c>
      <c r="J9" s="9">
        <f>SUM(monday!F9 - monday!E9)</f>
        <v/>
      </c>
      <c r="K9" s="9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SUM(monday!F10 - monday!E10)</f>
        <v/>
      </c>
      <c r="I10" s="9">
        <f>IF(monday!B10 ="ns day", monday!C10,IF(monday!C10 &lt;= 8 + reference!C3, 0, MAX(monday!C10 - 8, 0)))</f>
        <v/>
      </c>
      <c r="J10" s="9">
        <f>SUM(monday!F10 - monday!E10)</f>
        <v/>
      </c>
      <c r="K10" s="9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SUM(monday!F11 - monday!E11)</f>
        <v/>
      </c>
      <c r="I11" s="9">
        <f>IF(monday!B11 ="ns day", monday!C11,IF(monday!C11 &lt;= 8 + reference!C3, 0, MAX(monday!C11 - 8, 0)))</f>
        <v/>
      </c>
      <c r="J11" s="9">
        <f>SUM(monday!F11 - monday!E11)</f>
        <v/>
      </c>
      <c r="K11" s="9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7" t="n"/>
      <c r="C12" s="7" t="n"/>
      <c r="D12" s="7" t="n"/>
      <c r="E12" s="7" t="n"/>
      <c r="F12" s="7" t="n"/>
      <c r="G12" s="8" t="n"/>
      <c r="H12" s="7">
        <f>SUM(monday!F12 - monday!E12)</f>
        <v/>
      </c>
      <c r="I12" s="9">
        <f>IF(monday!B12 ="ns day", monday!C12,IF(monday!C12 &lt;= 8 + reference!C3, 0, MAX(monday!C12 - 8, 0)))</f>
        <v/>
      </c>
      <c r="J12" s="9">
        <f>SUM(monday!F12 - monday!E12)</f>
        <v/>
      </c>
      <c r="K12" s="9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7" t="n"/>
      <c r="C13" s="7" t="n"/>
      <c r="D13" s="7" t="n"/>
      <c r="E13" s="7" t="n"/>
      <c r="F13" s="7" t="n"/>
      <c r="G13" s="8" t="n"/>
      <c r="H13" s="7">
        <f>SUM(monday!F13 - monday!E13)</f>
        <v/>
      </c>
      <c r="I13" s="9">
        <f>IF(monday!B13 ="ns day", monday!C13,IF(monday!C13 &lt;= 8 + reference!C3, 0, MAX(monday!C13 - 8, 0)))</f>
        <v/>
      </c>
      <c r="J13" s="9">
        <f>SUM(monday!F13 - monday!E13)</f>
        <v/>
      </c>
      <c r="K13" s="9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7" t="n"/>
      <c r="C14" s="7" t="n"/>
      <c r="D14" s="7" t="n"/>
      <c r="E14" s="7" t="n"/>
      <c r="F14" s="7" t="n"/>
      <c r="G14" s="8" t="n"/>
      <c r="H14" s="7">
        <f>SUM(monday!F14 - monday!E14)</f>
        <v/>
      </c>
      <c r="I14" s="9">
        <f>IF(monday!B14 ="ns day", monday!C14,IF(monday!C14 &lt;= 8 + reference!C3, 0, MAX(monday!C14 - 8, 0)))</f>
        <v/>
      </c>
      <c r="J14" s="9">
        <f>SUM(monday!F14 - monday!E14)</f>
        <v/>
      </c>
      <c r="K14" s="9">
        <f>IF(monday!B14="ns day",monday!C14, IF(monday!C14 &lt;= 8 + reference!C4, 0, MIN(MAX(monday!C14 - 8, 0),IF(monday!J14 &lt;= reference!C4,0, monday!J14))))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SUM(monday!F15 - monday!E15)</f>
        <v/>
      </c>
      <c r="I15" s="9">
        <f>IF(monday!B15 ="ns day", monday!C15,IF(monday!C15 &lt;= 8 + reference!C3, 0, MAX(monday!C15 - 8, 0)))</f>
        <v/>
      </c>
      <c r="J15" s="9">
        <f>SUM(monday!F15 - monday!E15)</f>
        <v/>
      </c>
      <c r="K15" s="9">
        <f>IF(monday!B15="ns day",monday!C15, IF(monday!C15 &lt;= 8 + reference!C4, 0, MIN(MAX(monday!C15 - 8, 0),IF(monday!J15 &lt;= reference!C4,0, monday!J15))))</f>
        <v/>
      </c>
    </row>
    <row r="16" spans="1:11">
      <c r="A16" s="6" t="s">
        <v>27</v>
      </c>
      <c r="B16" s="7" t="n"/>
      <c r="C16" s="7" t="n"/>
      <c r="D16" s="7" t="n"/>
      <c r="E16" s="7" t="n"/>
      <c r="F16" s="7" t="n"/>
      <c r="G16" s="8" t="n"/>
      <c r="H16" s="7">
        <f>SUM(monday!F16 - monday!E16)</f>
        <v/>
      </c>
      <c r="I16" s="9">
        <f>IF(monday!B16 ="ns day", monday!C16,IF(monday!C16 &lt;= 8 + reference!C3, 0, MAX(monday!C16 - 8, 0)))</f>
        <v/>
      </c>
      <c r="J16" s="9">
        <f>SUM(monday!F16 - monday!E16)</f>
        <v/>
      </c>
      <c r="K16" s="9">
        <f>IF(monday!B16="ns day",monday!C16, IF(monday!C16 &lt;= 8 + reference!C4, 0, MIN(MAX(monday!C16 - 8, 0),IF(monday!J16 &lt;= reference!C4,0, monday!J16))))</f>
        <v/>
      </c>
    </row>
    <row r="17" spans="1:11">
      <c r="A17" s="6" t="s">
        <v>28</v>
      </c>
      <c r="B17" s="7" t="n"/>
      <c r="C17" s="7" t="n"/>
      <c r="D17" s="7" t="n"/>
      <c r="E17" s="7" t="n"/>
      <c r="F17" s="7" t="n"/>
      <c r="G17" s="8" t="n"/>
      <c r="H17" s="7">
        <f>SUM(monday!F17 - monday!E17)</f>
        <v/>
      </c>
      <c r="I17" s="9">
        <f>IF(monday!B17 ="ns day", monday!C17,IF(monday!C17 &lt;= 8 + reference!C3, 0, MAX(monday!C17 - 8, 0)))</f>
        <v/>
      </c>
      <c r="J17" s="9">
        <f>SUM(monday!F17 - monday!E17)</f>
        <v/>
      </c>
      <c r="K17" s="9">
        <f>IF(monday!B17="ns day",monday!C17, IF(monday!C17 &lt;= 8 + reference!C4, 0, MIN(MAX(monday!C17 - 8, 0),IF(monday!J17 &lt;= reference!C4,0, monday!J17))))</f>
        <v/>
      </c>
    </row>
    <row r="18" spans="1:11">
      <c r="A18" s="6" t="s">
        <v>29</v>
      </c>
      <c r="B18" s="7" t="n"/>
      <c r="C18" s="7" t="n"/>
      <c r="D18" s="7" t="n"/>
      <c r="E18" s="7" t="n"/>
      <c r="F18" s="7" t="n"/>
      <c r="G18" s="8" t="n"/>
      <c r="H18" s="7">
        <f>SUM(monday!F18 - monday!E18)</f>
        <v/>
      </c>
      <c r="I18" s="9">
        <f>IF(monday!B18 ="ns day", monday!C18,IF(monday!C18 &lt;= 8 + reference!C3, 0, MAX(monday!C18 - 8, 0)))</f>
        <v/>
      </c>
      <c r="J18" s="9">
        <f>SUM(monday!F18 - monday!E18)</f>
        <v/>
      </c>
      <c r="K18" s="9">
        <f>IF(monday!B18="ns day",monday!C18, IF(monday!C18 &lt;= 8 + reference!C4, 0, MIN(MAX(monday!C18 - 8, 0),IF(monday!J18 &lt;= reference!C4,0, monday!J18))))</f>
        <v/>
      </c>
    </row>
    <row r="19" spans="1:11">
      <c r="A19" s="6" t="s">
        <v>31</v>
      </c>
      <c r="B19" s="7" t="n"/>
      <c r="C19" s="7" t="n"/>
      <c r="D19" s="7" t="n"/>
      <c r="E19" s="7" t="n"/>
      <c r="F19" s="7" t="n"/>
      <c r="G19" s="8" t="n"/>
      <c r="H19" s="7">
        <f>SUM(monday!F19 - monday!E19)</f>
        <v/>
      </c>
      <c r="I19" s="9">
        <f>IF(monday!B19 ="ns day", monday!C19,IF(monday!C19 &lt;= 8 + reference!C3, 0, MAX(monday!C19 - 8, 0)))</f>
        <v/>
      </c>
      <c r="J19" s="9">
        <f>SUM(monday!F19 - monday!E19)</f>
        <v/>
      </c>
      <c r="K19" s="9">
        <f>IF(monday!B19="ns day",monday!C19, IF(monday!C19 &lt;= 8 + reference!C4, 0, MIN(MAX(monday!C19 - 8, 0),IF(monday!J19 &lt;= reference!C4,0, monday!J19))))</f>
        <v/>
      </c>
    </row>
    <row r="20" spans="1:11">
      <c r="A20" s="6" t="s">
        <v>32</v>
      </c>
      <c r="B20" s="7" t="n"/>
      <c r="C20" s="7" t="n"/>
      <c r="D20" s="7" t="n"/>
      <c r="E20" s="7" t="n"/>
      <c r="F20" s="7" t="n"/>
      <c r="G20" s="8" t="n"/>
      <c r="H20" s="7">
        <f>SUM(monday!F20 - monday!E20)</f>
        <v/>
      </c>
      <c r="I20" s="9">
        <f>IF(monday!B20 ="ns day", monday!C20,IF(monday!C20 &lt;= 8 + reference!C3, 0, MAX(monday!C20 - 8, 0)))</f>
        <v/>
      </c>
      <c r="J20" s="9">
        <f>SUM(monday!F20 - monday!E20)</f>
        <v/>
      </c>
      <c r="K20" s="9">
        <f>IF(monday!B20="ns day",monday!C20, IF(monday!C20 &lt;= 8 + reference!C4, 0, MIN(MAX(monday!C20 - 8, 0),IF(monday!J20 &lt;= reference!C4,0, monday!J20))))</f>
        <v/>
      </c>
    </row>
    <row r="21" spans="1:11">
      <c r="A21" s="6" t="s">
        <v>34</v>
      </c>
      <c r="B21" s="7" t="n"/>
      <c r="C21" s="7" t="n"/>
      <c r="D21" s="7" t="n"/>
      <c r="E21" s="7" t="n"/>
      <c r="F21" s="7" t="n"/>
      <c r="G21" s="8" t="n"/>
      <c r="H21" s="7">
        <f>SUM(monday!F21 - monday!E21)</f>
        <v/>
      </c>
      <c r="I21" s="9">
        <f>IF(monday!B21 ="ns day", monday!C21,IF(monday!C21 &lt;= 8 + reference!C3, 0, MAX(monday!C21 - 8, 0)))</f>
        <v/>
      </c>
      <c r="J21" s="9">
        <f>SUM(monday!F21 - monday!E21)</f>
        <v/>
      </c>
      <c r="K21" s="9">
        <f>IF(monday!B21="ns day",monday!C21, IF(monday!C21 &lt;= 8 + reference!C4, 0, MIN(MAX(monday!C21 - 8, 0),IF(monday!J21 &lt;= reference!C4,0, monday!J21))))</f>
        <v/>
      </c>
    </row>
    <row r="22" spans="1:11">
      <c r="A22" s="6" t="s">
        <v>35</v>
      </c>
      <c r="B22" s="7" t="n"/>
      <c r="C22" s="7" t="n"/>
      <c r="D22" s="7" t="n"/>
      <c r="E22" s="7" t="n"/>
      <c r="F22" s="7" t="n"/>
      <c r="G22" s="8" t="n"/>
      <c r="H22" s="7">
        <f>SUM(monday!F22 - monday!E22)</f>
        <v/>
      </c>
      <c r="I22" s="9">
        <f>IF(monday!B22 ="ns day", monday!C22,IF(monday!C22 &lt;= 8 + reference!C3, 0, MAX(monday!C22 - 8, 0)))</f>
        <v/>
      </c>
      <c r="J22" s="9">
        <f>SUM(monday!F22 - monday!E22)</f>
        <v/>
      </c>
      <c r="K22" s="9">
        <f>IF(monday!B22="ns day",monday!C22, IF(monday!C22 &lt;= 8 + reference!C4, 0, MIN(MAX(monday!C22 - 8, 0),IF(monday!J22 &lt;= reference!C4,0, monday!J22))))</f>
        <v/>
      </c>
    </row>
    <row r="23" spans="1:11">
      <c r="A23" s="6" t="s">
        <v>36</v>
      </c>
      <c r="B23" s="7" t="n"/>
      <c r="C23" s="7" t="n"/>
      <c r="D23" s="7" t="n"/>
      <c r="E23" s="7" t="n"/>
      <c r="F23" s="7" t="n"/>
      <c r="G23" s="8" t="n"/>
      <c r="H23" s="7">
        <f>SUM(monday!F23 - monday!E23)</f>
        <v/>
      </c>
      <c r="I23" s="9">
        <f>IF(monday!B23 ="ns day", monday!C23,IF(monday!C23 &lt;= 8 + reference!C3, 0, MAX(monday!C23 - 8, 0)))</f>
        <v/>
      </c>
      <c r="J23" s="9">
        <f>SUM(monday!F23 - monday!E23)</f>
        <v/>
      </c>
      <c r="K23" s="9">
        <f>IF(monday!B23="ns day",monday!C23, IF(monday!C23 &lt;= 8 + reference!C4, 0, MIN(MAX(monday!C23 - 8, 0),IF(monday!J23 &lt;= reference!C4,0, monday!J23))))</f>
        <v/>
      </c>
    </row>
    <row r="24" spans="1:11">
      <c r="A24" s="6" t="s">
        <v>37</v>
      </c>
      <c r="B24" s="7" t="n"/>
      <c r="C24" s="7" t="n"/>
      <c r="D24" s="7" t="n"/>
      <c r="E24" s="7" t="n"/>
      <c r="F24" s="7" t="n"/>
      <c r="G24" s="8" t="n"/>
      <c r="H24" s="7">
        <f>SUM(monday!F24 - monday!E24)</f>
        <v/>
      </c>
      <c r="I24" s="9">
        <f>IF(monday!B24 ="ns day", monday!C24,IF(monday!C24 &lt;= 8 + reference!C3, 0, MAX(monday!C24 - 8, 0)))</f>
        <v/>
      </c>
      <c r="J24" s="9">
        <f>SUM(monday!F24 - monday!E24)</f>
        <v/>
      </c>
      <c r="K24" s="9">
        <f>IF(monday!B24="ns day",monday!C24, IF(monday!C24 &lt;= 8 + reference!C4, 0, MIN(MAX(monday!C24 - 8, 0),IF(monday!J24 &lt;= reference!C4,0, monday!J24))))</f>
        <v/>
      </c>
    </row>
    <row r="25" spans="1:11">
      <c r="A25" s="6" t="s">
        <v>38</v>
      </c>
      <c r="B25" s="7" t="n"/>
      <c r="C25" s="7" t="n"/>
      <c r="D25" s="7" t="n"/>
      <c r="E25" s="7" t="n"/>
      <c r="F25" s="7" t="n"/>
      <c r="G25" s="8" t="n"/>
      <c r="H25" s="7">
        <f>SUM(monday!F25 - monday!E25)</f>
        <v/>
      </c>
      <c r="I25" s="9">
        <f>IF(monday!B25 ="ns day", monday!C25,IF(monday!C25 &lt;= 8 + reference!C3, 0, MAX(monday!C25 - 8, 0)))</f>
        <v/>
      </c>
      <c r="J25" s="9">
        <f>SUM(monday!F25 - monday!E25)</f>
        <v/>
      </c>
      <c r="K25" s="9">
        <f>IF(monday!B25="ns day",monday!C25, IF(monday!C25 &lt;= 8 + reference!C4, 0, MIN(MAX(monday!C25 - 8, 0),IF(monday!J25 &lt;= reference!C4,0, monday!J25))))</f>
        <v/>
      </c>
    </row>
    <row r="26" spans="1:11">
      <c r="A26" s="6" t="s">
        <v>39</v>
      </c>
      <c r="B26" s="7" t="n"/>
      <c r="C26" s="7" t="n"/>
      <c r="D26" s="7" t="n"/>
      <c r="E26" s="7" t="n"/>
      <c r="F26" s="7" t="n"/>
      <c r="G26" s="8" t="n"/>
      <c r="H26" s="7">
        <f>SUM(monday!F26 - monday!E26)</f>
        <v/>
      </c>
      <c r="I26" s="9">
        <f>IF(monday!B26 ="ns day", monday!C26,IF(monday!C26 &lt;= 8 + reference!C3, 0, MAX(monday!C26 - 8, 0)))</f>
        <v/>
      </c>
      <c r="J26" s="9">
        <f>SUM(monday!F26 - monday!E26)</f>
        <v/>
      </c>
      <c r="K26" s="9">
        <f>IF(monday!B26="ns day",monday!C26, IF(monday!C26 &lt;= 8 + reference!C4, 0, MIN(MAX(monday!C26 - 8, 0),IF(monday!J26 &lt;= reference!C4,0, monday!J26))))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SUM(monday!F27 - monday!E27)</f>
        <v/>
      </c>
      <c r="I27" s="9">
        <f>IF(monday!B27 ="ns day", monday!C27,IF(monday!C27 &lt;= 8 + reference!C3, 0, MAX(monday!C27 - 8, 0)))</f>
        <v/>
      </c>
      <c r="J27" s="9">
        <f>SUM(monday!F27 - monday!E27)</f>
        <v/>
      </c>
      <c r="K27" s="9">
        <f>IF(monday!B27="ns day",monday!C27, IF(monday!C27 &lt;= 8 + reference!C4, 0, MIN(MAX(monday!C27 - 8, 0),IF(monday!J27 &lt;= reference!C4,0, monday!J27))))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SUM(monday!F28 - monday!E28)</f>
        <v/>
      </c>
      <c r="I28" s="9">
        <f>IF(monday!B28 ="ns day", monday!C28,IF(monday!C28 &lt;= 8 + reference!C3, 0, MAX(monday!C28 - 8, 0)))</f>
        <v/>
      </c>
      <c r="J28" s="9">
        <f>SUM(monday!F28 - monday!E28)</f>
        <v/>
      </c>
      <c r="K28" s="9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SUM(monday!F29 - monday!E29)</f>
        <v/>
      </c>
      <c r="I29" s="9">
        <f>IF(monday!B29 ="ns day", monday!C29,IF(monday!C29 &lt;= 8 + reference!C3, 0, MAX(monday!C29 - 8, 0)))</f>
        <v/>
      </c>
      <c r="J29" s="9">
        <f>SUM(monday!F29 - monday!E29)</f>
        <v/>
      </c>
      <c r="K29" s="9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SUM(monday!F30 - monday!E30)</f>
        <v/>
      </c>
      <c r="I30" s="9">
        <f>IF(monday!B30 ="ns day", monday!C30,IF(monday!C30 &lt;= 8 + reference!C3, 0, MAX(monday!C30 - 8, 0)))</f>
        <v/>
      </c>
      <c r="J30" s="9">
        <f>SUM(monday!F30 - monday!E30)</f>
        <v/>
      </c>
      <c r="K30" s="9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SUM(monday!F31 - monday!E31)</f>
        <v/>
      </c>
      <c r="I31" s="9">
        <f>IF(monday!B31 ="ns day", monday!C31,IF(monday!C31 &lt;= 8 + reference!C3, 0, MAX(monday!C31 - 8, 0)))</f>
        <v/>
      </c>
      <c r="J31" s="9">
        <f>SUM(monday!F31 - monday!E31)</f>
        <v/>
      </c>
      <c r="K31" s="9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SUM(monday!F32 - monday!E32)</f>
        <v/>
      </c>
      <c r="I32" s="9">
        <f>IF(monday!B32 ="ns day", monday!C32,IF(monday!C32 &lt;= 8 + reference!C3, 0, MAX(monday!C32 - 8, 0)))</f>
        <v/>
      </c>
      <c r="J32" s="9">
        <f>SUM(monday!F32 - monday!E32)</f>
        <v/>
      </c>
      <c r="K32" s="9">
        <f>IF(monday!B32="ns day",monday!C32, IF(monday!C32 &lt;= 8 + reference!C4, 0, MIN(MAX(monday!C32 - 8, 0),IF(monday!J32 &lt;= reference!C4,0, monday!J32))))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SUM(monday!F33 - monday!E33)</f>
        <v/>
      </c>
      <c r="I33" s="9">
        <f>IF(monday!B33 ="ns day", monday!C33,IF(monday!C33 &lt;= 8 + reference!C3, 0, MAX(monday!C33 - 8, 0)))</f>
        <v/>
      </c>
      <c r="J33" s="9">
        <f>SUM(monday!F33 - monday!E33)</f>
        <v/>
      </c>
      <c r="K33" s="9">
        <f>IF(monday!B33="ns day",monday!C33, IF(monday!C33 &lt;= 8 + reference!C4, 0, MIN(MAX(monday!C33 - 8, 0),IF(monday!J33 &lt;= reference!C4,0, monday!J33))))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SUM(monday!F34 - monday!E34)</f>
        <v/>
      </c>
      <c r="I34" s="9">
        <f>IF(monday!B34 ="ns day", monday!C34,IF(monday!C34 &lt;= 8 + reference!C3, 0, MAX(monday!C34 - 8, 0)))</f>
        <v/>
      </c>
      <c r="J34" s="9">
        <f>SUM(monday!F34 - monday!E34)</f>
        <v/>
      </c>
      <c r="K34" s="9">
        <f>IF(monday!B34="ns day",monday!C34, IF(monday!C34 &lt;= 8 + reference!C4, 0, MIN(MAX(monday!C34 - 8, 0),IF(monday!J34 &lt;= reference!C4,0, monday!J34))))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SUM(monday!F35 - monday!E35)</f>
        <v/>
      </c>
      <c r="I35" s="9">
        <f>IF(monday!B35 ="ns day", monday!C35,IF(monday!C35 &lt;= 8 + reference!C3, 0, MAX(monday!C35 - 8, 0)))</f>
        <v/>
      </c>
      <c r="J35" s="9">
        <f>SUM(monday!F35 - monday!E35)</f>
        <v/>
      </c>
      <c r="K35" s="9">
        <f>IF(monday!B35="ns day",monday!C35, IF(monday!C35 &lt;= 8 + reference!C4, 0, MIN(MAX(monday!C35 - 8, 0),IF(monday!J35 &lt;= reference!C4,0, monday!J35))))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SUM(monday!F36 - monday!E36)</f>
        <v/>
      </c>
      <c r="I36" s="9">
        <f>IF(monday!B36 ="ns day", monday!C36,IF(monday!C36 &lt;= 8 + reference!C3, 0, MAX(monday!C36 - 8, 0)))</f>
        <v/>
      </c>
      <c r="J36" s="9">
        <f>SUM(monday!F36 - monday!E36)</f>
        <v/>
      </c>
      <c r="K36" s="9">
        <f>IF(monday!B36="ns day",monday!C36, IF(monday!C36 &lt;= 8 + reference!C4, 0, MIN(MAX(monday!C36 - 8, 0),IF(monday!J36 &lt;= reference!C4,0, monday!J36))))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SUM(monday!F37 - monday!E37)</f>
        <v/>
      </c>
      <c r="I37" s="9">
        <f>IF(monday!B37 ="ns day", monday!C37,IF(monday!C37 &lt;= 8 + reference!C3, 0, MAX(monday!C37 - 8, 0)))</f>
        <v/>
      </c>
      <c r="J37" s="9">
        <f>SUM(monday!F37 - monday!E37)</f>
        <v/>
      </c>
      <c r="K37" s="9">
        <f>IF(monday!B37="ns day",monday!C37, IF(monday!C37 &lt;= 8 + reference!C4, 0, MIN(MAX(monday!C37 - 8, 0),IF(monday!J37 &lt;= reference!C4,0, monday!J37))))</f>
        <v/>
      </c>
    </row>
    <row r="39" spans="1:11">
      <c r="H39" s="5" t="s">
        <v>40</v>
      </c>
      <c r="I39" s="9">
        <f>SUM(monday!I8:monday!I37)</f>
        <v/>
      </c>
    </row>
    <row r="41" spans="1:11">
      <c r="J41" s="5" t="s">
        <v>41</v>
      </c>
      <c r="K41" s="9">
        <f>SUM(monday!K8:monday!K37)</f>
        <v/>
      </c>
    </row>
    <row r="43" spans="1:11">
      <c r="A43" s="4" t="s">
        <v>42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43</v>
      </c>
      <c r="B45" s="7" t="n"/>
      <c r="C45" s="7" t="n"/>
      <c r="D45" s="7" t="n"/>
      <c r="E45" s="7" t="n"/>
      <c r="F45" s="7" t="n"/>
      <c r="G45" s="8" t="n"/>
      <c r="H45" s="7">
        <f>SUM(monday!F45 - monday!E45)</f>
        <v/>
      </c>
      <c r="I45" s="9">
        <f>IF(monday!B45 ="ns day", monday!C45, MAX(monday!C45 - 8, 0))</f>
        <v/>
      </c>
      <c r="J45" s="9">
        <f>SUM(monday!F45 - monday!E45)</f>
        <v/>
      </c>
      <c r="K45" s="9">
        <f>IF(monday!B45="ns day",monday!C45, IF(monday!C45 &lt;= 8 + reference!C4, 0, MIN(MAX(monday!C45 - 8, 0),IF(monday!J45 &lt;= reference!C4,0, monday!J45))))</f>
        <v/>
      </c>
    </row>
    <row r="46" spans="1:11">
      <c r="A46" s="6" t="s">
        <v>44</v>
      </c>
      <c r="B46" s="7" t="n"/>
      <c r="C46" s="7" t="n"/>
      <c r="D46" s="7" t="n"/>
      <c r="E46" s="7" t="n"/>
      <c r="F46" s="7" t="n"/>
      <c r="G46" s="8" t="n"/>
      <c r="H46" s="7">
        <f>SUM(monday!F46 - monday!E46)</f>
        <v/>
      </c>
      <c r="I46" s="9">
        <f>IF(monday!B46 ="ns day", monday!C46, MAX(monday!C46 - 8, 0))</f>
        <v/>
      </c>
      <c r="J46" s="9">
        <f>SUM(monday!F46 - monday!E46)</f>
        <v/>
      </c>
      <c r="K46" s="9">
        <f>IF(monday!B46="ns day",monday!C46, IF(monday!C46 &lt;= 8 + reference!C4, 0, MIN(MAX(monday!C46 - 8, 0),IF(monday!J46 &lt;= reference!C4,0, monday!J46))))</f>
        <v/>
      </c>
    </row>
    <row r="47" spans="1:11">
      <c r="A47" s="6" t="s">
        <v>45</v>
      </c>
      <c r="B47" s="7" t="n"/>
      <c r="C47" s="7" t="n"/>
      <c r="D47" s="7" t="n"/>
      <c r="E47" s="7" t="n"/>
      <c r="F47" s="7" t="n"/>
      <c r="G47" s="8" t="n"/>
      <c r="H47" s="7">
        <f>SUM(monday!F47 - monday!E47)</f>
        <v/>
      </c>
      <c r="I47" s="9">
        <f>IF(monday!B47 ="ns day", monday!C47, MAX(monday!C47 - 8, 0))</f>
        <v/>
      </c>
      <c r="J47" s="9">
        <f>SUM(monday!F47 - monday!E47)</f>
        <v/>
      </c>
      <c r="K47" s="9">
        <f>IF(monday!B47="ns day",monday!C47, IF(monday!C47 &lt;= 8 + reference!C4, 0, MIN(MAX(monday!C47 - 8, 0),IF(monday!J47 &lt;= reference!C4,0, monday!J47))))</f>
        <v/>
      </c>
    </row>
    <row r="48" spans="1:11">
      <c r="A48" s="6" t="s">
        <v>46</v>
      </c>
      <c r="B48" s="7" t="n"/>
      <c r="C48" s="7" t="n"/>
      <c r="D48" s="7" t="n"/>
      <c r="E48" s="7" t="n"/>
      <c r="F48" s="7" t="n"/>
      <c r="G48" s="8" t="n"/>
      <c r="H48" s="7">
        <f>SUM(monday!F48 - monday!E48)</f>
        <v/>
      </c>
      <c r="I48" s="9">
        <f>IF(monday!B48 ="ns day", monday!C48, MAX(monday!C48 - 8, 0))</f>
        <v/>
      </c>
      <c r="J48" s="9">
        <f>SUM(monday!F48 - monday!E48)</f>
        <v/>
      </c>
      <c r="K48" s="9">
        <f>IF(monday!B48="ns day",monday!C48, IF(monday!C48 &lt;= 8 + reference!C4, 0, MIN(MAX(monday!C48 - 8, 0),IF(monday!J48 &lt;= reference!C4,0, monday!J48))))</f>
        <v/>
      </c>
    </row>
    <row r="49" spans="1:11">
      <c r="A49" s="6" t="s">
        <v>47</v>
      </c>
      <c r="B49" s="7" t="n"/>
      <c r="C49" s="7" t="n"/>
      <c r="D49" s="7" t="n"/>
      <c r="E49" s="7" t="n"/>
      <c r="F49" s="7" t="n"/>
      <c r="G49" s="8" t="n"/>
      <c r="H49" s="7">
        <f>SUM(monday!F49 - monday!E49)</f>
        <v/>
      </c>
      <c r="I49" s="9">
        <f>IF(monday!B49 ="ns day", monday!C49, MAX(monday!C49 - 8, 0))</f>
        <v/>
      </c>
      <c r="J49" s="9">
        <f>SUM(monday!F49 - monday!E49)</f>
        <v/>
      </c>
      <c r="K49" s="9">
        <f>IF(monday!B49="ns day",monday!C49, IF(monday!C49 &lt;= 8 + reference!C4, 0, MIN(MAX(monday!C49 - 8, 0),IF(monday!J49 &lt;= reference!C4,0, monday!J49))))</f>
        <v/>
      </c>
    </row>
    <row r="50" spans="1:11">
      <c r="A50" s="6" t="s">
        <v>48</v>
      </c>
      <c r="B50" s="7" t="n"/>
      <c r="C50" s="7" t="n"/>
      <c r="D50" s="7" t="n"/>
      <c r="E50" s="7" t="n"/>
      <c r="F50" s="7" t="n"/>
      <c r="G50" s="8" t="n"/>
      <c r="H50" s="7">
        <f>SUM(monday!F50 - monday!E50)</f>
        <v/>
      </c>
      <c r="I50" s="9">
        <f>IF(monday!B50 ="ns day", monday!C50, MAX(monday!C50 - 8, 0))</f>
        <v/>
      </c>
      <c r="J50" s="9">
        <f>SUM(monday!F50 - monday!E50)</f>
        <v/>
      </c>
      <c r="K50" s="9">
        <f>IF(monday!B50="ns day",monday!C50, IF(monday!C50 &lt;= 8 + reference!C4, 0, MIN(MAX(monday!C50 - 8, 0),IF(monday!J50 &lt;= reference!C4,0, monday!J50))))</f>
        <v/>
      </c>
    </row>
    <row r="51" spans="1:11">
      <c r="A51" s="6" t="s">
        <v>49</v>
      </c>
      <c r="B51" s="7" t="n"/>
      <c r="C51" s="7" t="n"/>
      <c r="D51" s="7" t="n"/>
      <c r="E51" s="7" t="n"/>
      <c r="F51" s="7" t="n"/>
      <c r="G51" s="8" t="n"/>
      <c r="H51" s="7">
        <f>SUM(monday!F51 - monday!E51)</f>
        <v/>
      </c>
      <c r="I51" s="9">
        <f>IF(monday!B51 ="ns day", monday!C51, MAX(monday!C51 - 8, 0))</f>
        <v/>
      </c>
      <c r="J51" s="9">
        <f>SUM(monday!F51 - monday!E51)</f>
        <v/>
      </c>
      <c r="K51" s="9">
        <f>IF(monday!B51="ns day",monday!C51, IF(monday!C51 &lt;= 8 + reference!C4, 0, MIN(MAX(monday!C51 - 8, 0),IF(monday!J51 &lt;= reference!C4,0, monday!J51))))</f>
        <v/>
      </c>
    </row>
    <row r="52" spans="1:11">
      <c r="A52" s="6" t="s">
        <v>50</v>
      </c>
      <c r="B52" s="7" t="n"/>
      <c r="C52" s="7" t="n"/>
      <c r="D52" s="7" t="n"/>
      <c r="E52" s="7" t="n"/>
      <c r="F52" s="7" t="n"/>
      <c r="G52" s="8" t="n"/>
      <c r="H52" s="7">
        <f>SUM(monday!F52 - monday!E52)</f>
        <v/>
      </c>
      <c r="I52" s="9">
        <f>IF(monday!B52 ="ns day", monday!C52, MAX(monday!C52 - 8, 0))</f>
        <v/>
      </c>
      <c r="J52" s="9">
        <f>SUM(monday!F52 - monday!E52)</f>
        <v/>
      </c>
      <c r="K52" s="9">
        <f>IF(monday!B52="ns day",monday!C52, IF(monday!C52 &lt;= 8 + reference!C4, 0, MIN(MAX(monday!C52 - 8, 0),IF(monday!J52 &lt;= reference!C4,0, monday!J52))))</f>
        <v/>
      </c>
    </row>
    <row r="53" spans="1:11">
      <c r="A53" s="6" t="s">
        <v>51</v>
      </c>
      <c r="B53" s="7" t="n"/>
      <c r="C53" s="7" t="n"/>
      <c r="D53" s="7" t="n"/>
      <c r="E53" s="7" t="n"/>
      <c r="F53" s="7" t="n"/>
      <c r="G53" s="8" t="n"/>
      <c r="H53" s="7">
        <f>SUM(monday!F53 - monday!E53)</f>
        <v/>
      </c>
      <c r="I53" s="9">
        <f>IF(monday!B53 ="ns day", monday!C53, MAX(monday!C53 - 8, 0))</f>
        <v/>
      </c>
      <c r="J53" s="9">
        <f>SUM(monday!F53 - monday!E53)</f>
        <v/>
      </c>
      <c r="K53" s="9">
        <f>IF(monday!B53="ns day",monday!C53, IF(monday!C53 &lt;= 8 + reference!C4, 0, MIN(MAX(monday!C53 - 8, 0),IF(monday!J53 &lt;= reference!C4,0, monday!J53))))</f>
        <v/>
      </c>
    </row>
    <row r="54" spans="1:11">
      <c r="A54" s="6" t="s">
        <v>52</v>
      </c>
      <c r="B54" s="7" t="n"/>
      <c r="C54" s="7" t="n"/>
      <c r="D54" s="7" t="n"/>
      <c r="E54" s="7" t="n"/>
      <c r="F54" s="7" t="n"/>
      <c r="G54" s="8" t="n"/>
      <c r="H54" s="7">
        <f>SUM(monday!F54 - monday!E54)</f>
        <v/>
      </c>
      <c r="I54" s="9">
        <f>IF(monday!B54 ="ns day", monday!C54, MAX(monday!C54 - 8, 0))</f>
        <v/>
      </c>
      <c r="J54" s="9">
        <f>SUM(monday!F54 - monday!E54)</f>
        <v/>
      </c>
      <c r="K54" s="9">
        <f>IF(monday!B54="ns day",monday!C54, IF(monday!C54 &lt;= 8 + reference!C4, 0, MIN(MAX(monday!C54 - 8, 0),IF(monday!J54 &lt;= reference!C4,0, monday!J54))))</f>
        <v/>
      </c>
    </row>
    <row r="55" spans="1:11">
      <c r="A55" s="6" t="s">
        <v>53</v>
      </c>
      <c r="B55" s="7" t="n"/>
      <c r="C55" s="7" t="n"/>
      <c r="D55" s="7" t="n"/>
      <c r="E55" s="7" t="n"/>
      <c r="F55" s="7" t="n"/>
      <c r="G55" s="8" t="n"/>
      <c r="H55" s="7">
        <f>SUM(monday!F55 - monday!E55)</f>
        <v/>
      </c>
      <c r="I55" s="9">
        <f>IF(monday!B55 ="ns day", monday!C55, MAX(monday!C55 - 8, 0))</f>
        <v/>
      </c>
      <c r="J55" s="9">
        <f>SUM(monday!F55 - monday!E55)</f>
        <v/>
      </c>
      <c r="K55" s="9">
        <f>IF(monday!B55="ns day",monday!C55, IF(monday!C55 &lt;= 8 + reference!C4, 0, MIN(MAX(monday!C55 - 8, 0),IF(monday!J55 &lt;= reference!C4,0, monday!J55))))</f>
        <v/>
      </c>
    </row>
    <row r="56" spans="1:11">
      <c r="A56" s="6" t="s">
        <v>54</v>
      </c>
      <c r="B56" s="10" t="s">
        <v>33</v>
      </c>
      <c r="C56" s="7" t="n">
        <v>8.17</v>
      </c>
      <c r="D56" s="7" t="n">
        <v>0</v>
      </c>
      <c r="E56" s="7" t="s"/>
      <c r="F56" s="7" t="s"/>
      <c r="G56" s="8" t="s"/>
      <c r="H56" s="7">
        <f>SUM(monday!F56 - monday!E56)</f>
        <v/>
      </c>
      <c r="I56" s="9">
        <f>IF(monday!B56 ="ns day", monday!C56, MAX(monday!C56 - 8, 0))</f>
        <v/>
      </c>
      <c r="J56" s="9">
        <f>SUM(monday!F56 - monday!E56)</f>
        <v/>
      </c>
      <c r="K56" s="9">
        <f>IF(monday!B56="ns day",monday!C56, IF(monday!C56 &lt;= 8 + reference!C4, 0, MIN(MAX(monday!C56 - 8, 0),IF(monday!J56 &lt;= reference!C4,0, monday!J56))))</f>
        <v/>
      </c>
    </row>
    <row r="57" spans="1:11">
      <c r="A57" s="6" t="s">
        <v>55</v>
      </c>
      <c r="B57" s="7" t="n"/>
      <c r="C57" s="7" t="n"/>
      <c r="D57" s="7" t="n"/>
      <c r="E57" s="7" t="n"/>
      <c r="F57" s="7" t="n"/>
      <c r="G57" s="8" t="n"/>
      <c r="H57" s="7">
        <f>SUM(monday!F57 - monday!E57)</f>
        <v/>
      </c>
      <c r="I57" s="9">
        <f>IF(monday!B57 ="ns day", monday!C57, MAX(monday!C57 - 8, 0))</f>
        <v/>
      </c>
      <c r="J57" s="9">
        <f>SUM(monday!F57 - monday!E57)</f>
        <v/>
      </c>
      <c r="K57" s="9">
        <f>IF(monday!B57="ns day",monday!C57, IF(monday!C57 &lt;= 8 + reference!C4, 0, MIN(MAX(monday!C57 - 8, 0),IF(monday!J57 &lt;= reference!C4,0, monday!J57))))</f>
        <v/>
      </c>
    </row>
    <row r="58" spans="1:11">
      <c r="A58" s="6" t="s">
        <v>56</v>
      </c>
      <c r="B58" s="7" t="n"/>
      <c r="C58" s="7" t="n"/>
      <c r="D58" s="7" t="n"/>
      <c r="E58" s="7" t="n"/>
      <c r="F58" s="7" t="n"/>
      <c r="G58" s="8" t="n"/>
      <c r="H58" s="7">
        <f>SUM(monday!F58 - monday!E58)</f>
        <v/>
      </c>
      <c r="I58" s="9">
        <f>IF(monday!B58 ="ns day", monday!C58, MAX(monday!C58 - 8, 0))</f>
        <v/>
      </c>
      <c r="J58" s="9">
        <f>SUM(monday!F58 - monday!E58)</f>
        <v/>
      </c>
      <c r="K58" s="9">
        <f>IF(monday!B58="ns day",monday!C58, IF(monday!C58 &lt;= 8 + reference!C4, 0, MIN(MAX(monday!C58 - 8, 0),IF(monday!J58 &lt;= reference!C4,0, monday!J58))))</f>
        <v/>
      </c>
    </row>
    <row r="59" spans="1:11">
      <c r="A59" s="6" t="s">
        <v>57</v>
      </c>
      <c r="B59" s="7" t="n"/>
      <c r="C59" s="7" t="n"/>
      <c r="D59" s="7" t="n"/>
      <c r="E59" s="7" t="n"/>
      <c r="F59" s="7" t="n"/>
      <c r="G59" s="8" t="n"/>
      <c r="H59" s="7">
        <f>SUM(monday!F59 - monday!E59)</f>
        <v/>
      </c>
      <c r="I59" s="9">
        <f>IF(monday!B59 ="ns day", monday!C59, MAX(monday!C59 - 8, 0))</f>
        <v/>
      </c>
      <c r="J59" s="9">
        <f>SUM(monday!F59 - monday!E59)</f>
        <v/>
      </c>
      <c r="K59" s="9">
        <f>IF(monday!B59="ns day",monday!C59, IF(monday!C59 &lt;= 8 + reference!C4, 0, MIN(MAX(monday!C59 - 8, 0),IF(monday!J59 &lt;= reference!C4,0, monday!J59))))</f>
        <v/>
      </c>
    </row>
    <row r="60" spans="1:11">
      <c r="A60" s="6" t="s">
        <v>58</v>
      </c>
      <c r="B60" s="7" t="n"/>
      <c r="C60" s="7" t="n"/>
      <c r="D60" s="7" t="n"/>
      <c r="E60" s="7" t="n"/>
      <c r="F60" s="7" t="n"/>
      <c r="G60" s="8" t="n"/>
      <c r="H60" s="7">
        <f>SUM(monday!F60 - monday!E60)</f>
        <v/>
      </c>
      <c r="I60" s="9">
        <f>IF(monday!B60 ="ns day", monday!C60, MAX(monday!C60 - 8, 0))</f>
        <v/>
      </c>
      <c r="J60" s="9">
        <f>SUM(monday!F60 - monday!E60)</f>
        <v/>
      </c>
      <c r="K60" s="9">
        <f>IF(monday!B60="ns day",monday!C60, IF(monday!C60 &lt;= 8 + reference!C4, 0, MIN(MAX(monday!C60 - 8, 0),IF(monday!J60 &lt;= reference!C4,0, monday!J60))))</f>
        <v/>
      </c>
    </row>
    <row r="61" spans="1:11">
      <c r="A61" s="6" t="s">
        <v>59</v>
      </c>
      <c r="B61" s="7" t="n"/>
      <c r="C61" s="7" t="n"/>
      <c r="D61" s="7" t="n"/>
      <c r="E61" s="7" t="n"/>
      <c r="F61" s="7" t="n"/>
      <c r="G61" s="8" t="n"/>
      <c r="H61" s="7">
        <f>SUM(monday!F61 - monday!E61)</f>
        <v/>
      </c>
      <c r="I61" s="9">
        <f>IF(monday!B61 ="ns day", monday!C61, MAX(monday!C61 - 8, 0))</f>
        <v/>
      </c>
      <c r="J61" s="9">
        <f>SUM(monday!F61 - monday!E61)</f>
        <v/>
      </c>
      <c r="K61" s="9">
        <f>IF(monday!B61="ns day",monday!C61, IF(monday!C61 &lt;= 8 + reference!C4, 0, MIN(MAX(monday!C61 - 8, 0),IF(monday!J61 &lt;= reference!C4,0, monday!J61))))</f>
        <v/>
      </c>
    </row>
    <row r="62" spans="1:11">
      <c r="A62" s="6" t="s">
        <v>60</v>
      </c>
      <c r="B62" s="7" t="n"/>
      <c r="C62" s="7" t="n"/>
      <c r="D62" s="7" t="n"/>
      <c r="E62" s="7" t="n"/>
      <c r="F62" s="7" t="n"/>
      <c r="G62" s="8" t="n"/>
      <c r="H62" s="7">
        <f>SUM(monday!F62 - monday!E62)</f>
        <v/>
      </c>
      <c r="I62" s="9">
        <f>IF(monday!B62 ="ns day", monday!C62, MAX(monday!C62 - 8, 0))</f>
        <v/>
      </c>
      <c r="J62" s="9">
        <f>SUM(monday!F62 - monday!E62)</f>
        <v/>
      </c>
      <c r="K62" s="9">
        <f>IF(monday!B62="ns day",monday!C62, IF(monday!C62 &lt;= 8 + reference!C4, 0, MIN(MAX(monday!C62 - 8, 0),IF(monday!J62 &lt;= reference!C4,0, monday!J62))))</f>
        <v/>
      </c>
    </row>
    <row r="63" spans="1:11">
      <c r="A63" s="6" t="s">
        <v>61</v>
      </c>
      <c r="B63" s="7" t="n"/>
      <c r="C63" s="7" t="n"/>
      <c r="D63" s="7" t="n"/>
      <c r="E63" s="7" t="n"/>
      <c r="F63" s="7" t="n"/>
      <c r="G63" s="8" t="n"/>
      <c r="H63" s="7">
        <f>SUM(monday!F63 - monday!E63)</f>
        <v/>
      </c>
      <c r="I63" s="9">
        <f>IF(monday!B63 ="ns day", monday!C63, MAX(monday!C63 - 8, 0))</f>
        <v/>
      </c>
      <c r="J63" s="9">
        <f>SUM(monday!F63 - monday!E63)</f>
        <v/>
      </c>
      <c r="K63" s="9">
        <f>IF(monday!B63="ns day",monday!C63, IF(monday!C63 &lt;= 8 + reference!C4, 0, MIN(MAX(monday!C63 - 8, 0),IF(monday!J63 &lt;= reference!C4,0, monday!J63))))</f>
        <v/>
      </c>
    </row>
    <row r="64" spans="1:11">
      <c r="A64" s="6" t="s">
        <v>62</v>
      </c>
      <c r="B64" s="7" t="n"/>
      <c r="C64" s="7" t="n"/>
      <c r="D64" s="7" t="n"/>
      <c r="E64" s="7" t="n"/>
      <c r="F64" s="7" t="n"/>
      <c r="G64" s="8" t="n"/>
      <c r="H64" s="7">
        <f>SUM(monday!F64 - monday!E64)</f>
        <v/>
      </c>
      <c r="I64" s="9">
        <f>IF(monday!B64 ="ns day", monday!C64, MAX(monday!C64 - 8, 0))</f>
        <v/>
      </c>
      <c r="J64" s="9">
        <f>SUM(monday!F64 - monday!E64)</f>
        <v/>
      </c>
      <c r="K64" s="9">
        <f>IF(monday!B64="ns day",monday!C64, IF(monday!C64 &lt;= 8 + reference!C4, 0, MIN(MAX(monday!C64 - 8, 0),IF(monday!J64 &lt;= reference!C4,0, monday!J64))))</f>
        <v/>
      </c>
    </row>
    <row r="65" spans="1:11">
      <c r="A65" s="6" t="s">
        <v>63</v>
      </c>
      <c r="B65" s="7" t="n"/>
      <c r="C65" s="7" t="n"/>
      <c r="D65" s="7" t="n"/>
      <c r="E65" s="7" t="n"/>
      <c r="F65" s="7" t="n"/>
      <c r="G65" s="8" t="n"/>
      <c r="H65" s="7">
        <f>SUM(monday!F65 - monday!E65)</f>
        <v/>
      </c>
      <c r="I65" s="9">
        <f>IF(monday!B65 ="ns day", monday!C65, MAX(monday!C65 - 8, 0))</f>
        <v/>
      </c>
      <c r="J65" s="9">
        <f>SUM(monday!F65 - monday!E65)</f>
        <v/>
      </c>
      <c r="K65" s="9">
        <f>IF(monday!B65="ns day",monday!C65, IF(monday!C65 &lt;= 8 + reference!C4, 0, MIN(MAX(monday!C65 - 8, 0),IF(monday!J65 &lt;= reference!C4,0, monday!J65))))</f>
        <v/>
      </c>
    </row>
    <row r="66" spans="1:11">
      <c r="A66" s="6" t="s">
        <v>64</v>
      </c>
      <c r="B66" s="7" t="n"/>
      <c r="C66" s="7" t="n"/>
      <c r="D66" s="7" t="n"/>
      <c r="E66" s="7" t="n"/>
      <c r="F66" s="7" t="n"/>
      <c r="G66" s="8" t="n"/>
      <c r="H66" s="7">
        <f>SUM(monday!F66 - monday!E66)</f>
        <v/>
      </c>
      <c r="I66" s="9">
        <f>IF(monday!B66 ="ns day", monday!C66, MAX(monday!C66 - 8, 0))</f>
        <v/>
      </c>
      <c r="J66" s="9">
        <f>SUM(monday!F66 - monday!E66)</f>
        <v/>
      </c>
      <c r="K66" s="9">
        <f>IF(monday!B66="ns day",monday!C66, IF(monday!C66 &lt;= 8 + reference!C4, 0, MIN(MAX(monday!C66 - 8, 0),IF(monday!J66 &lt;= reference!C4,0, monday!J66))))</f>
        <v/>
      </c>
    </row>
    <row r="67" spans="1:11">
      <c r="A67" s="6" t="s">
        <v>65</v>
      </c>
      <c r="B67" s="7" t="n"/>
      <c r="C67" s="7" t="n"/>
      <c r="D67" s="7" t="n"/>
      <c r="E67" s="7" t="n"/>
      <c r="F67" s="7" t="n"/>
      <c r="G67" s="8" t="n"/>
      <c r="H67" s="7">
        <f>SUM(monday!F67 - monday!E67)</f>
        <v/>
      </c>
      <c r="I67" s="9">
        <f>IF(monday!B67 ="ns day", monday!C67, MAX(monday!C67 - 8, 0))</f>
        <v/>
      </c>
      <c r="J67" s="9">
        <f>SUM(monday!F67 - monday!E67)</f>
        <v/>
      </c>
      <c r="K67" s="9">
        <f>IF(monday!B67="ns day",monday!C67, IF(monday!C67 &lt;= 8 + reference!C4, 0, MIN(MAX(monday!C67 - 8, 0),IF(monday!J67 &lt;= reference!C4,0, monday!J67))))</f>
        <v/>
      </c>
    </row>
    <row r="68" spans="1:11">
      <c r="A68" s="6" t="s">
        <v>66</v>
      </c>
      <c r="B68" s="7" t="n"/>
      <c r="C68" s="7" t="n"/>
      <c r="D68" s="7" t="n"/>
      <c r="E68" s="7" t="n"/>
      <c r="F68" s="7" t="n"/>
      <c r="G68" s="8" t="n"/>
      <c r="H68" s="7">
        <f>SUM(monday!F68 - monday!E68)</f>
        <v/>
      </c>
      <c r="I68" s="9">
        <f>IF(monday!B68 ="ns day", monday!C68, MAX(monday!C68 - 8, 0))</f>
        <v/>
      </c>
      <c r="J68" s="9">
        <f>SUM(monday!F68 - monday!E68)</f>
        <v/>
      </c>
      <c r="K68" s="9">
        <f>IF(monday!B68="ns day",monday!C68, IF(monday!C68 &lt;= 8 + reference!C4, 0, MIN(MAX(monday!C68 - 8, 0),IF(monday!J68 &lt;= reference!C4,0, monday!J68))))</f>
        <v/>
      </c>
    </row>
    <row r="69" spans="1:11">
      <c r="A69" s="6" t="s">
        <v>67</v>
      </c>
      <c r="B69" s="7" t="n"/>
      <c r="C69" s="7" t="n"/>
      <c r="D69" s="7" t="n"/>
      <c r="E69" s="7" t="n"/>
      <c r="F69" s="7" t="n"/>
      <c r="G69" s="8" t="n"/>
      <c r="H69" s="7">
        <f>SUM(monday!F69 - monday!E69)</f>
        <v/>
      </c>
      <c r="I69" s="9">
        <f>IF(monday!B69 ="ns day", monday!C69, MAX(monday!C69 - 8, 0))</f>
        <v/>
      </c>
      <c r="J69" s="9">
        <f>SUM(monday!F69 - monday!E69)</f>
        <v/>
      </c>
      <c r="K69" s="9">
        <f>IF(monday!B69="ns day",monday!C69, IF(monday!C69 &lt;= 8 + reference!C4, 0, MIN(MAX(monday!C69 - 8, 0),IF(monday!J69 &lt;= reference!C4,0, monday!J69))))</f>
        <v/>
      </c>
    </row>
    <row r="70" spans="1:11">
      <c r="A70" s="6" t="s">
        <v>68</v>
      </c>
      <c r="B70" s="7" t="n"/>
      <c r="C70" s="7" t="n"/>
      <c r="D70" s="7" t="n"/>
      <c r="E70" s="7" t="n"/>
      <c r="F70" s="7" t="n"/>
      <c r="G70" s="8" t="n"/>
      <c r="H70" s="7">
        <f>SUM(monday!F70 - monday!E70)</f>
        <v/>
      </c>
      <c r="I70" s="9">
        <f>IF(monday!B70 ="ns day", monday!C70, MAX(monday!C70 - 8, 0))</f>
        <v/>
      </c>
      <c r="J70" s="9">
        <f>SUM(monday!F70 - monday!E70)</f>
        <v/>
      </c>
      <c r="K70" s="9">
        <f>IF(monday!B70="ns day",monday!C70, IF(monday!C70 &lt;= 8 + reference!C4, 0, MIN(MAX(monday!C70 - 8, 0),IF(monday!J70 &lt;= reference!C4,0, monday!J70))))</f>
        <v/>
      </c>
    </row>
    <row r="71" spans="1:11">
      <c r="A71" s="6" t="s">
        <v>69</v>
      </c>
      <c r="B71" s="7" t="n"/>
      <c r="C71" s="7" t="n"/>
      <c r="D71" s="7" t="n"/>
      <c r="E71" s="7" t="n"/>
      <c r="F71" s="7" t="n"/>
      <c r="G71" s="8" t="n"/>
      <c r="H71" s="7">
        <f>SUM(monday!F71 - monday!E71)</f>
        <v/>
      </c>
      <c r="I71" s="9">
        <f>IF(monday!B71 ="ns day", monday!C71, MAX(monday!C71 - 8, 0))</f>
        <v/>
      </c>
      <c r="J71" s="9">
        <f>SUM(monday!F71 - monday!E71)</f>
        <v/>
      </c>
      <c r="K71" s="9">
        <f>IF(monday!B71="ns day",monday!C71, IF(monday!C71 &lt;= 8 + reference!C4, 0, MIN(MAX(monday!C71 - 8, 0),IF(monday!J71 &lt;= reference!C4,0, monday!J71))))</f>
        <v/>
      </c>
    </row>
    <row r="72" spans="1:11">
      <c r="A72" s="6" t="s">
        <v>70</v>
      </c>
      <c r="B72" s="7" t="n"/>
      <c r="C72" s="7" t="n"/>
      <c r="D72" s="7" t="n"/>
      <c r="E72" s="7" t="n"/>
      <c r="F72" s="7" t="n"/>
      <c r="G72" s="8" t="n"/>
      <c r="H72" s="7">
        <f>SUM(monday!F72 - monday!E72)</f>
        <v/>
      </c>
      <c r="I72" s="9">
        <f>IF(monday!B72 ="ns day", monday!C72, MAX(monday!C72 - 8, 0))</f>
        <v/>
      </c>
      <c r="J72" s="9">
        <f>SUM(monday!F72 - monday!E72)</f>
        <v/>
      </c>
      <c r="K72" s="9">
        <f>IF(monday!B72="ns day",monday!C72, IF(monday!C72 &lt;= 8 + reference!C4, 0, MIN(MAX(monday!C72 - 8, 0),IF(monday!J72 &lt;= reference!C4,0, monday!J72))))</f>
        <v/>
      </c>
    </row>
    <row r="73" spans="1:11">
      <c r="A73" s="6" t="s">
        <v>71</v>
      </c>
      <c r="B73" s="7" t="n"/>
      <c r="C73" s="7" t="n"/>
      <c r="D73" s="7" t="n"/>
      <c r="E73" s="7" t="n"/>
      <c r="F73" s="7" t="n"/>
      <c r="G73" s="8" t="n"/>
      <c r="H73" s="7">
        <f>SUM(monday!F73 - monday!E73)</f>
        <v/>
      </c>
      <c r="I73" s="9">
        <f>IF(monday!B73 ="ns day", monday!C73, MAX(monday!C73 - 8, 0))</f>
        <v/>
      </c>
      <c r="J73" s="9">
        <f>SUM(monday!F73 - monday!E73)</f>
        <v/>
      </c>
      <c r="K73" s="9">
        <f>IF(monday!B73="ns day",monday!C73, IF(monday!C73 &lt;= 8 + reference!C4, 0, MIN(MAX(monday!C73 - 8, 0),IF(monday!J73 &lt;= reference!C4,0, monday!J73))))</f>
        <v/>
      </c>
    </row>
    <row r="74" spans="1:11">
      <c r="A74" s="6" t="s">
        <v>72</v>
      </c>
      <c r="B74" s="7" t="n"/>
      <c r="C74" s="7" t="n"/>
      <c r="D74" s="7" t="n"/>
      <c r="E74" s="7" t="n"/>
      <c r="F74" s="7" t="n"/>
      <c r="G74" s="8" t="n"/>
      <c r="H74" s="7">
        <f>SUM(monday!F74 - monday!E74)</f>
        <v/>
      </c>
      <c r="I74" s="9">
        <f>IF(monday!B74 ="ns day", monday!C74, MAX(monday!C74 - 8, 0))</f>
        <v/>
      </c>
      <c r="J74" s="9">
        <f>SUM(monday!F74 - monday!E74)</f>
        <v/>
      </c>
      <c r="K74" s="9">
        <f>IF(monday!B74="ns day",monday!C74, IF(monday!C74 &lt;= 8 + reference!C4, 0, MIN(MAX(monday!C74 - 8, 0),IF(monday!J74 &lt;= reference!C4,0, monday!J74))))</f>
        <v/>
      </c>
    </row>
    <row r="75" spans="1:11">
      <c r="A75" s="6" t="s">
        <v>73</v>
      </c>
      <c r="B75" s="7" t="n"/>
      <c r="C75" s="7" t="n"/>
      <c r="D75" s="7" t="n"/>
      <c r="E75" s="7" t="n"/>
      <c r="F75" s="7" t="n"/>
      <c r="G75" s="8" t="n"/>
      <c r="H75" s="7">
        <f>SUM(monday!F75 - monday!E75)</f>
        <v/>
      </c>
      <c r="I75" s="9">
        <f>IF(monday!B75 ="ns day", monday!C75, MAX(monday!C75 - 8, 0))</f>
        <v/>
      </c>
      <c r="J75" s="9">
        <f>SUM(monday!F75 - monday!E75)</f>
        <v/>
      </c>
      <c r="K75" s="9">
        <f>IF(monday!B75="ns day",monday!C75, IF(monday!C75 &lt;= 8 + reference!C4, 0, MIN(MAX(monday!C75 - 8, 0),IF(monday!J75 &lt;= reference!C4,0, monday!J75))))</f>
        <v/>
      </c>
    </row>
    <row r="76" spans="1:11">
      <c r="A76" s="6" t="s">
        <v>74</v>
      </c>
      <c r="B76" s="7" t="n"/>
      <c r="C76" s="7" t="n"/>
      <c r="D76" s="7" t="n"/>
      <c r="E76" s="7" t="n"/>
      <c r="F76" s="7" t="n"/>
      <c r="G76" s="8" t="n"/>
      <c r="H76" s="7">
        <f>SUM(monday!F76 - monday!E76)</f>
        <v/>
      </c>
      <c r="I76" s="9">
        <f>IF(monday!B76 ="ns day", monday!C76, MAX(monday!C76 - 8, 0))</f>
        <v/>
      </c>
      <c r="J76" s="9">
        <f>SUM(monday!F76 - monday!E76)</f>
        <v/>
      </c>
      <c r="K76" s="9">
        <f>IF(monday!B76="ns day",monday!C76, IF(monday!C76 &lt;= 8 + reference!C4, 0, MIN(MAX(monday!C76 - 8, 0),IF(monday!J76 &lt;= reference!C4,0, monday!J76))))</f>
        <v/>
      </c>
    </row>
    <row r="77" spans="1:11">
      <c r="A77" s="6" t="s">
        <v>75</v>
      </c>
      <c r="B77" s="7" t="n"/>
      <c r="C77" s="7" t="n"/>
      <c r="D77" s="7" t="n"/>
      <c r="E77" s="7" t="n"/>
      <c r="F77" s="7" t="n"/>
      <c r="G77" s="8" t="n"/>
      <c r="H77" s="7">
        <f>SUM(monday!F77 - monday!E77)</f>
        <v/>
      </c>
      <c r="I77" s="9">
        <f>IF(monday!B77 ="ns day", monday!C77, MAX(monday!C77 - 8, 0))</f>
        <v/>
      </c>
      <c r="J77" s="9">
        <f>SUM(monday!F77 - monday!E77)</f>
        <v/>
      </c>
      <c r="K77" s="9">
        <f>IF(monday!B77="ns day",monday!C77, IF(monday!C77 &lt;= 8 + reference!C4, 0, MIN(MAX(monday!C77 - 8, 0),IF(monday!J77 &lt;= reference!C4,0, monday!J77))))</f>
        <v/>
      </c>
    </row>
    <row r="78" spans="1:11">
      <c r="A78" s="6" t="s">
        <v>76</v>
      </c>
      <c r="B78" s="7" t="n"/>
      <c r="C78" s="7" t="n"/>
      <c r="D78" s="7" t="n"/>
      <c r="E78" s="7" t="n"/>
      <c r="F78" s="7" t="n"/>
      <c r="G78" s="8" t="n"/>
      <c r="H78" s="7">
        <f>SUM(monday!F78 - monday!E78)</f>
        <v/>
      </c>
      <c r="I78" s="9">
        <f>IF(monday!B78 ="ns day", monday!C78, MAX(monday!C78 - 8, 0))</f>
        <v/>
      </c>
      <c r="J78" s="9">
        <f>SUM(monday!F78 - monday!E78)</f>
        <v/>
      </c>
      <c r="K78" s="9">
        <f>IF(monday!B78="ns day",monday!C78, IF(monday!C78 &lt;= 8 + reference!C4, 0, MIN(MAX(monday!C78 - 8, 0),IF(monday!J78 &lt;= reference!C4,0, monday!J78))))</f>
        <v/>
      </c>
    </row>
    <row r="79" spans="1:11">
      <c r="A79" s="6" t="s">
        <v>77</v>
      </c>
      <c r="B79" s="7" t="n"/>
      <c r="C79" s="7" t="n"/>
      <c r="D79" s="7" t="n"/>
      <c r="E79" s="7" t="n"/>
      <c r="F79" s="7" t="n"/>
      <c r="G79" s="8" t="n"/>
      <c r="H79" s="7">
        <f>SUM(monday!F79 - monday!E79)</f>
        <v/>
      </c>
      <c r="I79" s="9">
        <f>IF(monday!B79 ="ns day", monday!C79, MAX(monday!C79 - 8, 0))</f>
        <v/>
      </c>
      <c r="J79" s="9">
        <f>SUM(monday!F79 - monday!E79)</f>
        <v/>
      </c>
      <c r="K79" s="9">
        <f>IF(monday!B79="ns day",monday!C79, IF(monday!C79 &lt;= 8 + reference!C4, 0, MIN(MAX(monday!C79 - 8, 0),IF(monday!J79 &lt;= reference!C4,0, monday!J79))))</f>
        <v/>
      </c>
    </row>
    <row r="80" spans="1:11">
      <c r="A80" s="6" t="s">
        <v>78</v>
      </c>
      <c r="B80" s="7" t="n"/>
      <c r="C80" s="7" t="n"/>
      <c r="D80" s="7" t="n"/>
      <c r="E80" s="7" t="n"/>
      <c r="F80" s="7" t="n"/>
      <c r="G80" s="8" t="n"/>
      <c r="H80" s="7">
        <f>SUM(monday!F80 - monday!E80)</f>
        <v/>
      </c>
      <c r="I80" s="9">
        <f>IF(monday!B80 ="ns day", monday!C80, MAX(monday!C80 - 8, 0))</f>
        <v/>
      </c>
      <c r="J80" s="9">
        <f>SUM(monday!F80 - monday!E80)</f>
        <v/>
      </c>
      <c r="K80" s="9">
        <f>IF(monday!B80="ns day",monday!C80, IF(monday!C80 &lt;= 8 + reference!C4, 0, MIN(MAX(monday!C80 - 8, 0),IF(monday!J80 &lt;= reference!C4,0, monday!J80))))</f>
        <v/>
      </c>
    </row>
    <row r="81" spans="1:11">
      <c r="A81" s="6" t="s">
        <v>79</v>
      </c>
      <c r="B81" s="7" t="n"/>
      <c r="C81" s="7" t="n"/>
      <c r="D81" s="7" t="n"/>
      <c r="E81" s="7" t="n"/>
      <c r="F81" s="7" t="n"/>
      <c r="G81" s="8" t="n"/>
      <c r="H81" s="7">
        <f>SUM(monday!F81 - monday!E81)</f>
        <v/>
      </c>
      <c r="I81" s="9">
        <f>IF(monday!B81 ="ns day", monday!C81, MAX(monday!C81 - 8, 0))</f>
        <v/>
      </c>
      <c r="J81" s="9">
        <f>SUM(monday!F81 - monday!E81)</f>
        <v/>
      </c>
      <c r="K81" s="9">
        <f>IF(monday!B81="ns day",monday!C81, IF(monday!C81 &lt;= 8 + reference!C4, 0, MIN(MAX(monday!C81 - 8, 0),IF(monday!J81 &lt;= reference!C4,0, monday!J81))))</f>
        <v/>
      </c>
    </row>
    <row r="82" spans="1:11">
      <c r="A82" s="6" t="s">
        <v>80</v>
      </c>
      <c r="B82" s="7" t="n"/>
      <c r="C82" s="7" t="n"/>
      <c r="D82" s="7" t="n"/>
      <c r="E82" s="7" t="n"/>
      <c r="F82" s="7" t="n"/>
      <c r="G82" s="8" t="n"/>
      <c r="H82" s="7">
        <f>SUM(monday!F82 - monday!E82)</f>
        <v/>
      </c>
      <c r="I82" s="9">
        <f>IF(monday!B82 ="ns day", monday!C82, MAX(monday!C82 - 8, 0))</f>
        <v/>
      </c>
      <c r="J82" s="9">
        <f>SUM(monday!F82 - monday!E82)</f>
        <v/>
      </c>
      <c r="K82" s="9">
        <f>IF(monday!B82="ns day",monday!C82, IF(monday!C82 &lt;= 8 + reference!C4, 0, MIN(MAX(monday!C82 - 8, 0),IF(monday!J82 &lt;= reference!C4,0, monday!J82))))</f>
        <v/>
      </c>
    </row>
    <row r="84" spans="1:11">
      <c r="J84" s="5" t="s">
        <v>81</v>
      </c>
      <c r="K84" s="9">
        <f>SUM(monday!K45:monday!K82)</f>
        <v/>
      </c>
    </row>
    <row r="86" spans="1:11">
      <c r="J86" s="5" t="s">
        <v>82</v>
      </c>
      <c r="K86" s="9">
        <f>SUM(monday!K84 + monday!K41)</f>
        <v/>
      </c>
    </row>
    <row r="88" spans="1:11">
      <c r="A88" s="4" t="s">
        <v>83</v>
      </c>
    </row>
    <row r="89" spans="1:11">
      <c r="E89" s="5" t="s">
        <v>84</v>
      </c>
    </row>
    <row r="90" spans="1:11">
      <c r="A90" s="5" t="s">
        <v>8</v>
      </c>
      <c r="B90" s="5" t="s">
        <v>9</v>
      </c>
      <c r="C90" s="5" t="s">
        <v>10</v>
      </c>
      <c r="D90" s="5" t="s">
        <v>11</v>
      </c>
      <c r="E90" s="5" t="s">
        <v>85</v>
      </c>
      <c r="F90" s="5" t="s">
        <v>86</v>
      </c>
    </row>
    <row r="91" spans="1:11">
      <c r="A91" s="6" t="s">
        <v>87</v>
      </c>
      <c r="B91" s="7" t="n"/>
      <c r="C91" s="7" t="n"/>
      <c r="D91" s="7" t="n"/>
      <c r="E91" s="9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9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>
        <v>88</v>
      </c>
      <c r="B92" s="7" t="n"/>
      <c r="C92" s="7" t="n"/>
      <c r="D92" s="7" t="n"/>
      <c r="E92" s="9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9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>
        <v>89</v>
      </c>
      <c r="B93" s="7" t="n"/>
      <c r="C93" s="7" t="n"/>
      <c r="D93" s="7" t="n"/>
      <c r="E93" s="9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9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>
        <v>90</v>
      </c>
      <c r="B94" s="7" t="n"/>
      <c r="C94" s="7" t="n"/>
      <c r="D94" s="7" t="n"/>
      <c r="E94" s="9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9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>
        <v>91</v>
      </c>
      <c r="B95" s="7" t="n"/>
      <c r="C95" s="7" t="n"/>
      <c r="D95" s="7" t="n"/>
      <c r="E95" s="9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9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>
        <v>92</v>
      </c>
      <c r="B96" s="7" t="n"/>
      <c r="C96" s="7" t="n"/>
      <c r="D96" s="7" t="n"/>
      <c r="E96" s="9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9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94</v>
      </c>
      <c r="B97" s="10" t="s"/>
      <c r="C97" s="7" t="n">
        <v>0.02</v>
      </c>
      <c r="D97" s="7" t="n">
        <v>0</v>
      </c>
      <c r="E97" s="9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9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/>
      <c r="B98" s="7" t="n"/>
      <c r="C98" s="7" t="n"/>
      <c r="D98" s="7" t="n"/>
      <c r="E98" s="9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9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/>
      <c r="B99" s="7" t="n"/>
      <c r="C99" s="7" t="n"/>
      <c r="D99" s="7" t="n"/>
      <c r="E99" s="9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9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/>
      <c r="B100" s="7" t="n"/>
      <c r="C100" s="7" t="n"/>
      <c r="D100" s="7" t="n"/>
      <c r="E100" s="9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9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7" t="n"/>
      <c r="C101" s="7" t="n"/>
      <c r="D101" s="7" t="n"/>
      <c r="E101" s="9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9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7" t="n"/>
      <c r="C102" s="7" t="n"/>
      <c r="D102" s="7" t="n"/>
      <c r="E102" s="9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9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7" t="n"/>
      <c r="C103" s="7" t="n"/>
      <c r="D103" s="7" t="n"/>
      <c r="E103" s="9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9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7" t="n"/>
      <c r="C104" s="7" t="n"/>
      <c r="D104" s="7" t="n"/>
      <c r="E104" s="9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9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7" t="n"/>
      <c r="C105" s="7" t="n"/>
      <c r="D105" s="7" t="n"/>
      <c r="E105" s="9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9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7" t="n"/>
      <c r="C106" s="7" t="n"/>
      <c r="D106" s="7" t="n"/>
      <c r="E106" s="9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9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7" t="n"/>
      <c r="C107" s="7" t="n"/>
      <c r="D107" s="7" t="n"/>
      <c r="E107" s="9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9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7" t="n"/>
      <c r="C108" s="7" t="n"/>
      <c r="D108" s="7" t="n"/>
      <c r="E108" s="9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9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7" t="n"/>
      <c r="C109" s="7" t="n"/>
      <c r="D109" s="7" t="n"/>
      <c r="E109" s="9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9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7" t="n"/>
      <c r="C110" s="7" t="n"/>
      <c r="D110" s="7" t="n"/>
      <c r="E110" s="9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9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 spans="1:11">
      <c r="A111" s="6" t="s"/>
      <c r="B111" s="7" t="n"/>
      <c r="C111" s="7" t="n"/>
      <c r="D111" s="7" t="n"/>
      <c r="E111" s="9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9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 spans="1:11">
      <c r="A112" s="6" t="s"/>
      <c r="B112" s="7" t="n"/>
      <c r="C112" s="7" t="n"/>
      <c r="D112" s="7" t="n"/>
      <c r="E112" s="9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9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3" spans="1:11">
      <c r="A113" s="6" t="s"/>
      <c r="B113" s="7" t="n"/>
      <c r="C113" s="7" t="n"/>
      <c r="D113" s="7" t="n"/>
      <c r="E113" s="9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9">
        <f>IF(OR(monday!B113 = "light",monday!B113 = "excused", monday!B113 = "sch chg", monday!B113 = "annual", monday!B113 = "sick", monday!C113 &gt;= 12 - reference!C5), 0, IF(monday!B113 = "no call", 12, IF(monday!C113 = 0, 0, MAX(12 - monday!C113, 0))))</f>
        <v/>
      </c>
    </row>
    <row r="114" spans="1:11">
      <c r="A114" s="6" t="s"/>
      <c r="B114" s="7" t="n"/>
      <c r="C114" s="7" t="n"/>
      <c r="D114" s="7" t="n"/>
      <c r="E114" s="9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9">
        <f>IF(OR(monday!B114 = "light",monday!B114 = "excused", monday!B114 = "sch chg", monday!B114 = "annual", monday!B114 = "sick", monday!C114 &gt;= 12 - reference!C5), 0, IF(monday!B114 = "no call", 12, IF(monday!C114 = 0, 0, MAX(12 - monday!C114, 0))))</f>
        <v/>
      </c>
    </row>
    <row r="115" spans="1:11">
      <c r="A115" s="6" t="s"/>
      <c r="B115" s="7" t="n"/>
      <c r="C115" s="7" t="n"/>
      <c r="D115" s="7" t="n"/>
      <c r="E115" s="9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9">
        <f>IF(OR(monday!B115 = "light",monday!B115 = "excused", monday!B115 = "sch chg", monday!B115 = "annual", monday!B115 = "sick", monday!C115 &gt;= 12 - reference!C5), 0, IF(monday!B115 = "no call", 12, IF(monday!C115 = 0, 0, MAX(12 - monday!C115, 0))))</f>
        <v/>
      </c>
    </row>
    <row r="116" spans="1:11">
      <c r="A116" s="6" t="s"/>
      <c r="B116" s="7" t="n"/>
      <c r="C116" s="7" t="n"/>
      <c r="D116" s="7" t="n"/>
      <c r="E116" s="9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9">
        <f>IF(OR(monday!B116 = "light",monday!B116 = "excused", monday!B116 = "sch chg", monday!B116 = "annual", monday!B116 = "sick", monday!C116 &gt;= 12 - reference!C5), 0, IF(monday!B116 = "no call", 12, IF(monday!C116 = 0, 0, MAX(12 - monday!C116, 0))))</f>
        <v/>
      </c>
    </row>
    <row r="117" spans="1:11">
      <c r="A117" s="6" t="s"/>
      <c r="B117" s="7" t="n"/>
      <c r="C117" s="7" t="n"/>
      <c r="D117" s="7" t="n"/>
      <c r="E117" s="9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9">
        <f>IF(OR(monday!B117 = "light",monday!B117 = "excused", monday!B117 = "sch chg", monday!B117 = "annual", monday!B117 = "sick", monday!C117 &gt;= 12 - reference!C5), 0, IF(monday!B117 = "no call", 12, IF(monday!C117 = 0, 0, MAX(12 - monday!C117, 0))))</f>
        <v/>
      </c>
    </row>
    <row r="118" spans="1:11">
      <c r="A118" s="6" t="s"/>
      <c r="B118" s="7" t="n"/>
      <c r="C118" s="7" t="n"/>
      <c r="D118" s="7" t="n"/>
      <c r="E118" s="9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9">
        <f>IF(OR(monday!B118 = "light",monday!B118 = "excused", monday!B118 = "sch chg", monday!B118 = "annual", monday!B118 = "sick", monday!C118 &gt;= 12 - reference!C5), 0, IF(monday!B118 = "no call", 12, IF(monday!C118 = 0, 0, MAX(12 - monday!C118, 0))))</f>
        <v/>
      </c>
    </row>
    <row r="119" spans="1:11">
      <c r="A119" s="6" t="s"/>
      <c r="B119" s="7" t="n"/>
      <c r="C119" s="7" t="n"/>
      <c r="D119" s="7" t="n"/>
      <c r="E119" s="9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9">
        <f>IF(OR(monday!B119 = "light",monday!B119 = "excused", monday!B119 = "sch chg", monday!B119 = "annual", monday!B119 = "sick", monday!C119 &gt;= 12 - reference!C5), 0, IF(monday!B119 = "no call", 12, IF(monday!C119 = 0, 0, MAX(12 - monday!C119, 0))))</f>
        <v/>
      </c>
    </row>
    <row r="120" spans="1:11">
      <c r="A120" s="6" t="s"/>
      <c r="B120" s="7" t="n"/>
      <c r="C120" s="7" t="n"/>
      <c r="D120" s="7" t="n"/>
      <c r="E120" s="9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9">
        <f>IF(OR(monday!B120 = "light",monday!B120 = "excused", monday!B120 = "sch chg", monday!B120 = "annual", monday!B120 = "sick", monday!C120 &gt;= 12 - reference!C5), 0, IF(monday!B120 = "no call", 12, IF(monday!C120 = 0, 0, MAX(12 - monday!C120, 0))))</f>
        <v/>
      </c>
    </row>
    <row r="122" spans="1:11">
      <c r="D122" s="5" t="s">
        <v>95</v>
      </c>
      <c r="E122" s="9">
        <f>SUM(monday!E91:monday!E120)</f>
        <v/>
      </c>
      <c r="F122" s="9">
        <f>SUM(monday!F91:monday!F120)</f>
        <v/>
      </c>
    </row>
    <row r="124" spans="1:11">
      <c r="A124" s="4" t="s">
        <v>96</v>
      </c>
    </row>
    <row r="125" spans="1:11">
      <c r="E125" s="5" t="s">
        <v>84</v>
      </c>
    </row>
    <row r="126" spans="1:11">
      <c r="A126" s="5" t="s">
        <v>8</v>
      </c>
      <c r="B126" s="5" t="s">
        <v>9</v>
      </c>
      <c r="C126" s="5" t="s">
        <v>10</v>
      </c>
      <c r="D126" s="5" t="s">
        <v>11</v>
      </c>
      <c r="E126" s="5" t="s">
        <v>85</v>
      </c>
      <c r="F126" s="5" t="s">
        <v>97</v>
      </c>
    </row>
    <row r="127" spans="1:11">
      <c r="A127" s="6" t="s">
        <v>98</v>
      </c>
      <c r="B127" s="7" t="n"/>
      <c r="C127" s="7" t="n"/>
      <c r="D127" s="7" t="n"/>
      <c r="E127" s="9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9">
        <f>IF(OR(monday!B127 = "light",monday!B127 = "excused", monday!B127 = "sch chg", monday!B127 = "annual", monday!B127 = "sick", monday!C127 &gt;= 11.5 - reference!C5), 0, IF(monday!B127 = "no call", 11.5, IF(monday!C127 = 0, 0, MAX(11.5 - monday!C127, 0))))</f>
        <v/>
      </c>
    </row>
    <row r="128" spans="1:11">
      <c r="A128" s="6" t="s">
        <v>99</v>
      </c>
      <c r="B128" s="10" t="s"/>
      <c r="C128" s="7" t="n">
        <v>5.44</v>
      </c>
      <c r="D128" s="7" t="n">
        <v>0</v>
      </c>
      <c r="E128" s="9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9">
        <f>IF(OR(monday!B128 = "light",monday!B128 = "excused", monday!B128 = "sch chg", monday!B128 = "annual", monday!B128 = "sick", monday!C128 &gt;= 11.5 - reference!C5), 0, IF(monday!B128 = "no call", 11.5, IF(monday!C128 = 0, 0, MAX(11.5 - monday!C128, 0))))</f>
        <v/>
      </c>
    </row>
    <row r="129" spans="1:11">
      <c r="A129" s="6" t="s">
        <v>100</v>
      </c>
      <c r="B129" s="7" t="n"/>
      <c r="C129" s="7" t="n"/>
      <c r="D129" s="7" t="n"/>
      <c r="E129" s="9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9">
        <f>IF(OR(monday!B129 = "light",monday!B129 = "excused", monday!B129 = "sch chg", monday!B129 = "annual", monday!B129 = "sick", monday!C129 &gt;= 11.5 - reference!C5), 0, IF(monday!B129 = "no call", 11.5, IF(monday!C129 = 0, 0, MAX(11.5 - monday!C129, 0))))</f>
        <v/>
      </c>
    </row>
    <row r="130" spans="1:11">
      <c r="A130" s="6" t="s">
        <v>101</v>
      </c>
      <c r="B130" s="7" t="n"/>
      <c r="C130" s="7" t="n"/>
      <c r="D130" s="7" t="n"/>
      <c r="E130" s="9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9">
        <f>IF(OR(monday!B130 = "light",monday!B130 = "excused", monday!B130 = "sch chg", monday!B130 = "annual", monday!B130 = "sick", monday!C130 &gt;= 11.5 - reference!C5), 0, IF(monday!B130 = "no call", 11.5, IF(monday!C130 = 0, 0, MAX(11.5 - monday!C130, 0))))</f>
        <v/>
      </c>
    </row>
    <row r="131" spans="1:11">
      <c r="A131" s="6" t="s"/>
      <c r="B131" s="7" t="n"/>
      <c r="C131" s="7" t="n"/>
      <c r="D131" s="7" t="n"/>
      <c r="E131" s="9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9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7" t="n"/>
      <c r="C132" s="7" t="n"/>
      <c r="D132" s="7" t="n"/>
      <c r="E132" s="9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9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7" t="n"/>
      <c r="C133" s="7" t="n"/>
      <c r="D133" s="7" t="n"/>
      <c r="E133" s="9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9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7" t="n"/>
      <c r="C134" s="7" t="n"/>
      <c r="D134" s="7" t="n"/>
      <c r="E134" s="9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9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7" t="n"/>
      <c r="C135" s="7" t="n"/>
      <c r="D135" s="7" t="n"/>
      <c r="E135" s="9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9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7" t="n"/>
      <c r="C136" s="7" t="n"/>
      <c r="D136" s="7" t="n"/>
      <c r="E136" s="9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9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7" t="n"/>
      <c r="C137" s="7" t="n"/>
      <c r="D137" s="7" t="n"/>
      <c r="E137" s="9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9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7" t="n"/>
      <c r="C138" s="7" t="n"/>
      <c r="D138" s="7" t="n"/>
      <c r="E138" s="9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9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7" t="n"/>
      <c r="C139" s="7" t="n"/>
      <c r="D139" s="7" t="n"/>
      <c r="E139" s="9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9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7" t="n"/>
      <c r="C140" s="7" t="n"/>
      <c r="D140" s="7" t="n"/>
      <c r="E140" s="9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9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 spans="1:11">
      <c r="A141" s="6" t="s"/>
      <c r="B141" s="7" t="n"/>
      <c r="C141" s="7" t="n"/>
      <c r="D141" s="7" t="n"/>
      <c r="E141" s="9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9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 spans="1:11">
      <c r="A142" s="6" t="s"/>
      <c r="B142" s="7" t="n"/>
      <c r="C142" s="7" t="n"/>
      <c r="D142" s="7" t="n"/>
      <c r="E142" s="9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9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 spans="1:11">
      <c r="A143" s="6" t="s"/>
      <c r="B143" s="7" t="n"/>
      <c r="C143" s="7" t="n"/>
      <c r="D143" s="7" t="n"/>
      <c r="E143" s="9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9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 spans="1:11">
      <c r="A144" s="6" t="s"/>
      <c r="B144" s="7" t="n"/>
      <c r="C144" s="7" t="n"/>
      <c r="D144" s="7" t="n"/>
      <c r="E144" s="9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9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 spans="1:11">
      <c r="A145" s="6" t="s"/>
      <c r="B145" s="7" t="n"/>
      <c r="C145" s="7" t="n"/>
      <c r="D145" s="7" t="n"/>
      <c r="E145" s="9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9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 spans="1:11">
      <c r="A146" s="6" t="s"/>
      <c r="B146" s="7" t="n"/>
      <c r="C146" s="7" t="n"/>
      <c r="D146" s="7" t="n"/>
      <c r="E146" s="9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9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 spans="1:11">
      <c r="A147" s="6" t="s"/>
      <c r="B147" s="7" t="n"/>
      <c r="C147" s="7" t="n"/>
      <c r="D147" s="7" t="n"/>
      <c r="E147" s="9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9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 spans="1:11">
      <c r="A148" s="6" t="s"/>
      <c r="B148" s="7" t="n"/>
      <c r="C148" s="7" t="n"/>
      <c r="D148" s="7" t="n"/>
      <c r="E148" s="9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9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49" spans="1:11">
      <c r="A149" s="6" t="s"/>
      <c r="B149" s="7" t="n"/>
      <c r="C149" s="7" t="n"/>
      <c r="D149" s="7" t="n"/>
      <c r="E149" s="9">
        <f>IF(OR(monday!B149 = "light",monday!B149 = "excused", monday!B149 = "sch chg", monday!B149 = "annual", monday!B149 = "sick", monday!C149 &gt;= 10 - reference!C5), 0, IF(monday!B149 = "no call", 10, IF(monday!C149 = 0, 0, MAX(10 - monday!C149, 0))))</f>
        <v/>
      </c>
      <c r="F149" s="9">
        <f>IF(OR(monday!B149 = "light",monday!B149 = "excused", monday!B149 = "sch chg", monday!B149 = "annual", monday!B149 = "sick", monday!C149 &gt;= 12 - reference!C5), 0, IF(monday!B149 = "no call", 12, IF(monday!C149 = 0, 0, MAX(12 - monday!C149, 0))))</f>
        <v/>
      </c>
    </row>
    <row r="150" spans="1:11">
      <c r="A150" s="6" t="s"/>
      <c r="B150" s="7" t="n"/>
      <c r="C150" s="7" t="n"/>
      <c r="D150" s="7" t="n"/>
      <c r="E150" s="9">
        <f>IF(OR(monday!B150 = "light",monday!B150 = "excused", monday!B150 = "sch chg", monday!B150 = "annual", monday!B150 = "sick", monday!C150 &gt;= 10 - reference!C5), 0, IF(monday!B150 = "no call", 10, IF(monday!C150 = 0, 0, MAX(10 - monday!C150, 0))))</f>
        <v/>
      </c>
      <c r="F150" s="9">
        <f>IF(OR(monday!B150 = "light",monday!B150 = "excused", monday!B150 = "sch chg", monday!B150 = "annual", monday!B150 = "sick", monday!C150 &gt;= 12 - reference!C5), 0, IF(monday!B150 = "no call", 12, IF(monday!C150 = 0, 0, MAX(12 - monday!C150, 0))))</f>
        <v/>
      </c>
    </row>
    <row r="151" spans="1:11">
      <c r="A151" s="6" t="s"/>
      <c r="B151" s="7" t="n"/>
      <c r="C151" s="7" t="n"/>
      <c r="D151" s="7" t="n"/>
      <c r="E151" s="9">
        <f>IF(OR(monday!B151 = "light",monday!B151 = "excused", monday!B151 = "sch chg", monday!B151 = "annual", monday!B151 = "sick", monday!C151 &gt;= 10 - reference!C5), 0, IF(monday!B151 = "no call", 10, IF(monday!C151 = 0, 0, MAX(10 - monday!C151, 0))))</f>
        <v/>
      </c>
      <c r="F151" s="9">
        <f>IF(OR(monday!B151 = "light",monday!B151 = "excused", monday!B151 = "sch chg", monday!B151 = "annual", monday!B151 = "sick", monday!C151 &gt;= 12 - reference!C5), 0, IF(monday!B151 = "no call", 12, IF(monday!C151 = 0, 0, MAX(12 - monday!C151, 0))))</f>
        <v/>
      </c>
    </row>
    <row r="152" spans="1:11">
      <c r="A152" s="6" t="s"/>
      <c r="B152" s="7" t="n"/>
      <c r="C152" s="7" t="n"/>
      <c r="D152" s="7" t="n"/>
      <c r="E152" s="9">
        <f>IF(OR(monday!B152 = "light",monday!B152 = "excused", monday!B152 = "sch chg", monday!B152 = "annual", monday!B152 = "sick", monday!C152 &gt;= 10 - reference!C5), 0, IF(monday!B152 = "no call", 10, IF(monday!C152 = 0, 0, MAX(10 - monday!C152, 0))))</f>
        <v/>
      </c>
      <c r="F152" s="9">
        <f>IF(OR(monday!B152 = "light",monday!B152 = "excused", monday!B152 = "sch chg", monday!B152 = "annual", monday!B152 = "sick", monday!C152 &gt;= 12 - reference!C5), 0, IF(monday!B152 = "no call", 12, IF(monday!C152 = 0, 0, MAX(12 - monday!C152, 0))))</f>
        <v/>
      </c>
    </row>
    <row r="153" spans="1:11">
      <c r="A153" s="6" t="s"/>
      <c r="B153" s="7" t="n"/>
      <c r="C153" s="7" t="n"/>
      <c r="D153" s="7" t="n"/>
      <c r="E153" s="9">
        <f>IF(OR(monday!B153 = "light",monday!B153 = "excused", monday!B153 = "sch chg", monday!B153 = "annual", monday!B153 = "sick", monday!C153 &gt;= 10 - reference!C5), 0, IF(monday!B153 = "no call", 10, IF(monday!C153 = 0, 0, MAX(10 - monday!C153, 0))))</f>
        <v/>
      </c>
      <c r="F153" s="9">
        <f>IF(OR(monday!B153 = "light",monday!B153 = "excused", monday!B153 = "sch chg", monday!B153 = "annual", monday!B153 = "sick", monday!C153 &gt;= 12 - reference!C5), 0, IF(monday!B153 = "no call", 12, IF(monday!C153 = 0, 0, MAX(12 - monday!C153, 0))))</f>
        <v/>
      </c>
    </row>
    <row r="154" spans="1:11">
      <c r="A154" s="6" t="s"/>
      <c r="B154" s="7" t="n"/>
      <c r="C154" s="7" t="n"/>
      <c r="D154" s="7" t="n"/>
      <c r="E154" s="9">
        <f>IF(OR(monday!B154 = "light",monday!B154 = "excused", monday!B154 = "sch chg", monday!B154 = "annual", monday!B154 = "sick", monday!C154 &gt;= 10 - reference!C5), 0, IF(monday!B154 = "no call", 10, IF(monday!C154 = 0, 0, MAX(10 - monday!C154, 0))))</f>
        <v/>
      </c>
      <c r="F154" s="9">
        <f>IF(OR(monday!B154 = "light",monday!B154 = "excused", monday!B154 = "sch chg", monday!B154 = "annual", monday!B154 = "sick", monday!C154 &gt;= 12 - reference!C5), 0, IF(monday!B154 = "no call", 12, IF(monday!C154 = 0, 0, MAX(12 - monday!C154, 0))))</f>
        <v/>
      </c>
    </row>
    <row r="155" spans="1:11">
      <c r="A155" s="6" t="s"/>
      <c r="B155" s="7" t="n"/>
      <c r="C155" s="7" t="n"/>
      <c r="D155" s="7" t="n"/>
      <c r="E155" s="9">
        <f>IF(OR(monday!B155 = "light",monday!B155 = "excused", monday!B155 = "sch chg", monday!B155 = "annual", monday!B155 = "sick", monday!C155 &gt;= 10 - reference!C5), 0, IF(monday!B155 = "no call", 10, IF(monday!C155 = 0, 0, MAX(10 - monday!C155, 0))))</f>
        <v/>
      </c>
      <c r="F155" s="9">
        <f>IF(OR(monday!B155 = "light",monday!B155 = "excused", monday!B155 = "sch chg", monday!B155 = "annual", monday!B155 = "sick", monday!C155 &gt;= 12 - reference!C5), 0, IF(monday!B155 = "no call", 12, IF(monday!C155 = 0, 0, MAX(12 - monday!C155, 0))))</f>
        <v/>
      </c>
    </row>
    <row r="156" spans="1:11">
      <c r="A156" s="6" t="s"/>
      <c r="B156" s="7" t="n"/>
      <c r="C156" s="7" t="n"/>
      <c r="D156" s="7" t="n"/>
      <c r="E156" s="9">
        <f>IF(OR(monday!B156 = "light",monday!B156 = "excused", monday!B156 = "sch chg", monday!B156 = "annual", monday!B156 = "sick", monday!C156 &gt;= 10 - reference!C5), 0, IF(monday!B156 = "no call", 10, IF(monday!C156 = 0, 0, MAX(10 - monday!C156, 0))))</f>
        <v/>
      </c>
      <c r="F156" s="9">
        <f>IF(OR(monday!B156 = "light",monday!B156 = "excused", monday!B156 = "sch chg", monday!B156 = "annual", monday!B156 = "sick", monday!C156 &gt;= 12 - reference!C5), 0, IF(monday!B156 = "no call", 12, IF(monday!C156 = 0, 0, MAX(12 - monday!C156, 0))))</f>
        <v/>
      </c>
    </row>
    <row r="158" spans="1:11">
      <c r="D158" s="5" t="s">
        <v>102</v>
      </c>
      <c r="E158" s="9">
        <f>SUM(monday!E127:monday!E156)</f>
        <v/>
      </c>
      <c r="F158" s="9">
        <f>SUM(monday!F127:monday!F156)</f>
        <v/>
      </c>
    </row>
    <row r="160" spans="1:11">
      <c r="D160" s="5" t="s">
        <v>103</v>
      </c>
      <c r="E160" s="9">
        <f>SUM(monday!E122 + monday!E158)</f>
        <v/>
      </c>
      <c r="F160" s="9">
        <f>SUM(monday!F122 + monday!F158)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7" man="1" max="16383" min="0"/>
    <brk id="123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60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SUM(tuesday!F8 - tuesday!E8)</f>
        <v/>
      </c>
      <c r="I8" s="9">
        <f>IF(tuesday!B8 ="ns day", tuesday!C8,IF(tuesday!C8 &lt;= 8 + reference!C3, 0, MAX(tuesday!C8 - 8, 0)))</f>
        <v/>
      </c>
      <c r="J8" s="9">
        <f>SUM(tuesday!F8 - tuesday!E8)</f>
        <v/>
      </c>
      <c r="K8" s="9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10" t="s"/>
      <c r="C9" s="7" t="n">
        <v>10.32</v>
      </c>
      <c r="D9" s="7" t="n">
        <v>19.26</v>
      </c>
      <c r="E9" s="7" t="s"/>
      <c r="F9" s="7" t="s"/>
      <c r="G9" s="8" t="s"/>
      <c r="H9" s="7">
        <f>SUM(tuesday!F9 - tuesday!E9)</f>
        <v/>
      </c>
      <c r="I9" s="9">
        <f>IF(tuesday!B9 ="ns day", tuesday!C9,IF(tuesday!C9 &lt;= 8+ reference!C3, 0, MAX(tuesday!C9 - 8, 0)))</f>
        <v/>
      </c>
      <c r="J9" s="9">
        <f>SUM(tuesday!F9 - tuesday!E9)</f>
        <v/>
      </c>
      <c r="K9" s="9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SUM(tuesday!F10 - tuesday!E10)</f>
        <v/>
      </c>
      <c r="I10" s="9">
        <f>IF(tuesday!B10 ="ns day", tuesday!C10,IF(tuesday!C10 &lt;= 8 + reference!C3, 0, MAX(tuesday!C10 - 8, 0)))</f>
        <v/>
      </c>
      <c r="J10" s="9">
        <f>SUM(tuesday!F10 - tuesday!E10)</f>
        <v/>
      </c>
      <c r="K10" s="9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10" t="s"/>
      <c r="C11" s="7" t="n">
        <v>12.02</v>
      </c>
      <c r="D11" s="7" t="n">
        <v>20.5</v>
      </c>
      <c r="E11" s="7" t="s"/>
      <c r="F11" s="7" t="s"/>
      <c r="G11" s="8" t="s"/>
      <c r="H11" s="7">
        <f>SUM(tuesday!F11 - tuesday!E11)</f>
        <v/>
      </c>
      <c r="I11" s="9">
        <f>IF(tuesday!B11 ="ns day", tuesday!C11,IF(tuesday!C11 &lt;= 8+ reference!C3, 0, MAX(tuesday!C11 - 8, 0)))</f>
        <v/>
      </c>
      <c r="J11" s="9">
        <f>SUM(tuesday!F11 - tuesday!E11)</f>
        <v/>
      </c>
      <c r="K11" s="9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23</v>
      </c>
      <c r="B12" s="10" t="s"/>
      <c r="C12" s="7" t="n">
        <v>11.38</v>
      </c>
      <c r="D12" s="7" t="n">
        <v>19.87</v>
      </c>
      <c r="E12" s="7" t="n">
        <v>12</v>
      </c>
      <c r="F12" s="7" t="n">
        <v>13.5</v>
      </c>
      <c r="G12" s="8" t="n">
        <v>1013</v>
      </c>
      <c r="H12" s="7">
        <f>SUM(tuesday!F12 - tuesday!E12)</f>
        <v/>
      </c>
      <c r="I12" s="9">
        <f>IF(tuesday!B12 ="ns day", tuesday!C12,IF(tuesday!C12 &lt;= 8+ reference!C3, 0, MAX(tuesday!C12 - 8, 0)))</f>
        <v/>
      </c>
      <c r="J12" s="9">
        <f>SUM(tuesday!F12 - tuesday!E12)</f>
        <v/>
      </c>
      <c r="K12" s="9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24</v>
      </c>
      <c r="B13" s="10" t="s"/>
      <c r="C13" s="7" t="n">
        <v>12.56</v>
      </c>
      <c r="D13" s="7" t="n">
        <v>20.79</v>
      </c>
      <c r="E13" s="7" t="n">
        <v>17.5</v>
      </c>
      <c r="F13" s="7" t="n">
        <v>20.79</v>
      </c>
      <c r="G13" s="8" t="n">
        <v>918</v>
      </c>
      <c r="H13" s="7">
        <f>SUM(tuesday!F13 - tuesday!E13)</f>
        <v/>
      </c>
      <c r="I13" s="9">
        <f>IF(tuesday!B13 ="ns day", tuesday!C13,IF(tuesday!C13 &lt;= 8+ reference!C3, 0, MAX(tuesday!C13 - 8, 0)))</f>
        <v/>
      </c>
      <c r="J13" s="9">
        <f>SUM(tuesday!F13 - tuesday!E13)</f>
        <v/>
      </c>
      <c r="K13" s="9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25</v>
      </c>
      <c r="B14" s="10" t="s"/>
      <c r="C14" s="7" t="n">
        <v>9</v>
      </c>
      <c r="D14" s="7" t="n">
        <v>0</v>
      </c>
      <c r="E14" s="7" t="s"/>
      <c r="F14" s="7" t="s"/>
      <c r="G14" s="8" t="s"/>
      <c r="H14" s="7">
        <f>SUM(tuesday!F14 - tuesday!E14)</f>
        <v/>
      </c>
      <c r="I14" s="9">
        <f>IF(tuesday!B14 ="ns day", tuesday!C14,IF(tuesday!C14 &lt;= 8+ reference!C3, 0, MAX(tuesday!C14 - 8, 0)))</f>
        <v/>
      </c>
      <c r="J14" s="9">
        <f>SUM(tuesday!F14 - tuesday!E14)</f>
        <v/>
      </c>
      <c r="K14" s="9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26</v>
      </c>
      <c r="B15" s="10" t="s"/>
      <c r="C15" s="7" t="n">
        <v>11.98</v>
      </c>
      <c r="D15" s="7" t="n">
        <v>0</v>
      </c>
      <c r="E15" s="7" t="s"/>
      <c r="F15" s="7" t="s"/>
      <c r="G15" s="8" t="s"/>
      <c r="H15" s="7">
        <f>SUM(tuesday!F15 - tuesday!E15)</f>
        <v/>
      </c>
      <c r="I15" s="9">
        <f>IF(tuesday!B15 ="ns day", tuesday!C15,IF(tuesday!C15 &lt;= 8+ reference!C3, 0, MAX(tuesday!C15 - 8, 0)))</f>
        <v/>
      </c>
      <c r="J15" s="9">
        <f>SUM(tuesday!F15 - tuesday!E15)</f>
        <v/>
      </c>
      <c r="K15" s="9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27</v>
      </c>
      <c r="B16" s="10" t="s"/>
      <c r="C16" s="7" t="n">
        <v>10.01</v>
      </c>
      <c r="D16" s="7" t="n">
        <v>18.52</v>
      </c>
      <c r="E16" s="7" t="s"/>
      <c r="F16" s="7" t="s"/>
      <c r="G16" s="8" t="s"/>
      <c r="H16" s="7">
        <f>SUM(tuesday!F16 - tuesday!E16)</f>
        <v/>
      </c>
      <c r="I16" s="9">
        <f>IF(tuesday!B16 ="ns day", tuesday!C16,IF(tuesday!C16 &lt;= 8+ reference!C3, 0, MAX(tuesday!C16 - 8, 0)))</f>
        <v/>
      </c>
      <c r="J16" s="9">
        <f>SUM(tuesday!F16 - tuesday!E16)</f>
        <v/>
      </c>
      <c r="K16" s="9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28</v>
      </c>
      <c r="B17" s="10" t="s"/>
      <c r="C17" s="7" t="n">
        <v>11.99</v>
      </c>
      <c r="D17" s="7" t="n">
        <v>20.45</v>
      </c>
      <c r="E17" s="7" t="s"/>
      <c r="F17" s="7" t="s"/>
      <c r="G17" s="8" t="s"/>
      <c r="H17" s="7">
        <f>SUM(tuesday!F17 - tuesday!E17)</f>
        <v/>
      </c>
      <c r="I17" s="9">
        <f>IF(tuesday!B17 ="ns day", tuesday!C17,IF(tuesday!C17 &lt;= 8+ reference!C3, 0, MAX(tuesday!C17 - 8, 0)))</f>
        <v/>
      </c>
      <c r="J17" s="9">
        <f>SUM(tuesday!F17 - tuesday!E17)</f>
        <v/>
      </c>
      <c r="K17" s="9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29</v>
      </c>
      <c r="B18" s="10" t="s"/>
      <c r="C18" s="7" t="n">
        <v>12.33</v>
      </c>
      <c r="D18" s="7" t="n">
        <v>20.83</v>
      </c>
      <c r="E18" s="7" t="n">
        <v>8.59</v>
      </c>
      <c r="F18" s="7" t="n">
        <v>10.62</v>
      </c>
      <c r="G18" s="8" t="n">
        <v>1013</v>
      </c>
      <c r="H18" s="7">
        <f>SUM(tuesday!F18 - tuesday!E18)</f>
        <v/>
      </c>
      <c r="I18" s="9">
        <f>IF(tuesday!B18 ="ns day", tuesday!C18,IF(tuesday!C18 &lt;= 8+ reference!C3, 0, MAX(tuesday!C18 - 8, 0)))</f>
        <v/>
      </c>
      <c r="J18" s="9">
        <f>SUM(tuesday!F18 - tuesday!E18)</f>
        <v/>
      </c>
      <c r="K18" s="9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31</v>
      </c>
      <c r="B19" s="10" t="s"/>
      <c r="C19" s="7" t="n">
        <v>11</v>
      </c>
      <c r="D19" s="7" t="n">
        <v>18.5</v>
      </c>
      <c r="E19" s="7" t="s"/>
      <c r="F19" s="7" t="s"/>
      <c r="G19" s="8" t="s"/>
      <c r="H19" s="7">
        <f>SUM(tuesday!F19 - tuesday!E19)</f>
        <v/>
      </c>
      <c r="I19" s="9">
        <f>IF(tuesday!B19 ="ns day", tuesday!C19,IF(tuesday!C19 &lt;= 8+ reference!C3, 0, MAX(tuesday!C19 - 8, 0)))</f>
        <v/>
      </c>
      <c r="J19" s="9">
        <f>SUM(tuesday!F19 - tuesday!E19)</f>
        <v/>
      </c>
      <c r="K19" s="9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32</v>
      </c>
      <c r="B20" s="10" t="s"/>
      <c r="C20" s="7" t="n">
        <v>12.93</v>
      </c>
      <c r="D20" s="7" t="n">
        <v>20.47</v>
      </c>
      <c r="E20" s="7" t="n">
        <v>17.02</v>
      </c>
      <c r="F20" s="7" t="n">
        <v>20.59</v>
      </c>
      <c r="G20" s="8" t="n">
        <v>1072</v>
      </c>
      <c r="H20" s="7">
        <f>SUM(tuesday!F20 - tuesday!E20)</f>
        <v/>
      </c>
      <c r="I20" s="9">
        <f>IF(tuesday!B20 ="ns day", tuesday!C20,IF(tuesday!C20 &lt;= 8+ reference!C3, 0, MAX(tuesday!C20 - 8, 0)))</f>
        <v/>
      </c>
      <c r="J20" s="9">
        <f>SUM(tuesday!F20 - tuesday!E20)</f>
        <v/>
      </c>
      <c r="K20" s="9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34</v>
      </c>
      <c r="B21" s="10" t="s">
        <v>33</v>
      </c>
      <c r="C21" s="7" t="n">
        <v>11.92</v>
      </c>
      <c r="D21" s="7" t="n">
        <v>20.31</v>
      </c>
      <c r="E21" s="7" t="s"/>
      <c r="F21" s="7" t="s"/>
      <c r="G21" s="8" t="s"/>
      <c r="H21" s="7">
        <f>SUM(tuesday!F21 - tuesday!E21)</f>
        <v/>
      </c>
      <c r="I21" s="9">
        <f>IF(tuesday!B21 ="ns day", tuesday!C21,IF(tuesday!C21 &lt;= 8+ reference!C3, 0, MAX(tuesday!C21 - 8, 0)))</f>
        <v/>
      </c>
      <c r="J21" s="9">
        <f>SUM(tuesday!F21 - tuesday!E21)</f>
        <v/>
      </c>
      <c r="K21" s="9">
        <f>IF(tuesday!B21="ns day",tuesday!C21, IF(tuesday!C21 &lt;= 8 + reference!C4, 0, MIN(MAX(tuesday!C21 - 8, 0),IF(tuesday!J21 &lt;= reference!C4,0, tuesday!J21))))</f>
        <v/>
      </c>
    </row>
    <row r="22" spans="1:11">
      <c r="A22" s="6" t="s">
        <v>35</v>
      </c>
      <c r="B22" s="10" t="s"/>
      <c r="C22" s="7" t="n">
        <v>10.64</v>
      </c>
      <c r="D22" s="7" t="n">
        <v>0</v>
      </c>
      <c r="E22" s="7" t="s"/>
      <c r="F22" s="7" t="s"/>
      <c r="G22" s="8" t="s"/>
      <c r="H22" s="7">
        <f>SUM(tuesday!F22 - tuesday!E22)</f>
        <v/>
      </c>
      <c r="I22" s="9">
        <f>IF(tuesday!B22 ="ns day", tuesday!C22,IF(tuesday!C22 &lt;= 8+ reference!C3, 0, MAX(tuesday!C22 - 8, 0)))</f>
        <v/>
      </c>
      <c r="J22" s="9">
        <f>SUM(tuesday!F22 - tuesday!E22)</f>
        <v/>
      </c>
      <c r="K22" s="9">
        <f>IF(tuesday!B22="ns day",tuesday!C22, IF(tuesday!C22 &lt;= 8 + reference!C4, 0, MIN(MAX(tuesday!C22 - 8, 0),IF(tuesday!J22 &lt;= reference!C4,0, tuesday!J22))))</f>
        <v/>
      </c>
    </row>
    <row r="23" spans="1:11">
      <c r="A23" s="6" t="s">
        <v>36</v>
      </c>
      <c r="B23" s="7" t="n"/>
      <c r="C23" s="7" t="n"/>
      <c r="D23" s="7" t="n"/>
      <c r="E23" s="7" t="n"/>
      <c r="F23" s="7" t="n"/>
      <c r="G23" s="8" t="n"/>
      <c r="H23" s="7">
        <f>SUM(tuesday!F23 - tuesday!E23)</f>
        <v/>
      </c>
      <c r="I23" s="9">
        <f>IF(tuesday!B23 ="ns day", tuesday!C23,IF(tuesday!C23 &lt;= 8 + reference!C3, 0, MAX(tuesday!C23 - 8, 0)))</f>
        <v/>
      </c>
      <c r="J23" s="9">
        <f>SUM(tuesday!F23 - tuesday!E23)</f>
        <v/>
      </c>
      <c r="K23" s="9">
        <f>IF(tuesday!B23="ns day",tuesday!C23, IF(tuesday!C23 &lt;= 8 + reference!C4, 0, MIN(MAX(tuesday!C23 - 8, 0),IF(tuesday!J23 &lt;= reference!C4,0, tuesday!J23))))</f>
        <v/>
      </c>
    </row>
    <row r="24" spans="1:11">
      <c r="A24" s="6" t="s">
        <v>37</v>
      </c>
      <c r="B24" s="10" t="s"/>
      <c r="C24" s="7" t="n">
        <v>9.02</v>
      </c>
      <c r="D24" s="7" t="n">
        <v>17.46</v>
      </c>
      <c r="E24" s="7" t="s"/>
      <c r="F24" s="7" t="s"/>
      <c r="G24" s="8" t="s"/>
      <c r="H24" s="7">
        <f>SUM(tuesday!F24 - tuesday!E24)</f>
        <v/>
      </c>
      <c r="I24" s="9">
        <f>IF(tuesday!B24 ="ns day", tuesday!C24,IF(tuesday!C24 &lt;= 8+ reference!C3, 0, MAX(tuesday!C24 - 8, 0)))</f>
        <v/>
      </c>
      <c r="J24" s="9">
        <f>SUM(tuesday!F24 - tuesday!E24)</f>
        <v/>
      </c>
      <c r="K24" s="9">
        <f>IF(tuesday!B24="ns day",tuesday!C24, IF(tuesday!C24 &lt;= 8 + reference!C4, 0, MIN(MAX(tuesday!C24 - 8, 0),IF(tuesday!J24 &lt;= reference!C4,0, tuesday!J24))))</f>
        <v/>
      </c>
    </row>
    <row r="25" spans="1:11">
      <c r="A25" s="6" t="s">
        <v>38</v>
      </c>
      <c r="B25" s="7" t="n"/>
      <c r="C25" s="7" t="n"/>
      <c r="D25" s="7" t="n"/>
      <c r="E25" s="7" t="n"/>
      <c r="F25" s="7" t="n"/>
      <c r="G25" s="8" t="n"/>
      <c r="H25" s="7">
        <f>SUM(tuesday!F25 - tuesday!E25)</f>
        <v/>
      </c>
      <c r="I25" s="9">
        <f>IF(tuesday!B25 ="ns day", tuesday!C25,IF(tuesday!C25 &lt;= 8 + reference!C3, 0, MAX(tuesday!C25 - 8, 0)))</f>
        <v/>
      </c>
      <c r="J25" s="9">
        <f>SUM(tuesday!F25 - tuesday!E25)</f>
        <v/>
      </c>
      <c r="K25" s="9">
        <f>IF(tuesday!B25="ns day",tuesday!C25, IF(tuesday!C25 &lt;= 8 + reference!C4, 0, MIN(MAX(tuesday!C25 - 8, 0),IF(tuesday!J25 &lt;= reference!C4,0, tuesday!J25))))</f>
        <v/>
      </c>
    </row>
    <row r="26" spans="1:11">
      <c r="A26" s="6" t="s">
        <v>39</v>
      </c>
      <c r="B26" s="10" t="s"/>
      <c r="C26" s="7" t="n">
        <v>10.08</v>
      </c>
      <c r="D26" s="7" t="n">
        <v>22.4</v>
      </c>
      <c r="E26" s="7" t="n">
        <v>12</v>
      </c>
      <c r="F26" s="7" t="n">
        <v>22.58</v>
      </c>
      <c r="G26" s="8" t="n">
        <v>950</v>
      </c>
      <c r="H26" s="7">
        <f>SUM(tuesday!F26 - tuesday!E26)</f>
        <v/>
      </c>
      <c r="I26" s="9">
        <f>IF(tuesday!B26 ="ns day", tuesday!C26,IF(tuesday!C26 &lt;= 8+ reference!C3, 0, MAX(tuesday!C26 - 8, 0)))</f>
        <v/>
      </c>
      <c r="J26" s="9">
        <f>SUM(tuesday!F26 - tuesday!E26)</f>
        <v/>
      </c>
      <c r="K26" s="9">
        <f>IF(tuesday!B26="ns day",tuesday!C26, IF(tuesday!C26 &lt;= 8 + reference!C4, 0, MIN(MAX(tuesday!C26 - 8, 0),IF(tuesday!J26 &lt;= reference!C4,0, tuesday!J26))))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SUM(tuesday!F27 - tuesday!E27)</f>
        <v/>
      </c>
      <c r="I27" s="9">
        <f>IF(tuesday!B27 ="ns day", tuesday!C27,IF(tuesday!C27 &lt;= 8 + reference!C3, 0, MAX(tuesday!C27 - 8, 0)))</f>
        <v/>
      </c>
      <c r="J27" s="9">
        <f>SUM(tuesday!F27 - tuesday!E27)</f>
        <v/>
      </c>
      <c r="K27" s="9">
        <f>IF(tuesday!B27="ns day",tuesday!C27, IF(tuesday!C27 &lt;= 8 + reference!C4, 0, MIN(MAX(tuesday!C27 - 8, 0),IF(tuesday!J27 &lt;= reference!C4,0, tuesday!J27))))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SUM(tuesday!F28 - tuesday!E28)</f>
        <v/>
      </c>
      <c r="I28" s="9">
        <f>IF(tuesday!B28 ="ns day", tuesday!C28,IF(tuesday!C28 &lt;= 8 + reference!C3, 0, MAX(tuesday!C28 - 8, 0)))</f>
        <v/>
      </c>
      <c r="J28" s="9">
        <f>SUM(tuesday!F28 - tuesday!E28)</f>
        <v/>
      </c>
      <c r="K28" s="9">
        <f>IF(tuesday!B28="ns day",tuesday!C28, IF(tuesday!C28 &lt;= 8 + reference!C4, 0, MIN(MAX(tuesday!C28 - 8, 0),IF(tuesday!J28 &lt;= reference!C4,0, tuesday!J28))))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SUM(tuesday!F29 - tuesday!E29)</f>
        <v/>
      </c>
      <c r="I29" s="9">
        <f>IF(tuesday!B29 ="ns day", tuesday!C29,IF(tuesday!C29 &lt;= 8 + reference!C3, 0, MAX(tuesday!C29 - 8, 0)))</f>
        <v/>
      </c>
      <c r="J29" s="9">
        <f>SUM(tuesday!F29 - tuesday!E29)</f>
        <v/>
      </c>
      <c r="K29" s="9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SUM(tuesday!F30 - tuesday!E30)</f>
        <v/>
      </c>
      <c r="I30" s="9">
        <f>IF(tuesday!B30 ="ns day", tuesday!C30,IF(tuesday!C30 &lt;= 8 + reference!C3, 0, MAX(tuesday!C30 - 8, 0)))</f>
        <v/>
      </c>
      <c r="J30" s="9">
        <f>SUM(tuesday!F30 - tuesday!E30)</f>
        <v/>
      </c>
      <c r="K30" s="9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SUM(tuesday!F31 - tuesday!E31)</f>
        <v/>
      </c>
      <c r="I31" s="9">
        <f>IF(tuesday!B31 ="ns day", tuesday!C31,IF(tuesday!C31 &lt;= 8 + reference!C3, 0, MAX(tuesday!C31 - 8, 0)))</f>
        <v/>
      </c>
      <c r="J31" s="9">
        <f>SUM(tuesday!F31 - tuesday!E31)</f>
        <v/>
      </c>
      <c r="K31" s="9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SUM(tuesday!F32 - tuesday!E32)</f>
        <v/>
      </c>
      <c r="I32" s="9">
        <f>IF(tuesday!B32 ="ns day", tuesday!C32,IF(tuesday!C32 &lt;= 8 + reference!C3, 0, MAX(tuesday!C32 - 8, 0)))</f>
        <v/>
      </c>
      <c r="J32" s="9">
        <f>SUM(tuesday!F32 - tuesday!E32)</f>
        <v/>
      </c>
      <c r="K32" s="9">
        <f>IF(tuesday!B32="ns day",tuesday!C32, IF(tuesday!C32 &lt;= 8 + reference!C4, 0, MIN(MAX(tuesday!C32 - 8, 0),IF(tuesday!J32 &lt;= reference!C4,0, tuesday!J32))))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SUM(tuesday!F33 - tuesday!E33)</f>
        <v/>
      </c>
      <c r="I33" s="9">
        <f>IF(tuesday!B33 ="ns day", tuesday!C33,IF(tuesday!C33 &lt;= 8 + reference!C3, 0, MAX(tuesday!C33 - 8, 0)))</f>
        <v/>
      </c>
      <c r="J33" s="9">
        <f>SUM(tuesday!F33 - tuesday!E33)</f>
        <v/>
      </c>
      <c r="K33" s="9">
        <f>IF(tuesday!B33="ns day",tuesday!C33, IF(tuesday!C33 &lt;= 8 + reference!C4, 0, MIN(MAX(tuesday!C33 - 8, 0),IF(tuesday!J33 &lt;= reference!C4,0, tuesday!J33))))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SUM(tuesday!F34 - tuesday!E34)</f>
        <v/>
      </c>
      <c r="I34" s="9">
        <f>IF(tuesday!B34 ="ns day", tuesday!C34,IF(tuesday!C34 &lt;= 8 + reference!C3, 0, MAX(tuesday!C34 - 8, 0)))</f>
        <v/>
      </c>
      <c r="J34" s="9">
        <f>SUM(tuesday!F34 - tuesday!E34)</f>
        <v/>
      </c>
      <c r="K34" s="9">
        <f>IF(tuesday!B34="ns day",tuesday!C34, IF(tuesday!C34 &lt;= 8 + reference!C4, 0, MIN(MAX(tuesday!C34 - 8, 0),IF(tuesday!J34 &lt;= reference!C4,0, tuesday!J34))))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SUM(tuesday!F35 - tuesday!E35)</f>
        <v/>
      </c>
      <c r="I35" s="9">
        <f>IF(tuesday!B35 ="ns day", tuesday!C35,IF(tuesday!C35 &lt;= 8 + reference!C3, 0, MAX(tuesday!C35 - 8, 0)))</f>
        <v/>
      </c>
      <c r="J35" s="9">
        <f>SUM(tuesday!F35 - tuesday!E35)</f>
        <v/>
      </c>
      <c r="K35" s="9">
        <f>IF(tuesday!B35="ns day",tuesday!C35, IF(tuesday!C35 &lt;= 8 + reference!C4, 0, MIN(MAX(tuesday!C35 - 8, 0),IF(tuesday!J35 &lt;= reference!C4,0, tuesday!J35))))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SUM(tuesday!F36 - tuesday!E36)</f>
        <v/>
      </c>
      <c r="I36" s="9">
        <f>IF(tuesday!B36 ="ns day", tuesday!C36,IF(tuesday!C36 &lt;= 8 + reference!C3, 0, MAX(tuesday!C36 - 8, 0)))</f>
        <v/>
      </c>
      <c r="J36" s="9">
        <f>SUM(tuesday!F36 - tuesday!E36)</f>
        <v/>
      </c>
      <c r="K36" s="9">
        <f>IF(tuesday!B36="ns day",tuesday!C36, IF(tuesday!C36 &lt;= 8 + reference!C4, 0, MIN(MAX(tuesday!C36 - 8, 0),IF(tuesday!J36 &lt;= reference!C4,0, tuesday!J36))))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SUM(tuesday!F37 - tuesday!E37)</f>
        <v/>
      </c>
      <c r="I37" s="9">
        <f>IF(tuesday!B37 ="ns day", tuesday!C37,IF(tuesday!C37 &lt;= 8 + reference!C3, 0, MAX(tuesday!C37 - 8, 0)))</f>
        <v/>
      </c>
      <c r="J37" s="9">
        <f>SUM(tuesday!F37 - tuesday!E37)</f>
        <v/>
      </c>
      <c r="K37" s="9">
        <f>IF(tuesday!B37="ns day",tuesday!C37, IF(tuesday!C37 &lt;= 8 + reference!C4, 0, MIN(MAX(tuesday!C37 - 8, 0),IF(tuesday!J37 &lt;= reference!C4,0, tuesday!J37))))</f>
        <v/>
      </c>
    </row>
    <row r="39" spans="1:11">
      <c r="H39" s="5" t="s">
        <v>40</v>
      </c>
      <c r="I39" s="9">
        <f>SUM(tuesday!I8:tuesday!I37)</f>
        <v/>
      </c>
    </row>
    <row r="41" spans="1:11">
      <c r="J41" s="5" t="s">
        <v>41</v>
      </c>
      <c r="K41" s="9">
        <f>SUM(tuesday!K8:tuesday!K37)</f>
        <v/>
      </c>
    </row>
    <row r="43" spans="1:11">
      <c r="A43" s="4" t="s">
        <v>42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43</v>
      </c>
      <c r="B45" s="10" t="s"/>
      <c r="C45" s="7" t="n">
        <v>12.78</v>
      </c>
      <c r="D45" s="7" t="n">
        <v>21.28</v>
      </c>
      <c r="E45" s="7" t="n">
        <v>19</v>
      </c>
      <c r="F45" s="7" t="n">
        <v>21.28</v>
      </c>
      <c r="G45" s="8" t="n">
        <v>928</v>
      </c>
      <c r="H45" s="7">
        <f>SUM(tuesday!F45 - tuesday!E45)</f>
        <v/>
      </c>
      <c r="I45" s="9">
        <f>IF(tuesday!B45 ="ns day", tuesday!C45, MAX(tuesday!C45 - 8, 0))</f>
        <v/>
      </c>
      <c r="J45" s="9">
        <f>SUM(tuesday!F45 - tuesday!E45)</f>
        <v/>
      </c>
      <c r="K45" s="9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44</v>
      </c>
      <c r="B46" s="10" t="s"/>
      <c r="C46" s="7" t="n">
        <v>11.62</v>
      </c>
      <c r="D46" s="7" t="n">
        <v>19.98</v>
      </c>
      <c r="E46" s="7" t="n">
        <v>13.5</v>
      </c>
      <c r="F46" s="7" t="n">
        <v>15</v>
      </c>
      <c r="G46" s="8" t="n">
        <v>1021</v>
      </c>
      <c r="H46" s="7">
        <f>SUM(tuesday!F46 - tuesday!E46)</f>
        <v/>
      </c>
      <c r="I46" s="9">
        <f>IF(tuesday!B46 ="ns day", tuesday!C46, MAX(tuesday!C46 - 8, 0))</f>
        <v/>
      </c>
      <c r="J46" s="9">
        <f>SUM(tuesday!F46 - tuesday!E46)</f>
        <v/>
      </c>
      <c r="K46" s="9">
        <f>IF(tuesday!B46="ns day",tuesday!C46, IF(tuesday!C46 &lt;= 8 + reference!C4, 0, MIN(MAX(tuesday!C46 - 8, 0),IF(tuesday!J46 &lt;= reference!C4,0, tuesday!J46))))</f>
        <v/>
      </c>
    </row>
    <row r="47" spans="1:11">
      <c r="A47" s="6" t="s">
        <v>45</v>
      </c>
      <c r="B47" s="10" t="s"/>
      <c r="C47" s="7" t="n">
        <v>13.71</v>
      </c>
      <c r="D47" s="7" t="n">
        <v>21.95</v>
      </c>
      <c r="E47" s="7" t="n">
        <v>8.02</v>
      </c>
      <c r="F47" s="7" t="n">
        <v>22.23</v>
      </c>
      <c r="G47" s="8" t="n">
        <v>9003</v>
      </c>
      <c r="H47" s="7">
        <f>SUM(tuesday!F47 - tuesday!E47)</f>
        <v/>
      </c>
      <c r="I47" s="9">
        <f>IF(tuesday!B47 ="ns day", tuesday!C47, MAX(tuesday!C47 - 8, 0))</f>
        <v/>
      </c>
      <c r="J47" s="9">
        <f>SUM(tuesday!F47 - tuesday!E47)</f>
        <v/>
      </c>
      <c r="K47" s="9">
        <f>IF(tuesday!B47="ns day",tuesday!C47, IF(tuesday!C47 &lt;= 8 + reference!C4, 0, MIN(MAX(tuesday!C47 - 8, 0),IF(tuesday!J47 &lt;= reference!C4,0, tuesday!J47))))</f>
        <v/>
      </c>
    </row>
    <row r="48" spans="1:11">
      <c r="A48" s="6" t="s">
        <v>46</v>
      </c>
      <c r="B48" s="10" t="s"/>
      <c r="C48" s="7" t="n">
        <v>12.49</v>
      </c>
      <c r="D48" s="7" t="n">
        <v>20.94</v>
      </c>
      <c r="E48" s="7" t="n">
        <v>19.5</v>
      </c>
      <c r="F48" s="7" t="n">
        <v>20.94</v>
      </c>
      <c r="G48" s="8" t="n">
        <v>1072</v>
      </c>
      <c r="H48" s="7">
        <f>SUM(tuesday!F48 - tuesday!E48)</f>
        <v/>
      </c>
      <c r="I48" s="9">
        <f>IF(tuesday!B48 ="ns day", tuesday!C48, MAX(tuesday!C48 - 8, 0))</f>
        <v/>
      </c>
      <c r="J48" s="9">
        <f>SUM(tuesday!F48 - tuesday!E48)</f>
        <v/>
      </c>
      <c r="K48" s="9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47</v>
      </c>
      <c r="B49" s="10" t="s"/>
      <c r="C49" s="7" t="n">
        <v>13.58</v>
      </c>
      <c r="D49" s="7" t="n">
        <v>21.58</v>
      </c>
      <c r="E49" s="7" t="n">
        <v>19</v>
      </c>
      <c r="F49" s="7" t="n">
        <v>21.58</v>
      </c>
      <c r="G49" s="8" t="n">
        <v>936</v>
      </c>
      <c r="H49" s="7">
        <f>SUM(tuesday!F49 - tuesday!E49)</f>
        <v/>
      </c>
      <c r="I49" s="9">
        <f>IF(tuesday!B49 ="ns day", tuesday!C49, MAX(tuesday!C49 - 8, 0))</f>
        <v/>
      </c>
      <c r="J49" s="9">
        <f>SUM(tuesday!F49 - tuesday!E49)</f>
        <v/>
      </c>
      <c r="K49" s="9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48</v>
      </c>
      <c r="B50" s="10" t="s"/>
      <c r="C50" s="7" t="n">
        <v>14.16</v>
      </c>
      <c r="D50" s="7" t="n">
        <v>21.45</v>
      </c>
      <c r="E50" s="7" t="n">
        <v>18.5</v>
      </c>
      <c r="F50" s="7" t="n">
        <v>21.45</v>
      </c>
      <c r="G50" s="8" t="n">
        <v>1013</v>
      </c>
      <c r="H50" s="7">
        <f>SUM(tuesday!F50 - tuesday!E50)</f>
        <v/>
      </c>
      <c r="I50" s="9">
        <f>IF(tuesday!B50 ="ns day", tuesday!C50, MAX(tuesday!C50 - 8, 0))</f>
        <v/>
      </c>
      <c r="J50" s="9">
        <f>SUM(tuesday!F50 - tuesday!E50)</f>
        <v/>
      </c>
      <c r="K50" s="9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49</v>
      </c>
      <c r="B51" s="7" t="n"/>
      <c r="C51" s="7" t="n"/>
      <c r="D51" s="7" t="n"/>
      <c r="E51" s="7" t="n"/>
      <c r="F51" s="7" t="n"/>
      <c r="G51" s="8" t="n"/>
      <c r="H51" s="7">
        <f>SUM(tuesday!F51 - tuesday!E51)</f>
        <v/>
      </c>
      <c r="I51" s="9">
        <f>IF(tuesday!B51 ="ns day", tuesday!C51, MAX(tuesday!C51 - 8, 0))</f>
        <v/>
      </c>
      <c r="J51" s="9">
        <f>SUM(tuesday!F51 - tuesday!E51)</f>
        <v/>
      </c>
      <c r="K51" s="9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50</v>
      </c>
      <c r="B52" s="10" t="s"/>
      <c r="C52" s="7" t="n">
        <v>10.41</v>
      </c>
      <c r="D52" s="7" t="n">
        <v>18.79</v>
      </c>
      <c r="E52" s="7" t="s"/>
      <c r="F52" s="7" t="s"/>
      <c r="G52" s="8" t="s"/>
      <c r="H52" s="7">
        <f>SUM(tuesday!F52 - tuesday!E52)</f>
        <v/>
      </c>
      <c r="I52" s="9">
        <f>IF(tuesday!B52 ="ns day", tuesday!C52, MAX(tuesday!C52 - 8, 0))</f>
        <v/>
      </c>
      <c r="J52" s="9">
        <f>SUM(tuesday!F52 - tuesday!E52)</f>
        <v/>
      </c>
      <c r="K52" s="9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51</v>
      </c>
      <c r="B53" s="10" t="s">
        <v>33</v>
      </c>
      <c r="C53" s="7" t="n">
        <v>11.08</v>
      </c>
      <c r="D53" s="7" t="n">
        <v>19.44</v>
      </c>
      <c r="E53" s="7" t="s"/>
      <c r="F53" s="7" t="s"/>
      <c r="G53" s="8" t="s"/>
      <c r="H53" s="7">
        <f>SUM(tuesday!F53 - tuesday!E53)</f>
        <v/>
      </c>
      <c r="I53" s="9">
        <f>IF(tuesday!B53 ="ns day", tuesday!C53, MAX(tuesday!C53 - 8, 0))</f>
        <v/>
      </c>
      <c r="J53" s="9">
        <f>SUM(tuesday!F53 - tuesday!E53)</f>
        <v/>
      </c>
      <c r="K53" s="9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52</v>
      </c>
      <c r="B54" s="10" t="s"/>
      <c r="C54" s="7" t="n">
        <v>13.27</v>
      </c>
      <c r="D54" s="7" t="n">
        <v>21.46</v>
      </c>
      <c r="E54" s="7" t="s"/>
      <c r="F54" s="7" t="s"/>
      <c r="G54" s="8" t="s"/>
      <c r="H54" s="7">
        <f>SUM(tuesday!F54 - tuesday!E54)</f>
        <v/>
      </c>
      <c r="I54" s="9">
        <f>IF(tuesday!B54 ="ns day", tuesday!C54, MAX(tuesday!C54 - 8, 0))</f>
        <v/>
      </c>
      <c r="J54" s="9">
        <f>SUM(tuesday!F54 - tuesday!E54)</f>
        <v/>
      </c>
      <c r="K54" s="9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53</v>
      </c>
      <c r="B55" s="10" t="s"/>
      <c r="C55" s="7" t="n">
        <v>11</v>
      </c>
      <c r="D55" s="7" t="n">
        <v>19.46</v>
      </c>
      <c r="E55" s="7" t="n">
        <v>11</v>
      </c>
      <c r="F55" s="7" t="n">
        <v>12</v>
      </c>
      <c r="G55" s="8" t="n">
        <v>1072</v>
      </c>
      <c r="H55" s="7">
        <f>SUM(tuesday!F55 - tuesday!E55)</f>
        <v/>
      </c>
      <c r="I55" s="9">
        <f>IF(tuesday!B55 ="ns day", tuesday!C55, MAX(tuesday!C55 - 8, 0))</f>
        <v/>
      </c>
      <c r="J55" s="9">
        <f>SUM(tuesday!F55 - tuesday!E55)</f>
        <v/>
      </c>
      <c r="K55" s="9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54</v>
      </c>
      <c r="B56" s="10" t="s"/>
      <c r="C56" s="7" t="n">
        <v>10.07</v>
      </c>
      <c r="D56" s="7" t="n">
        <v>0</v>
      </c>
      <c r="E56" s="7" t="s"/>
      <c r="F56" s="7" t="s"/>
      <c r="G56" s="8" t="s"/>
      <c r="H56" s="7">
        <f>SUM(tuesday!F56 - tuesday!E56)</f>
        <v/>
      </c>
      <c r="I56" s="9">
        <f>IF(tuesday!B56 ="ns day", tuesday!C56, MAX(tuesday!C56 - 8, 0))</f>
        <v/>
      </c>
      <c r="J56" s="9">
        <f>SUM(tuesday!F56 - tuesday!E56)</f>
        <v/>
      </c>
      <c r="K56" s="9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55</v>
      </c>
      <c r="B57" s="10" t="s"/>
      <c r="C57" s="7" t="n">
        <v>12.98</v>
      </c>
      <c r="D57" s="7" t="n">
        <v>21.11</v>
      </c>
      <c r="E57" s="7" t="n">
        <v>18.33</v>
      </c>
      <c r="F57" s="7" t="n">
        <v>21.11</v>
      </c>
      <c r="G57" s="8" t="n">
        <v>913</v>
      </c>
      <c r="H57" s="7">
        <f>SUM(tuesday!F57 - tuesday!E57)</f>
        <v/>
      </c>
      <c r="I57" s="9">
        <f>IF(tuesday!B57 ="ns day", tuesday!C57, MAX(tuesday!C57 - 8, 0))</f>
        <v/>
      </c>
      <c r="J57" s="9">
        <f>SUM(tuesday!F57 - tuesday!E57)</f>
        <v/>
      </c>
      <c r="K57" s="9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56</v>
      </c>
      <c r="B58" s="10" t="s"/>
      <c r="C58" s="7" t="n">
        <v>10.5</v>
      </c>
      <c r="D58" s="7" t="n">
        <v>18.5</v>
      </c>
      <c r="E58" s="7" t="s"/>
      <c r="F58" s="7" t="s"/>
      <c r="G58" s="8" t="s"/>
      <c r="H58" s="7">
        <f>SUM(tuesday!F58 - tuesday!E58)</f>
        <v/>
      </c>
      <c r="I58" s="9">
        <f>IF(tuesday!B58 ="ns day", tuesday!C58, MAX(tuesday!C58 - 8, 0))</f>
        <v/>
      </c>
      <c r="J58" s="9">
        <f>SUM(tuesday!F58 - tuesday!E58)</f>
        <v/>
      </c>
      <c r="K58" s="9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57</v>
      </c>
      <c r="B59" s="10" t="s"/>
      <c r="C59" s="7" t="n">
        <v>9.9</v>
      </c>
      <c r="D59" s="7" t="n">
        <v>17.79</v>
      </c>
      <c r="E59" s="7" t="s"/>
      <c r="F59" s="7" t="s"/>
      <c r="G59" s="8" t="s"/>
      <c r="H59" s="7">
        <f>SUM(tuesday!F59 - tuesday!E59)</f>
        <v/>
      </c>
      <c r="I59" s="9">
        <f>IF(tuesday!B59 ="ns day", tuesday!C59, MAX(tuesday!C59 - 8, 0))</f>
        <v/>
      </c>
      <c r="J59" s="9">
        <f>SUM(tuesday!F59 - tuesday!E59)</f>
        <v/>
      </c>
      <c r="K59" s="9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58</v>
      </c>
      <c r="B60" s="10" t="s"/>
      <c r="C60" s="7" t="n">
        <v>11.75</v>
      </c>
      <c r="D60" s="7" t="n">
        <v>20.2</v>
      </c>
      <c r="E60" s="7" t="n">
        <v>12.8</v>
      </c>
      <c r="F60" s="7" t="n">
        <v>14.65</v>
      </c>
      <c r="G60" s="8" t="n">
        <v>1021</v>
      </c>
      <c r="H60" s="7">
        <f>SUM(tuesday!F60 - tuesday!E60)</f>
        <v/>
      </c>
      <c r="I60" s="9">
        <f>IF(tuesday!B60 ="ns day", tuesday!C60, MAX(tuesday!C60 - 8, 0))</f>
        <v/>
      </c>
      <c r="J60" s="9">
        <f>SUM(tuesday!F60 - tuesday!E60)</f>
        <v/>
      </c>
      <c r="K60" s="9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59</v>
      </c>
      <c r="B61" s="10" t="s"/>
      <c r="C61" s="7" t="n">
        <v>8.5</v>
      </c>
      <c r="D61" s="7" t="n">
        <v>16.78</v>
      </c>
      <c r="E61" s="7" t="s"/>
      <c r="F61" s="7" t="s"/>
      <c r="G61" s="8" t="s"/>
      <c r="H61" s="7">
        <f>SUM(tuesday!F61 - tuesday!E61)</f>
        <v/>
      </c>
      <c r="I61" s="9">
        <f>IF(tuesday!B61 ="ns day", tuesday!C61, MAX(tuesday!C61 - 8, 0))</f>
        <v/>
      </c>
      <c r="J61" s="9">
        <f>SUM(tuesday!F61 - tuesday!E61)</f>
        <v/>
      </c>
      <c r="K61" s="9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60</v>
      </c>
      <c r="B62" s="10" t="s"/>
      <c r="C62" s="7" t="n">
        <v>10.63</v>
      </c>
      <c r="D62" s="7" t="n">
        <v>20.29</v>
      </c>
      <c r="E62" s="7" t="s"/>
      <c r="F62" s="7" t="s"/>
      <c r="G62" s="8" t="s"/>
      <c r="H62" s="7">
        <f>SUM(tuesday!F62 - tuesday!E62)</f>
        <v/>
      </c>
      <c r="I62" s="9">
        <f>IF(tuesday!B62 ="ns day", tuesday!C62, MAX(tuesday!C62 - 8, 0))</f>
        <v/>
      </c>
      <c r="J62" s="9">
        <f>SUM(tuesday!F62 - tuesday!E62)</f>
        <v/>
      </c>
      <c r="K62" s="9">
        <f>IF(tuesday!B62="ns day",tuesday!C62, IF(tuesday!C62 &lt;= 8 + reference!C4, 0, MIN(MAX(tuesday!C62 - 8, 0),IF(tuesday!J62 &lt;= reference!C4,0, tuesday!J62))))</f>
        <v/>
      </c>
    </row>
    <row r="63" spans="1:11">
      <c r="A63" s="6" t="s">
        <v>61</v>
      </c>
      <c r="B63" s="10" t="s"/>
      <c r="C63" s="7" t="n">
        <v>9.92</v>
      </c>
      <c r="D63" s="7" t="n">
        <v>18.29</v>
      </c>
      <c r="E63" s="7" t="s"/>
      <c r="F63" s="7" t="s"/>
      <c r="G63" s="8" t="s"/>
      <c r="H63" s="7">
        <f>SUM(tuesday!F63 - tuesday!E63)</f>
        <v/>
      </c>
      <c r="I63" s="9">
        <f>IF(tuesday!B63 ="ns day", tuesday!C63, MAX(tuesday!C63 - 8, 0))</f>
        <v/>
      </c>
      <c r="J63" s="9">
        <f>SUM(tuesday!F63 - tuesday!E63)</f>
        <v/>
      </c>
      <c r="K63" s="9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62</v>
      </c>
      <c r="B64" s="10" t="s"/>
      <c r="C64" s="7" t="n">
        <v>9.99</v>
      </c>
      <c r="D64" s="7" t="n">
        <v>18.39</v>
      </c>
      <c r="E64" s="7" t="s"/>
      <c r="F64" s="7" t="s"/>
      <c r="G64" s="8" t="s"/>
      <c r="H64" s="7">
        <f>SUM(tuesday!F64 - tuesday!E64)</f>
        <v/>
      </c>
      <c r="I64" s="9">
        <f>IF(tuesday!B64 ="ns day", tuesday!C64, MAX(tuesday!C64 - 8, 0))</f>
        <v/>
      </c>
      <c r="J64" s="9">
        <f>SUM(tuesday!F64 - tuesday!E64)</f>
        <v/>
      </c>
      <c r="K64" s="9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63</v>
      </c>
      <c r="B65" s="7" t="n"/>
      <c r="C65" s="7" t="n"/>
      <c r="D65" s="7" t="n"/>
      <c r="E65" s="7" t="n"/>
      <c r="F65" s="7" t="n"/>
      <c r="G65" s="8" t="n"/>
      <c r="H65" s="7">
        <f>SUM(tuesday!F65 - tuesday!E65)</f>
        <v/>
      </c>
      <c r="I65" s="9">
        <f>IF(tuesday!B65 ="ns day", tuesday!C65, MAX(tuesday!C65 - 8, 0))</f>
        <v/>
      </c>
      <c r="J65" s="9">
        <f>SUM(tuesday!F65 - tuesday!E65)</f>
        <v/>
      </c>
      <c r="K65" s="9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64</v>
      </c>
      <c r="B66" s="10" t="s"/>
      <c r="C66" s="7" t="n">
        <v>13.17</v>
      </c>
      <c r="D66" s="7" t="n">
        <v>21.4</v>
      </c>
      <c r="E66" s="7" t="n">
        <v>18.05</v>
      </c>
      <c r="F66" s="7" t="n">
        <v>21.4</v>
      </c>
      <c r="G66" s="8" t="n">
        <v>936</v>
      </c>
      <c r="H66" s="7">
        <f>SUM(tuesday!F66 - tuesday!E66)</f>
        <v/>
      </c>
      <c r="I66" s="9">
        <f>IF(tuesday!B66 ="ns day", tuesday!C66, MAX(tuesday!C66 - 8, 0))</f>
        <v/>
      </c>
      <c r="J66" s="9">
        <f>SUM(tuesday!F66 - tuesday!E66)</f>
        <v/>
      </c>
      <c r="K66" s="9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65</v>
      </c>
      <c r="B67" s="10" t="s"/>
      <c r="C67" s="7" t="n">
        <v>11.84</v>
      </c>
      <c r="D67" s="7" t="n">
        <v>20.3</v>
      </c>
      <c r="E67" s="7" t="n">
        <v>18</v>
      </c>
      <c r="F67" s="7" t="n">
        <v>20.3</v>
      </c>
      <c r="G67" s="8" t="n">
        <v>1013</v>
      </c>
      <c r="H67" s="7">
        <f>SUM(tuesday!F67 - tuesday!E67)</f>
        <v/>
      </c>
      <c r="I67" s="9">
        <f>IF(tuesday!B67 ="ns day", tuesday!C67, MAX(tuesday!C67 - 8, 0))</f>
        <v/>
      </c>
      <c r="J67" s="9">
        <f>SUM(tuesday!F67 - tuesday!E67)</f>
        <v/>
      </c>
      <c r="K67" s="9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66</v>
      </c>
      <c r="B68" s="7" t="n"/>
      <c r="C68" s="7" t="n"/>
      <c r="D68" s="7" t="n"/>
      <c r="E68" s="7" t="n"/>
      <c r="F68" s="7" t="n"/>
      <c r="G68" s="8" t="n"/>
      <c r="H68" s="7">
        <f>SUM(tuesday!F68 - tuesday!E68)</f>
        <v/>
      </c>
      <c r="I68" s="9">
        <f>IF(tuesday!B68 ="ns day", tuesday!C68, MAX(tuesday!C68 - 8, 0))</f>
        <v/>
      </c>
      <c r="J68" s="9">
        <f>SUM(tuesday!F68 - tuesday!E68)</f>
        <v/>
      </c>
      <c r="K68" s="9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67</v>
      </c>
      <c r="B69" s="10" t="s"/>
      <c r="C69" s="7" t="n">
        <v>15.02</v>
      </c>
      <c r="D69" s="7" t="n">
        <v>22.4</v>
      </c>
      <c r="E69" s="7" t="n">
        <v>8.07</v>
      </c>
      <c r="F69" s="7" t="n">
        <v>11.58</v>
      </c>
      <c r="G69" s="8" t="n">
        <v>1021</v>
      </c>
      <c r="H69" s="7">
        <f>SUM(tuesday!F69 - tuesday!E69)</f>
        <v/>
      </c>
      <c r="I69" s="9">
        <f>IF(tuesday!B69 ="ns day", tuesday!C69, MAX(tuesday!C69 - 8, 0))</f>
        <v/>
      </c>
      <c r="J69" s="9">
        <f>SUM(tuesday!F69 - tuesday!E69)</f>
        <v/>
      </c>
      <c r="K69" s="9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68</v>
      </c>
      <c r="B70" s="10" t="s"/>
      <c r="C70" s="7" t="n">
        <v>11.21</v>
      </c>
      <c r="D70" s="7" t="n">
        <v>19.74</v>
      </c>
      <c r="E70" s="7" t="n">
        <v>18.5</v>
      </c>
      <c r="F70" s="7" t="n">
        <v>19.74</v>
      </c>
      <c r="G70" s="8" t="n">
        <v>1034</v>
      </c>
      <c r="H70" s="7">
        <f>SUM(tuesday!F70 - tuesday!E70)</f>
        <v/>
      </c>
      <c r="I70" s="9">
        <f>IF(tuesday!B70 ="ns day", tuesday!C70, MAX(tuesday!C70 - 8, 0))</f>
        <v/>
      </c>
      <c r="J70" s="9">
        <f>SUM(tuesday!F70 - tuesday!E70)</f>
        <v/>
      </c>
      <c r="K70" s="9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69</v>
      </c>
      <c r="B71" s="10" t="s">
        <v>33</v>
      </c>
      <c r="C71" s="7" t="n">
        <v>11.39</v>
      </c>
      <c r="D71" s="7" t="n">
        <v>19.81</v>
      </c>
      <c r="E71" s="7" t="s"/>
      <c r="F71" s="7" t="s"/>
      <c r="G71" s="8" t="s"/>
      <c r="H71" s="7">
        <f>SUM(tuesday!F71 - tuesday!E71)</f>
        <v/>
      </c>
      <c r="I71" s="9">
        <f>IF(tuesday!B71 ="ns day", tuesday!C71, MAX(tuesday!C71 - 8, 0))</f>
        <v/>
      </c>
      <c r="J71" s="9">
        <f>SUM(tuesday!F71 - tuesday!E71)</f>
        <v/>
      </c>
      <c r="K71" s="9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70</v>
      </c>
      <c r="B72" s="10" t="s"/>
      <c r="C72" s="7" t="n">
        <v>13.3</v>
      </c>
      <c r="D72" s="7" t="n">
        <v>21.47</v>
      </c>
      <c r="E72" s="7" t="s"/>
      <c r="F72" s="7" t="s"/>
      <c r="G72" s="8" t="s"/>
      <c r="H72" s="7">
        <f>SUM(tuesday!F72 - tuesday!E72)</f>
        <v/>
      </c>
      <c r="I72" s="9">
        <f>IF(tuesday!B72 ="ns day", tuesday!C72, MAX(tuesday!C72 - 8, 0))</f>
        <v/>
      </c>
      <c r="J72" s="9">
        <f>SUM(tuesday!F72 - tuesday!E72)</f>
        <v/>
      </c>
      <c r="K72" s="9">
        <f>IF(tuesday!B72="ns day",tuesday!C72, IF(tuesday!C72 &lt;= 8 + reference!C4, 0, MIN(MAX(tuesday!C72 - 8, 0),IF(tuesday!J72 &lt;= reference!C4,0, tuesday!J72))))</f>
        <v/>
      </c>
    </row>
    <row r="73" spans="1:11">
      <c r="A73" s="6" t="s">
        <v>71</v>
      </c>
      <c r="B73" s="7" t="n"/>
      <c r="C73" s="7" t="n"/>
      <c r="D73" s="7" t="n"/>
      <c r="E73" s="7" t="n"/>
      <c r="F73" s="7" t="n"/>
      <c r="G73" s="8" t="n"/>
      <c r="H73" s="7">
        <f>SUM(tuesday!F73 - tuesday!E73)</f>
        <v/>
      </c>
      <c r="I73" s="9">
        <f>IF(tuesday!B73 ="ns day", tuesday!C73, MAX(tuesday!C73 - 8, 0))</f>
        <v/>
      </c>
      <c r="J73" s="9">
        <f>SUM(tuesday!F73 - tuesday!E73)</f>
        <v/>
      </c>
      <c r="K73" s="9">
        <f>IF(tuesday!B73="ns day",tuesday!C73, IF(tuesday!C73 &lt;= 8 + reference!C4, 0, MIN(MAX(tuesday!C73 - 8, 0),IF(tuesday!J73 &lt;= reference!C4,0, tuesday!J73))))</f>
        <v/>
      </c>
    </row>
    <row r="74" spans="1:11">
      <c r="A74" s="6" t="s">
        <v>72</v>
      </c>
      <c r="B74" s="10" t="s"/>
      <c r="C74" s="7" t="n">
        <v>11.8</v>
      </c>
      <c r="D74" s="7" t="n">
        <v>19.27</v>
      </c>
      <c r="E74" s="7" t="s"/>
      <c r="F74" s="7" t="s"/>
      <c r="G74" s="8" t="s"/>
      <c r="H74" s="7">
        <f>SUM(tuesday!F74 - tuesday!E74)</f>
        <v/>
      </c>
      <c r="I74" s="9">
        <f>IF(tuesday!B74 ="ns day", tuesday!C74, MAX(tuesday!C74 - 8, 0))</f>
        <v/>
      </c>
      <c r="J74" s="9">
        <f>SUM(tuesday!F74 - tuesday!E74)</f>
        <v/>
      </c>
      <c r="K74" s="9">
        <f>IF(tuesday!B74="ns day",tuesday!C74, IF(tuesday!C74 &lt;= 8 + reference!C4, 0, MIN(MAX(tuesday!C74 - 8, 0),IF(tuesday!J74 &lt;= reference!C4,0, tuesday!J74))))</f>
        <v/>
      </c>
    </row>
    <row r="75" spans="1:11">
      <c r="A75" s="6" t="s">
        <v>73</v>
      </c>
      <c r="B75" s="10" t="s"/>
      <c r="C75" s="7" t="n">
        <v>8.66</v>
      </c>
      <c r="D75" s="7" t="n">
        <v>16.61</v>
      </c>
      <c r="E75" s="7" t="s"/>
      <c r="F75" s="7" t="s"/>
      <c r="G75" s="8" t="s"/>
      <c r="H75" s="7">
        <f>SUM(tuesday!F75 - tuesday!E75)</f>
        <v/>
      </c>
      <c r="I75" s="9">
        <f>IF(tuesday!B75 ="ns day", tuesday!C75, MAX(tuesday!C75 - 8, 0))</f>
        <v/>
      </c>
      <c r="J75" s="9">
        <f>SUM(tuesday!F75 - tuesday!E75)</f>
        <v/>
      </c>
      <c r="K75" s="9">
        <f>IF(tuesday!B75="ns day",tuesday!C75, IF(tuesday!C75 &lt;= 8 + reference!C4, 0, MIN(MAX(tuesday!C75 - 8, 0),IF(tuesday!J75 &lt;= reference!C4,0, tuesday!J75))))</f>
        <v/>
      </c>
    </row>
    <row r="76" spans="1:11">
      <c r="A76" s="6" t="s">
        <v>74</v>
      </c>
      <c r="B76" s="10" t="s"/>
      <c r="C76" s="7" t="n">
        <v>11.78</v>
      </c>
      <c r="D76" s="7" t="n">
        <v>19.78</v>
      </c>
      <c r="E76" s="7" t="n">
        <v>17.5</v>
      </c>
      <c r="F76" s="7" t="n">
        <v>19.78</v>
      </c>
      <c r="G76" s="8" t="n">
        <v>918</v>
      </c>
      <c r="H76" s="7">
        <f>SUM(tuesday!F76 - tuesday!E76)</f>
        <v/>
      </c>
      <c r="I76" s="9">
        <f>IF(tuesday!B76 ="ns day", tuesday!C76, MAX(tuesday!C76 - 8, 0))</f>
        <v/>
      </c>
      <c r="J76" s="9">
        <f>SUM(tuesday!F76 - tuesday!E76)</f>
        <v/>
      </c>
      <c r="K76" s="9">
        <f>IF(tuesday!B76="ns day",tuesday!C76, IF(tuesday!C76 &lt;= 8 + reference!C4, 0, MIN(MAX(tuesday!C76 - 8, 0),IF(tuesday!J76 &lt;= reference!C4,0, tuesday!J76))))</f>
        <v/>
      </c>
    </row>
    <row r="77" spans="1:11">
      <c r="A77" s="6" t="s">
        <v>75</v>
      </c>
      <c r="B77" s="10" t="s">
        <v>33</v>
      </c>
      <c r="C77" s="7" t="n">
        <v>11.17</v>
      </c>
      <c r="D77" s="7" t="n">
        <v>19.63</v>
      </c>
      <c r="E77" s="7" t="s"/>
      <c r="F77" s="7" t="s"/>
      <c r="G77" s="8" t="s"/>
      <c r="H77" s="7">
        <f>SUM(tuesday!F77 - tuesday!E77)</f>
        <v/>
      </c>
      <c r="I77" s="9">
        <f>IF(tuesday!B77 ="ns day", tuesday!C77, MAX(tuesday!C77 - 8, 0))</f>
        <v/>
      </c>
      <c r="J77" s="9">
        <f>SUM(tuesday!F77 - tuesday!E77)</f>
        <v/>
      </c>
      <c r="K77" s="9">
        <f>IF(tuesday!B77="ns day",tuesday!C77, IF(tuesday!C77 &lt;= 8 + reference!C4, 0, MIN(MAX(tuesday!C77 - 8, 0),IF(tuesday!J77 &lt;= reference!C4,0, tuesday!J77))))</f>
        <v/>
      </c>
    </row>
    <row r="78" spans="1:11">
      <c r="A78" s="6" t="s">
        <v>76</v>
      </c>
      <c r="B78" s="10" t="s"/>
      <c r="C78" s="7" t="n">
        <v>9.68</v>
      </c>
      <c r="D78" s="7" t="n">
        <v>18.77</v>
      </c>
      <c r="E78" s="7" t="s"/>
      <c r="F78" s="7" t="s"/>
      <c r="G78" s="8" t="s"/>
      <c r="H78" s="7">
        <f>SUM(tuesday!F78 - tuesday!E78)</f>
        <v/>
      </c>
      <c r="I78" s="9">
        <f>IF(tuesday!B78 ="ns day", tuesday!C78, MAX(tuesday!C78 - 8, 0))</f>
        <v/>
      </c>
      <c r="J78" s="9">
        <f>SUM(tuesday!F78 - tuesday!E78)</f>
        <v/>
      </c>
      <c r="K78" s="9">
        <f>IF(tuesday!B78="ns day",tuesday!C78, IF(tuesday!C78 &lt;= 8 + reference!C4, 0, MIN(MAX(tuesday!C78 - 8, 0),IF(tuesday!J78 &lt;= reference!C4,0, tuesday!J78))))</f>
        <v/>
      </c>
    </row>
    <row r="79" spans="1:11">
      <c r="A79" s="6" t="s">
        <v>77</v>
      </c>
      <c r="B79" s="10" t="s"/>
      <c r="C79" s="7" t="n">
        <v>13.11</v>
      </c>
      <c r="D79" s="7" t="n">
        <v>21.58</v>
      </c>
      <c r="E79" s="7" t="n">
        <v>14</v>
      </c>
      <c r="F79" s="7" t="n">
        <v>15.67</v>
      </c>
      <c r="G79" s="8" t="n">
        <v>1021</v>
      </c>
      <c r="H79" s="7">
        <f>SUM(tuesday!F79 - tuesday!E79)</f>
        <v/>
      </c>
      <c r="I79" s="9">
        <f>IF(tuesday!B79 ="ns day", tuesday!C79, MAX(tuesday!C79 - 8, 0))</f>
        <v/>
      </c>
      <c r="J79" s="9">
        <f>SUM(tuesday!F79 - tuesday!E79)</f>
        <v/>
      </c>
      <c r="K79" s="9">
        <f>IF(tuesday!B79="ns day",tuesday!C79, IF(tuesday!C79 &lt;= 8 + reference!C4, 0, MIN(MAX(tuesday!C79 - 8, 0),IF(tuesday!J79 &lt;= reference!C4,0, tuesday!J79))))</f>
        <v/>
      </c>
    </row>
    <row r="80" spans="1:11">
      <c r="A80" s="6" t="s">
        <v>78</v>
      </c>
      <c r="B80" s="10" t="s"/>
      <c r="C80" s="7" t="n">
        <v>12.1</v>
      </c>
      <c r="D80" s="7" t="n">
        <v>20.35</v>
      </c>
      <c r="E80" s="7" t="n">
        <v>19</v>
      </c>
      <c r="F80" s="7" t="n">
        <v>20.35</v>
      </c>
      <c r="G80" s="8" t="n">
        <v>928</v>
      </c>
      <c r="H80" s="7">
        <f>SUM(tuesday!F80 - tuesday!E80)</f>
        <v/>
      </c>
      <c r="I80" s="9">
        <f>IF(tuesday!B80 ="ns day", tuesday!C80, MAX(tuesday!C80 - 8, 0))</f>
        <v/>
      </c>
      <c r="J80" s="9">
        <f>SUM(tuesday!F80 - tuesday!E80)</f>
        <v/>
      </c>
      <c r="K80" s="9">
        <f>IF(tuesday!B80="ns day",tuesday!C80, IF(tuesday!C80 &lt;= 8 + reference!C4, 0, MIN(MAX(tuesday!C80 - 8, 0),IF(tuesday!J80 &lt;= reference!C4,0, tuesday!J80))))</f>
        <v/>
      </c>
    </row>
    <row r="81" spans="1:11">
      <c r="A81" s="6" t="s">
        <v>79</v>
      </c>
      <c r="B81" s="7" t="n"/>
      <c r="C81" s="7" t="n"/>
      <c r="D81" s="7" t="n"/>
      <c r="E81" s="7" t="n"/>
      <c r="F81" s="7" t="n"/>
      <c r="G81" s="8" t="n"/>
      <c r="H81" s="7">
        <f>SUM(tuesday!F81 - tuesday!E81)</f>
        <v/>
      </c>
      <c r="I81" s="9">
        <f>IF(tuesday!B81 ="ns day", tuesday!C81, MAX(tuesday!C81 - 8, 0))</f>
        <v/>
      </c>
      <c r="J81" s="9">
        <f>SUM(tuesday!F81 - tuesday!E81)</f>
        <v/>
      </c>
      <c r="K81" s="9">
        <f>IF(tuesday!B81="ns day",tuesday!C81, IF(tuesday!C81 &lt;= 8 + reference!C4, 0, MIN(MAX(tuesday!C81 - 8, 0),IF(tuesday!J81 &lt;= reference!C4,0, tuesday!J81))))</f>
        <v/>
      </c>
    </row>
    <row r="82" spans="1:11">
      <c r="A82" s="6" t="s">
        <v>80</v>
      </c>
      <c r="B82" s="10" t="s"/>
      <c r="C82" s="7" t="n">
        <v>13.18</v>
      </c>
      <c r="D82" s="7" t="n">
        <v>21.39</v>
      </c>
      <c r="E82" s="7" t="n">
        <v>11.87</v>
      </c>
      <c r="F82" s="7" t="n">
        <v>14.75</v>
      </c>
      <c r="G82" s="8" t="n">
        <v>928</v>
      </c>
      <c r="H82" s="7">
        <f>SUM(tuesday!F82 - tuesday!E82)</f>
        <v/>
      </c>
      <c r="I82" s="9">
        <f>IF(tuesday!B82 ="ns day", tuesday!C82, MAX(tuesday!C82 - 8, 0))</f>
        <v/>
      </c>
      <c r="J82" s="9">
        <f>SUM(tuesday!F82 - tuesday!E82)</f>
        <v/>
      </c>
      <c r="K82" s="9">
        <f>IF(tuesday!B82="ns day",tuesday!C82, IF(tuesday!C82 &lt;= 8 + reference!C4, 0, MIN(MAX(tuesday!C82 - 8, 0),IF(tuesday!J82 &lt;= reference!C4,0, tuesday!J82))))</f>
        <v/>
      </c>
    </row>
    <row r="84" spans="1:11">
      <c r="J84" s="5" t="s">
        <v>81</v>
      </c>
      <c r="K84" s="9">
        <f>SUM(tuesday!K45:tuesday!K82)</f>
        <v/>
      </c>
    </row>
    <row r="86" spans="1:11">
      <c r="J86" s="5" t="s">
        <v>82</v>
      </c>
      <c r="K86" s="9">
        <f>SUM(tuesday!K84 + tuesday!K41)</f>
        <v/>
      </c>
    </row>
    <row r="88" spans="1:11">
      <c r="A88" s="4" t="s">
        <v>83</v>
      </c>
    </row>
    <row r="89" spans="1:11">
      <c r="E89" s="5" t="s">
        <v>84</v>
      </c>
    </row>
    <row r="90" spans="1:11">
      <c r="A90" s="5" t="s">
        <v>8</v>
      </c>
      <c r="B90" s="5" t="s">
        <v>9</v>
      </c>
      <c r="C90" s="5" t="s">
        <v>10</v>
      </c>
      <c r="D90" s="5" t="s">
        <v>11</v>
      </c>
      <c r="E90" s="5" t="s">
        <v>85</v>
      </c>
      <c r="F90" s="5" t="s">
        <v>86</v>
      </c>
    </row>
    <row r="91" spans="1:11">
      <c r="A91" s="6" t="s">
        <v>87</v>
      </c>
      <c r="B91" s="10" t="s"/>
      <c r="C91" s="7" t="n">
        <v>13.79</v>
      </c>
      <c r="D91" s="7" t="n">
        <v>21.61</v>
      </c>
      <c r="E91" s="9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9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>
        <v>88</v>
      </c>
      <c r="B92" s="10" t="s"/>
      <c r="C92" s="7" t="n">
        <v>13.58</v>
      </c>
      <c r="D92" s="7" t="n">
        <v>20.68</v>
      </c>
      <c r="E92" s="9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9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>
        <v>89</v>
      </c>
      <c r="B93" s="10" t="s"/>
      <c r="C93" s="7" t="n">
        <v>10.74</v>
      </c>
      <c r="D93" s="7" t="n">
        <v>19.36</v>
      </c>
      <c r="E93" s="9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9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>
        <v>90</v>
      </c>
      <c r="B94" s="10" t="s">
        <v>93</v>
      </c>
      <c r="C94" s="7" t="s"/>
      <c r="D94" s="7" t="n">
        <v>0</v>
      </c>
      <c r="E94" s="9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9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>
        <v>91</v>
      </c>
      <c r="B95" s="10" t="s"/>
      <c r="C95" s="7" t="n">
        <v>12.61</v>
      </c>
      <c r="D95" s="7" t="n">
        <v>21.12</v>
      </c>
      <c r="E95" s="9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9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>
        <v>92</v>
      </c>
      <c r="B96" s="10" t="s"/>
      <c r="C96" s="7" t="n">
        <v>13.91</v>
      </c>
      <c r="D96" s="7" t="n">
        <v>21.89</v>
      </c>
      <c r="E96" s="9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9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>
        <v>94</v>
      </c>
      <c r="B97" s="10" t="s"/>
      <c r="C97" s="7" t="n">
        <v>13.9</v>
      </c>
      <c r="D97" s="7" t="n">
        <v>10</v>
      </c>
      <c r="E97" s="9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9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/>
      <c r="B98" s="7" t="n"/>
      <c r="C98" s="7" t="n"/>
      <c r="D98" s="7" t="n"/>
      <c r="E98" s="9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9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/>
      <c r="B99" s="7" t="n"/>
      <c r="C99" s="7" t="n"/>
      <c r="D99" s="7" t="n"/>
      <c r="E99" s="9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9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/>
      <c r="B100" s="7" t="n"/>
      <c r="C100" s="7" t="n"/>
      <c r="D100" s="7" t="n"/>
      <c r="E100" s="9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9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7" t="n"/>
      <c r="C101" s="7" t="n"/>
      <c r="D101" s="7" t="n"/>
      <c r="E101" s="9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9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7" t="n"/>
      <c r="C102" s="7" t="n"/>
      <c r="D102" s="7" t="n"/>
      <c r="E102" s="9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9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7" t="n"/>
      <c r="C103" s="7" t="n"/>
      <c r="D103" s="7" t="n"/>
      <c r="E103" s="9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9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7" t="n"/>
      <c r="C104" s="7" t="n"/>
      <c r="D104" s="7" t="n"/>
      <c r="E104" s="9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9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7" t="n"/>
      <c r="C105" s="7" t="n"/>
      <c r="D105" s="7" t="n"/>
      <c r="E105" s="9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9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/>
      <c r="B106" s="7" t="n"/>
      <c r="C106" s="7" t="n"/>
      <c r="D106" s="7" t="n"/>
      <c r="E106" s="9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9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7" t="n"/>
      <c r="C107" s="7" t="n"/>
      <c r="D107" s="7" t="n"/>
      <c r="E107" s="9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9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7" t="n"/>
      <c r="C108" s="7" t="n"/>
      <c r="D108" s="7" t="n"/>
      <c r="E108" s="9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9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7" t="n"/>
      <c r="C109" s="7" t="n"/>
      <c r="D109" s="7" t="n"/>
      <c r="E109" s="9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9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 spans="1:11">
      <c r="A110" s="6" t="s"/>
      <c r="B110" s="7" t="n"/>
      <c r="C110" s="7" t="n"/>
      <c r="D110" s="7" t="n"/>
      <c r="E110" s="9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9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 spans="1:11">
      <c r="A111" s="6" t="s"/>
      <c r="B111" s="7" t="n"/>
      <c r="C111" s="7" t="n"/>
      <c r="D111" s="7" t="n"/>
      <c r="E111" s="9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9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 spans="1:11">
      <c r="A112" s="6" t="s"/>
      <c r="B112" s="7" t="n"/>
      <c r="C112" s="7" t="n"/>
      <c r="D112" s="7" t="n"/>
      <c r="E112" s="9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9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3" spans="1:11">
      <c r="A113" s="6" t="s"/>
      <c r="B113" s="7" t="n"/>
      <c r="C113" s="7" t="n"/>
      <c r="D113" s="7" t="n"/>
      <c r="E113" s="9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9">
        <f>IF(OR(tuesday!B113 = "light",tuesday!B113 = "excused", tuesday!B113 = "sch chg", tuesday!B113 = "annual", tuesday!B113 = "sick", tuesday!C113 &gt;= 12 - reference!C5), 0, IF(tuesday!B113 = "no call", 12, IF(tuesday!C113 = 0, 0, MAX(12 - tuesday!C113, 0))))</f>
        <v/>
      </c>
    </row>
    <row r="114" spans="1:11">
      <c r="A114" s="6" t="s"/>
      <c r="B114" s="7" t="n"/>
      <c r="C114" s="7" t="n"/>
      <c r="D114" s="7" t="n"/>
      <c r="E114" s="9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9">
        <f>IF(OR(tuesday!B114 = "light",tuesday!B114 = "excused", tuesday!B114 = "sch chg", tuesday!B114 = "annual", tuesday!B114 = "sick", tuesday!C114 &gt;= 12 - reference!C5), 0, IF(tuesday!B114 = "no call", 12, IF(tuesday!C114 = 0, 0, MAX(12 - tuesday!C114, 0))))</f>
        <v/>
      </c>
    </row>
    <row r="115" spans="1:11">
      <c r="A115" s="6" t="s"/>
      <c r="B115" s="7" t="n"/>
      <c r="C115" s="7" t="n"/>
      <c r="D115" s="7" t="n"/>
      <c r="E115" s="9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9">
        <f>IF(OR(tuesday!B115 = "light",tuesday!B115 = "excused", tuesday!B115 = "sch chg", tuesday!B115 = "annual", tuesday!B115 = "sick", tuesday!C115 &gt;= 12 - reference!C5), 0, IF(tuesday!B115 = "no call", 12, IF(tuesday!C115 = 0, 0, MAX(12 - tuesday!C115, 0))))</f>
        <v/>
      </c>
    </row>
    <row r="116" spans="1:11">
      <c r="A116" s="6" t="s"/>
      <c r="B116" s="7" t="n"/>
      <c r="C116" s="7" t="n"/>
      <c r="D116" s="7" t="n"/>
      <c r="E116" s="9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9">
        <f>IF(OR(tuesday!B116 = "light",tuesday!B116 = "excused", tuesday!B116 = "sch chg", tuesday!B116 = "annual", tuesday!B116 = "sick", tuesday!C116 &gt;= 12 - reference!C5), 0, IF(tuesday!B116 = "no call", 12, IF(tuesday!C116 = 0, 0, MAX(12 - tuesday!C116, 0))))</f>
        <v/>
      </c>
    </row>
    <row r="117" spans="1:11">
      <c r="A117" s="6" t="s"/>
      <c r="B117" s="7" t="n"/>
      <c r="C117" s="7" t="n"/>
      <c r="D117" s="7" t="n"/>
      <c r="E117" s="9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9">
        <f>IF(OR(tuesday!B117 = "light",tuesday!B117 = "excused", tuesday!B117 = "sch chg", tuesday!B117 = "annual", tuesday!B117 = "sick", tuesday!C117 &gt;= 12 - reference!C5), 0, IF(tuesday!B117 = "no call", 12, IF(tuesday!C117 = 0, 0, MAX(12 - tuesday!C117, 0))))</f>
        <v/>
      </c>
    </row>
    <row r="118" spans="1:11">
      <c r="A118" s="6" t="s"/>
      <c r="B118" s="7" t="n"/>
      <c r="C118" s="7" t="n"/>
      <c r="D118" s="7" t="n"/>
      <c r="E118" s="9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9">
        <f>IF(OR(tuesday!B118 = "light",tuesday!B118 = "excused", tuesday!B118 = "sch chg", tuesday!B118 = "annual", tuesday!B118 = "sick", tuesday!C118 &gt;= 12 - reference!C5), 0, IF(tuesday!B118 = "no call", 12, IF(tuesday!C118 = 0, 0, MAX(12 - tuesday!C118, 0))))</f>
        <v/>
      </c>
    </row>
    <row r="119" spans="1:11">
      <c r="A119" s="6" t="s"/>
      <c r="B119" s="7" t="n"/>
      <c r="C119" s="7" t="n"/>
      <c r="D119" s="7" t="n"/>
      <c r="E119" s="9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9">
        <f>IF(OR(tuesday!B119 = "light",tuesday!B119 = "excused", tuesday!B119 = "sch chg", tuesday!B119 = "annual", tuesday!B119 = "sick", tuesday!C119 &gt;= 12 - reference!C5), 0, IF(tuesday!B119 = "no call", 12, IF(tuesday!C119 = 0, 0, MAX(12 - tuesday!C119, 0))))</f>
        <v/>
      </c>
    </row>
    <row r="120" spans="1:11">
      <c r="A120" s="6" t="s"/>
      <c r="B120" s="7" t="n"/>
      <c r="C120" s="7" t="n"/>
      <c r="D120" s="7" t="n"/>
      <c r="E120" s="9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9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2" spans="1:11">
      <c r="D122" s="5" t="s">
        <v>95</v>
      </c>
      <c r="E122" s="9">
        <f>SUM(tuesday!E91:tuesday!E120)</f>
        <v/>
      </c>
      <c r="F122" s="9">
        <f>SUM(tuesday!F91:tuesday!F120)</f>
        <v/>
      </c>
    </row>
    <row r="124" spans="1:11">
      <c r="A124" s="4" t="s">
        <v>96</v>
      </c>
    </row>
    <row r="125" spans="1:11">
      <c r="E125" s="5" t="s">
        <v>84</v>
      </c>
    </row>
    <row r="126" spans="1:11">
      <c r="A126" s="5" t="s">
        <v>8</v>
      </c>
      <c r="B126" s="5" t="s">
        <v>9</v>
      </c>
      <c r="C126" s="5" t="s">
        <v>10</v>
      </c>
      <c r="D126" s="5" t="s">
        <v>11</v>
      </c>
      <c r="E126" s="5" t="s">
        <v>85</v>
      </c>
      <c r="F126" s="5" t="s">
        <v>97</v>
      </c>
    </row>
    <row r="127" spans="1:11">
      <c r="A127" s="6" t="s">
        <v>98</v>
      </c>
      <c r="B127" s="10" t="s"/>
      <c r="C127" s="7" t="n">
        <v>13.94</v>
      </c>
      <c r="D127" s="7" t="n">
        <v>22.03</v>
      </c>
      <c r="E127" s="9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9">
        <f>IF(OR(tuesday!B127 = "light",tuesday!B127 = "excused", tuesday!B127 = "sch chg", tuesday!B127 = "annual", tuesday!B127 = "sick", tuesday!C127 &gt;= 11.5 - reference!C5), 0, IF(tuesday!B127 = "no call", 11.5, IF(tuesday!C127 = 0, 0, MAX(11.5 - tuesday!C127, 0))))</f>
        <v/>
      </c>
    </row>
    <row r="128" spans="1:11">
      <c r="A128" s="6" t="s">
        <v>99</v>
      </c>
      <c r="B128" s="10" t="s"/>
      <c r="C128" s="7" t="n">
        <v>11.41</v>
      </c>
      <c r="D128" s="7" t="n">
        <v>0</v>
      </c>
      <c r="E128" s="9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9">
        <f>IF(OR(tuesday!B128 = "light",tuesday!B128 = "excused", tuesday!B128 = "sch chg", tuesday!B128 = "annual", tuesday!B128 = "sick", tuesday!C128 &gt;= 11.5 - reference!C5), 0, IF(tuesday!B128 = "no call", 11.5, IF(tuesday!C128 = 0, 0, MAX(11.5 - tuesday!C128, 0))))</f>
        <v/>
      </c>
    </row>
    <row r="129" spans="1:11">
      <c r="A129" s="6" t="s">
        <v>100</v>
      </c>
      <c r="B129" s="7" t="n"/>
      <c r="C129" s="7" t="n"/>
      <c r="D129" s="7" t="n"/>
      <c r="E129" s="9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9">
        <f>IF(OR(tuesday!B129 = "light",tuesday!B129 = "excused", tuesday!B129 = "sch chg", tuesday!B129 = "annual", tuesday!B129 = "sick", tuesday!C129 &gt;= 11.5 - reference!C5), 0, IF(tuesday!B129 = "no call", 11.5, IF(tuesday!C129 = 0, 0, MAX(11.5 - tuesday!C129, 0))))</f>
        <v/>
      </c>
    </row>
    <row r="130" spans="1:11">
      <c r="A130" s="6" t="s">
        <v>101</v>
      </c>
      <c r="B130" s="7" t="n"/>
      <c r="C130" s="7" t="n"/>
      <c r="D130" s="7" t="n"/>
      <c r="E130" s="9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9">
        <f>IF(OR(tuesday!B130 = "light",tuesday!B130 = "excused", tuesday!B130 = "sch chg", tuesday!B130 = "annual", tuesday!B130 = "sick", tuesday!C130 &gt;= 11.5 - reference!C5), 0, IF(tuesday!B130 = "no call", 11.5, IF(tuesday!C130 = 0, 0, MAX(11.5 - tuesday!C130, 0))))</f>
        <v/>
      </c>
    </row>
    <row r="131" spans="1:11">
      <c r="A131" s="6" t="s"/>
      <c r="B131" s="7" t="n"/>
      <c r="C131" s="7" t="n"/>
      <c r="D131" s="7" t="n"/>
      <c r="E131" s="9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9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7" t="n"/>
      <c r="C132" s="7" t="n"/>
      <c r="D132" s="7" t="n"/>
      <c r="E132" s="9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9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7" t="n"/>
      <c r="C133" s="7" t="n"/>
      <c r="D133" s="7" t="n"/>
      <c r="E133" s="9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9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7" t="n"/>
      <c r="C134" s="7" t="n"/>
      <c r="D134" s="7" t="n"/>
      <c r="E134" s="9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9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7" t="n"/>
      <c r="C135" s="7" t="n"/>
      <c r="D135" s="7" t="n"/>
      <c r="E135" s="9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9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7" t="n"/>
      <c r="C136" s="7" t="n"/>
      <c r="D136" s="7" t="n"/>
      <c r="E136" s="9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9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7" t="n"/>
      <c r="C137" s="7" t="n"/>
      <c r="D137" s="7" t="n"/>
      <c r="E137" s="9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9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7" t="n"/>
      <c r="C138" s="7" t="n"/>
      <c r="D138" s="7" t="n"/>
      <c r="E138" s="9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9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7" t="n"/>
      <c r="C139" s="7" t="n"/>
      <c r="D139" s="7" t="n"/>
      <c r="E139" s="9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9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7" t="n"/>
      <c r="C140" s="7" t="n"/>
      <c r="D140" s="7" t="n"/>
      <c r="E140" s="9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9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 spans="1:11">
      <c r="A141" s="6" t="s"/>
      <c r="B141" s="7" t="n"/>
      <c r="C141" s="7" t="n"/>
      <c r="D141" s="7" t="n"/>
      <c r="E141" s="9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9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 spans="1:11">
      <c r="A142" s="6" t="s"/>
      <c r="B142" s="7" t="n"/>
      <c r="C142" s="7" t="n"/>
      <c r="D142" s="7" t="n"/>
      <c r="E142" s="9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9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 spans="1:11">
      <c r="A143" s="6" t="s"/>
      <c r="B143" s="7" t="n"/>
      <c r="C143" s="7" t="n"/>
      <c r="D143" s="7" t="n"/>
      <c r="E143" s="9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9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 spans="1:11">
      <c r="A144" s="6" t="s"/>
      <c r="B144" s="7" t="n"/>
      <c r="C144" s="7" t="n"/>
      <c r="D144" s="7" t="n"/>
      <c r="E144" s="9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9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 spans="1:11">
      <c r="A145" s="6" t="s"/>
      <c r="B145" s="7" t="n"/>
      <c r="C145" s="7" t="n"/>
      <c r="D145" s="7" t="n"/>
      <c r="E145" s="9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9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 spans="1:11">
      <c r="A146" s="6" t="s"/>
      <c r="B146" s="7" t="n"/>
      <c r="C146" s="7" t="n"/>
      <c r="D146" s="7" t="n"/>
      <c r="E146" s="9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9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 spans="1:11">
      <c r="A147" s="6" t="s"/>
      <c r="B147" s="7" t="n"/>
      <c r="C147" s="7" t="n"/>
      <c r="D147" s="7" t="n"/>
      <c r="E147" s="9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9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 spans="1:11">
      <c r="A148" s="6" t="s"/>
      <c r="B148" s="7" t="n"/>
      <c r="C148" s="7" t="n"/>
      <c r="D148" s="7" t="n"/>
      <c r="E148" s="9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9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49" spans="1:11">
      <c r="A149" s="6" t="s"/>
      <c r="B149" s="7" t="n"/>
      <c r="C149" s="7" t="n"/>
      <c r="D149" s="7" t="n"/>
      <c r="E149" s="9">
        <f>IF(OR(tuesday!B149 = "light",tuesday!B149 = "excused", tuesday!B149 = "sch chg", tuesday!B149 = "annual", tuesday!B149 = "sick", tuesday!C149 &gt;= 10 - reference!C5), 0, IF(tuesday!B149 = "no call", 10, IF(tuesday!C149 = 0, 0, MAX(10 - tuesday!C149, 0))))</f>
        <v/>
      </c>
      <c r="F149" s="9">
        <f>IF(OR(tuesday!B149 = "light",tuesday!B149 = "excused", tuesday!B149 = "sch chg", tuesday!B149 = "annual", tuesday!B149 = "sick", tuesday!C149 &gt;= 12 - reference!C5), 0, IF(tuesday!B149 = "no call", 12, IF(tuesday!C149 = 0, 0, MAX(12 - tuesday!C149, 0))))</f>
        <v/>
      </c>
    </row>
    <row r="150" spans="1:11">
      <c r="A150" s="6" t="s"/>
      <c r="B150" s="7" t="n"/>
      <c r="C150" s="7" t="n"/>
      <c r="D150" s="7" t="n"/>
      <c r="E150" s="9">
        <f>IF(OR(tuesday!B150 = "light",tuesday!B150 = "excused", tuesday!B150 = "sch chg", tuesday!B150 = "annual", tuesday!B150 = "sick", tuesday!C150 &gt;= 10 - reference!C5), 0, IF(tuesday!B150 = "no call", 10, IF(tuesday!C150 = 0, 0, MAX(10 - tuesday!C150, 0))))</f>
        <v/>
      </c>
      <c r="F150" s="9">
        <f>IF(OR(tuesday!B150 = "light",tuesday!B150 = "excused", tuesday!B150 = "sch chg", tuesday!B150 = "annual", tuesday!B150 = "sick", tuesday!C150 &gt;= 12 - reference!C5), 0, IF(tuesday!B150 = "no call", 12, IF(tuesday!C150 = 0, 0, MAX(12 - tuesday!C150, 0))))</f>
        <v/>
      </c>
    </row>
    <row r="151" spans="1:11">
      <c r="A151" s="6" t="s"/>
      <c r="B151" s="7" t="n"/>
      <c r="C151" s="7" t="n"/>
      <c r="D151" s="7" t="n"/>
      <c r="E151" s="9">
        <f>IF(OR(tuesday!B151 = "light",tuesday!B151 = "excused", tuesday!B151 = "sch chg", tuesday!B151 = "annual", tuesday!B151 = "sick", tuesday!C151 &gt;= 10 - reference!C5), 0, IF(tuesday!B151 = "no call", 10, IF(tuesday!C151 = 0, 0, MAX(10 - tuesday!C151, 0))))</f>
        <v/>
      </c>
      <c r="F151" s="9">
        <f>IF(OR(tuesday!B151 = "light",tuesday!B151 = "excused", tuesday!B151 = "sch chg", tuesday!B151 = "annual", tuesday!B151 = "sick", tuesday!C151 &gt;= 12 - reference!C5), 0, IF(tuesday!B151 = "no call", 12, IF(tuesday!C151 = 0, 0, MAX(12 - tuesday!C151, 0))))</f>
        <v/>
      </c>
    </row>
    <row r="152" spans="1:11">
      <c r="A152" s="6" t="s"/>
      <c r="B152" s="7" t="n"/>
      <c r="C152" s="7" t="n"/>
      <c r="D152" s="7" t="n"/>
      <c r="E152" s="9">
        <f>IF(OR(tuesday!B152 = "light",tuesday!B152 = "excused", tuesday!B152 = "sch chg", tuesday!B152 = "annual", tuesday!B152 = "sick", tuesday!C152 &gt;= 10 - reference!C5), 0, IF(tuesday!B152 = "no call", 10, IF(tuesday!C152 = 0, 0, MAX(10 - tuesday!C152, 0))))</f>
        <v/>
      </c>
      <c r="F152" s="9">
        <f>IF(OR(tuesday!B152 = "light",tuesday!B152 = "excused", tuesday!B152 = "sch chg", tuesday!B152 = "annual", tuesday!B152 = "sick", tuesday!C152 &gt;= 12 - reference!C5), 0, IF(tuesday!B152 = "no call", 12, IF(tuesday!C152 = 0, 0, MAX(12 - tuesday!C152, 0))))</f>
        <v/>
      </c>
    </row>
    <row r="153" spans="1:11">
      <c r="A153" s="6" t="s"/>
      <c r="B153" s="7" t="n"/>
      <c r="C153" s="7" t="n"/>
      <c r="D153" s="7" t="n"/>
      <c r="E153" s="9">
        <f>IF(OR(tuesday!B153 = "light",tuesday!B153 = "excused", tuesday!B153 = "sch chg", tuesday!B153 = "annual", tuesday!B153 = "sick", tuesday!C153 &gt;= 10 - reference!C5), 0, IF(tuesday!B153 = "no call", 10, IF(tuesday!C153 = 0, 0, MAX(10 - tuesday!C153, 0))))</f>
        <v/>
      </c>
      <c r="F153" s="9">
        <f>IF(OR(tuesday!B153 = "light",tuesday!B153 = "excused", tuesday!B153 = "sch chg", tuesday!B153 = "annual", tuesday!B153 = "sick", tuesday!C153 &gt;= 12 - reference!C5), 0, IF(tuesday!B153 = "no call", 12, IF(tuesday!C153 = 0, 0, MAX(12 - tuesday!C153, 0))))</f>
        <v/>
      </c>
    </row>
    <row r="154" spans="1:11">
      <c r="A154" s="6" t="s"/>
      <c r="B154" s="7" t="n"/>
      <c r="C154" s="7" t="n"/>
      <c r="D154" s="7" t="n"/>
      <c r="E154" s="9">
        <f>IF(OR(tuesday!B154 = "light",tuesday!B154 = "excused", tuesday!B154 = "sch chg", tuesday!B154 = "annual", tuesday!B154 = "sick", tuesday!C154 &gt;= 10 - reference!C5), 0, IF(tuesday!B154 = "no call", 10, IF(tuesday!C154 = 0, 0, MAX(10 - tuesday!C154, 0))))</f>
        <v/>
      </c>
      <c r="F154" s="9">
        <f>IF(OR(tuesday!B154 = "light",tuesday!B154 = "excused", tuesday!B154 = "sch chg", tuesday!B154 = "annual", tuesday!B154 = "sick", tuesday!C154 &gt;= 12 - reference!C5), 0, IF(tuesday!B154 = "no call", 12, IF(tuesday!C154 = 0, 0, MAX(12 - tuesday!C154, 0))))</f>
        <v/>
      </c>
    </row>
    <row r="155" spans="1:11">
      <c r="A155" s="6" t="s"/>
      <c r="B155" s="7" t="n"/>
      <c r="C155" s="7" t="n"/>
      <c r="D155" s="7" t="n"/>
      <c r="E155" s="9">
        <f>IF(OR(tuesday!B155 = "light",tuesday!B155 = "excused", tuesday!B155 = "sch chg", tuesday!B155 = "annual", tuesday!B155 = "sick", tuesday!C155 &gt;= 10 - reference!C5), 0, IF(tuesday!B155 = "no call", 10, IF(tuesday!C155 = 0, 0, MAX(10 - tuesday!C155, 0))))</f>
        <v/>
      </c>
      <c r="F155" s="9">
        <f>IF(OR(tuesday!B155 = "light",tuesday!B155 = "excused", tuesday!B155 = "sch chg", tuesday!B155 = "annual", tuesday!B155 = "sick", tuesday!C155 &gt;= 12 - reference!C5), 0, IF(tuesday!B155 = "no call", 12, IF(tuesday!C155 = 0, 0, MAX(12 - tuesday!C155, 0))))</f>
        <v/>
      </c>
    </row>
    <row r="156" spans="1:11">
      <c r="A156" s="6" t="s"/>
      <c r="B156" s="7" t="n"/>
      <c r="C156" s="7" t="n"/>
      <c r="D156" s="7" t="n"/>
      <c r="E156" s="9">
        <f>IF(OR(tuesday!B156 = "light",tuesday!B156 = "excused", tuesday!B156 = "sch chg", tuesday!B156 = "annual", tuesday!B156 = "sick", tuesday!C156 &gt;= 10 - reference!C5), 0, IF(tuesday!B156 = "no call", 10, IF(tuesday!C156 = 0, 0, MAX(10 - tuesday!C156, 0))))</f>
        <v/>
      </c>
      <c r="F156" s="9">
        <f>IF(OR(tuesday!B156 = "light",tuesday!B156 = "excused", tuesday!B156 = "sch chg", tuesday!B156 = "annual", tuesday!B156 = "sick", tuesday!C156 &gt;= 12 - reference!C5), 0, IF(tuesday!B156 = "no call", 12, IF(tuesday!C156 = 0, 0, MAX(12 - tuesday!C156, 0))))</f>
        <v/>
      </c>
    </row>
    <row r="158" spans="1:11">
      <c r="D158" s="5" t="s">
        <v>102</v>
      </c>
      <c r="E158" s="9">
        <f>SUM(tuesday!E127:tuesday!E156)</f>
        <v/>
      </c>
      <c r="F158" s="9">
        <f>SUM(tuesday!F127:tuesday!F156)</f>
        <v/>
      </c>
    </row>
    <row r="160" spans="1:11">
      <c r="D160" s="5" t="s">
        <v>103</v>
      </c>
      <c r="E160" s="9">
        <f>SUM(tuesday!E122 + tuesday!E158)</f>
        <v/>
      </c>
      <c r="F160" s="9">
        <f>SUM(tuesday!F122 + tuesday!F158)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7" man="1" max="16383" min="0"/>
    <brk id="123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62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SUM(wednesday!F8 - wednesday!E8)</f>
        <v/>
      </c>
      <c r="I8" s="9">
        <f>IF(wednesday!B8 ="ns day", wednesday!C8,IF(wednesday!C8 &lt;= 8 + reference!C3, 0, MAX(wednesday!C8 - 8, 0)))</f>
        <v/>
      </c>
      <c r="J8" s="9">
        <f>SUM(wednesday!F8 - wednesday!E8)</f>
        <v/>
      </c>
      <c r="K8" s="9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10" t="s"/>
      <c r="C9" s="7" t="n">
        <v>8.880000000000001</v>
      </c>
      <c r="D9" s="7" t="n">
        <v>0</v>
      </c>
      <c r="E9" s="7" t="s"/>
      <c r="F9" s="7" t="s"/>
      <c r="G9" s="8" t="s"/>
      <c r="H9" s="7">
        <f>SUM(wednesday!F9 - wednesday!E9)</f>
        <v/>
      </c>
      <c r="I9" s="9">
        <f>IF(wednesday!B9 ="ns day", wednesday!C9,IF(wednesday!C9 &lt;= 8+ reference!C3, 0, MAX(wednesday!C9 - 8, 0)))</f>
        <v/>
      </c>
      <c r="J9" s="9">
        <f>SUM(wednesday!F9 - wednesday!E9)</f>
        <v/>
      </c>
      <c r="K9" s="9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10" t="s"/>
      <c r="C10" s="7" t="n">
        <v>9.44</v>
      </c>
      <c r="D10" s="7" t="n">
        <v>17.84</v>
      </c>
      <c r="E10" s="7" t="n">
        <v>14.5</v>
      </c>
      <c r="F10" s="7" t="n">
        <v>15.75</v>
      </c>
      <c r="G10" s="8" t="n">
        <v>1072</v>
      </c>
      <c r="H10" s="7">
        <f>SUM(wednesday!F10 - wednesday!E10)</f>
        <v/>
      </c>
      <c r="I10" s="9">
        <f>IF(wednesday!B10 ="ns day", wednesday!C10,IF(wednesday!C10 &lt;= 8+ reference!C3, 0, MAX(wednesday!C10 - 8, 0)))</f>
        <v/>
      </c>
      <c r="J10" s="9">
        <f>SUM(wednesday!F10 - wednesday!E10)</f>
        <v/>
      </c>
      <c r="K10" s="9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10" t="s"/>
      <c r="C11" s="7" t="n">
        <v>9.640000000000001</v>
      </c>
      <c r="D11" s="7" t="n">
        <v>18.49</v>
      </c>
      <c r="E11" s="7" t="s"/>
      <c r="F11" s="7" t="s"/>
      <c r="G11" s="8" t="s"/>
      <c r="H11" s="7">
        <f>SUM(wednesday!F11 - wednesday!E11)</f>
        <v/>
      </c>
      <c r="I11" s="9">
        <f>IF(wednesday!B11 ="ns day", wednesday!C11,IF(wednesday!C11 &lt;= 8+ reference!C3, 0, MAX(wednesday!C11 - 8, 0)))</f>
        <v/>
      </c>
      <c r="J11" s="9">
        <f>SUM(wednesday!F11 - wednesday!E11)</f>
        <v/>
      </c>
      <c r="K11" s="9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23</v>
      </c>
      <c r="B12" s="10" t="s"/>
      <c r="C12" s="7" t="n">
        <v>8.82</v>
      </c>
      <c r="D12" s="7" t="n">
        <v>17</v>
      </c>
      <c r="E12" s="7" t="n">
        <v>12.5</v>
      </c>
      <c r="F12" s="7" t="n">
        <v>14</v>
      </c>
      <c r="G12" s="8" t="n">
        <v>1025</v>
      </c>
      <c r="H12" s="7">
        <f>SUM(wednesday!F12 - wednesday!E12)</f>
        <v/>
      </c>
      <c r="I12" s="9">
        <f>IF(wednesday!B12 ="ns day", wednesday!C12,IF(wednesday!C12 &lt;= 8+ reference!C3, 0, MAX(wednesday!C12 - 8, 0)))</f>
        <v/>
      </c>
      <c r="J12" s="9">
        <f>SUM(wednesday!F12 - wednesday!E12)</f>
        <v/>
      </c>
      <c r="K12" s="9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24</v>
      </c>
      <c r="B13" s="10" t="s"/>
      <c r="C13" s="7" t="n">
        <v>5.86</v>
      </c>
      <c r="D13" s="7" t="n">
        <v>14.01</v>
      </c>
      <c r="E13" s="7" t="s"/>
      <c r="F13" s="7" t="s"/>
      <c r="G13" s="8" t="s"/>
      <c r="H13" s="7">
        <f>SUM(wednesday!F13 - wednesday!E13)</f>
        <v/>
      </c>
      <c r="I13" s="9">
        <f>IF(wednesday!B13 ="ns day", wednesday!C13,IF(wednesday!C13 &lt;= 8+ reference!C3, 0, MAX(wednesday!C13 - 8, 0)))</f>
        <v/>
      </c>
      <c r="J13" s="9">
        <f>SUM(wednesday!F13 - wednesday!E13)</f>
        <v/>
      </c>
      <c r="K13" s="9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25</v>
      </c>
      <c r="B14" s="10" t="s"/>
      <c r="C14" s="7" t="n">
        <v>8.42</v>
      </c>
      <c r="D14" s="7" t="n">
        <v>0</v>
      </c>
      <c r="E14" s="7" t="s"/>
      <c r="F14" s="7" t="s"/>
      <c r="G14" s="8" t="s"/>
      <c r="H14" s="7">
        <f>SUM(wednesday!F14 - wednesday!E14)</f>
        <v/>
      </c>
      <c r="I14" s="9">
        <f>IF(wednesday!B14 ="ns day", wednesday!C14,IF(wednesday!C14 &lt;= 8+ reference!C3, 0, MAX(wednesday!C14 - 8, 0)))</f>
        <v/>
      </c>
      <c r="J14" s="9">
        <f>SUM(wednesday!F14 - wednesday!E14)</f>
        <v/>
      </c>
      <c r="K14" s="9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26</v>
      </c>
      <c r="B15" s="10" t="s"/>
      <c r="C15" s="7" t="n">
        <v>9.65</v>
      </c>
      <c r="D15" s="7" t="n">
        <v>0</v>
      </c>
      <c r="E15" s="7" t="n">
        <v>10.17</v>
      </c>
      <c r="F15" s="7" t="n">
        <v>11.07</v>
      </c>
      <c r="G15" s="8" t="n">
        <v>1072</v>
      </c>
      <c r="H15" s="7">
        <f>SUM(wednesday!F15 - wednesday!E15)</f>
        <v/>
      </c>
      <c r="I15" s="9">
        <f>IF(wednesday!B15 ="ns day", wednesday!C15,IF(wednesday!C15 &lt;= 8+ reference!C3, 0, MAX(wednesday!C15 - 8, 0)))</f>
        <v/>
      </c>
      <c r="J15" s="9">
        <f>SUM(wednesday!F15 - wednesday!E15)</f>
        <v/>
      </c>
      <c r="K15" s="9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27</v>
      </c>
      <c r="B16" s="10" t="s"/>
      <c r="C16" s="7" t="n">
        <v>9.029999999999999</v>
      </c>
      <c r="D16" s="7" t="n">
        <v>17.41</v>
      </c>
      <c r="E16" s="7" t="s"/>
      <c r="F16" s="7" t="s"/>
      <c r="G16" s="8" t="s"/>
      <c r="H16" s="7">
        <f>SUM(wednesday!F16 - wednesday!E16)</f>
        <v/>
      </c>
      <c r="I16" s="9">
        <f>IF(wednesday!B16 ="ns day", wednesday!C16,IF(wednesday!C16 &lt;= 8+ reference!C3, 0, MAX(wednesday!C16 - 8, 0)))</f>
        <v/>
      </c>
      <c r="J16" s="9">
        <f>SUM(wednesday!F16 - wednesday!E16)</f>
        <v/>
      </c>
      <c r="K16" s="9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28</v>
      </c>
      <c r="B17" s="10" t="s"/>
      <c r="C17" s="7" t="n">
        <v>8.94</v>
      </c>
      <c r="D17" s="7" t="n">
        <v>17.43</v>
      </c>
      <c r="E17" s="7" t="s"/>
      <c r="F17" s="7" t="s"/>
      <c r="G17" s="8" t="s"/>
      <c r="H17" s="7">
        <f>SUM(wednesday!F17 - wednesday!E17)</f>
        <v/>
      </c>
      <c r="I17" s="9">
        <f>IF(wednesday!B17 ="ns day", wednesday!C17,IF(wednesday!C17 &lt;= 8+ reference!C3, 0, MAX(wednesday!C17 - 8, 0)))</f>
        <v/>
      </c>
      <c r="J17" s="9">
        <f>SUM(wednesday!F17 - wednesday!E17)</f>
        <v/>
      </c>
      <c r="K17" s="9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29</v>
      </c>
      <c r="B18" s="10" t="s"/>
      <c r="C18" s="7" t="n">
        <v>10.35</v>
      </c>
      <c r="D18" s="7" t="n">
        <v>18.85</v>
      </c>
      <c r="E18" s="7" t="n">
        <v>13</v>
      </c>
      <c r="F18" s="7" t="n">
        <v>14.5</v>
      </c>
      <c r="G18" s="8" t="n">
        <v>1036</v>
      </c>
      <c r="H18" s="7">
        <f>SUM(wednesday!F18 - wednesday!E18)</f>
        <v/>
      </c>
      <c r="I18" s="9">
        <f>IF(wednesday!B18 ="ns day", wednesday!C18,IF(wednesday!C18 &lt;= 8+ reference!C3, 0, MAX(wednesday!C18 - 8, 0)))</f>
        <v/>
      </c>
      <c r="J18" s="9">
        <f>SUM(wednesday!F18 - wednesday!E18)</f>
        <v/>
      </c>
      <c r="K18" s="9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31</v>
      </c>
      <c r="B19" s="10" t="s"/>
      <c r="C19" s="7" t="n">
        <v>8</v>
      </c>
      <c r="D19" s="7" t="n">
        <v>0</v>
      </c>
      <c r="E19" s="7" t="s"/>
      <c r="F19" s="7" t="s"/>
      <c r="G19" s="8" t="s"/>
      <c r="H19" s="7">
        <f>SUM(wednesday!F19 - wednesday!E19)</f>
        <v/>
      </c>
      <c r="I19" s="9">
        <f>IF(wednesday!B19 ="ns day", wednesday!C19,IF(wednesday!C19 &lt;= 8+ reference!C3, 0, MAX(wednesday!C19 - 8, 0)))</f>
        <v/>
      </c>
      <c r="J19" s="9">
        <f>SUM(wednesday!F19 - wednesday!E19)</f>
        <v/>
      </c>
      <c r="K19" s="9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32</v>
      </c>
      <c r="B20" s="10" t="s"/>
      <c r="C20" s="7" t="n">
        <v>9.130000000000001</v>
      </c>
      <c r="D20" s="7" t="n">
        <v>16.65</v>
      </c>
      <c r="E20" s="7" t="n">
        <v>7.58</v>
      </c>
      <c r="F20" s="7" t="n">
        <v>16.7</v>
      </c>
      <c r="G20" s="8" t="n">
        <v>1016</v>
      </c>
      <c r="H20" s="7">
        <f>SUM(wednesday!F20 - wednesday!E20)</f>
        <v/>
      </c>
      <c r="I20" s="9">
        <f>IF(wednesday!B20 ="ns day", wednesday!C20,IF(wednesday!C20 &lt;= 8+ reference!C3, 0, MAX(wednesday!C20 - 8, 0)))</f>
        <v/>
      </c>
      <c r="J20" s="9">
        <f>SUM(wednesday!F20 - wednesday!E20)</f>
        <v/>
      </c>
      <c r="K20" s="9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34</v>
      </c>
      <c r="B21" s="10" t="s"/>
      <c r="C21" s="7" t="n">
        <v>9.84</v>
      </c>
      <c r="D21" s="7" t="n">
        <v>18.26</v>
      </c>
      <c r="E21" s="7" t="n">
        <v>17</v>
      </c>
      <c r="F21" s="7" t="n">
        <v>18.26</v>
      </c>
      <c r="G21" s="8" t="n">
        <v>1046</v>
      </c>
      <c r="H21" s="7">
        <f>SUM(wednesday!F21 - wednesday!E21)</f>
        <v/>
      </c>
      <c r="I21" s="9">
        <f>IF(wednesday!B21 ="ns day", wednesday!C21,IF(wednesday!C21 &lt;= 8+ reference!C3, 0, MAX(wednesday!C21 - 8, 0)))</f>
        <v/>
      </c>
      <c r="J21" s="9">
        <f>SUM(wednesday!F21 - wednesday!E21)</f>
        <v/>
      </c>
      <c r="K21" s="9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35</v>
      </c>
      <c r="B22" s="10" t="s"/>
      <c r="C22" s="7" t="n">
        <v>8.779999999999999</v>
      </c>
      <c r="D22" s="7" t="n">
        <v>0</v>
      </c>
      <c r="E22" s="7" t="s"/>
      <c r="F22" s="7" t="s"/>
      <c r="G22" s="8" t="s"/>
      <c r="H22" s="7">
        <f>SUM(wednesday!F22 - wednesday!E22)</f>
        <v/>
      </c>
      <c r="I22" s="9">
        <f>IF(wednesday!B22 ="ns day", wednesday!C22,IF(wednesday!C22 &lt;= 8+ reference!C3, 0, MAX(wednesday!C22 - 8, 0)))</f>
        <v/>
      </c>
      <c r="J22" s="9">
        <f>SUM(wednesday!F22 - wednesday!E22)</f>
        <v/>
      </c>
      <c r="K22" s="9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>
        <v>36</v>
      </c>
      <c r="B23" s="7" t="n"/>
      <c r="C23" s="7" t="n"/>
      <c r="D23" s="7" t="n"/>
      <c r="E23" s="7" t="n"/>
      <c r="F23" s="7" t="n"/>
      <c r="G23" s="8" t="n"/>
      <c r="H23" s="7">
        <f>SUM(wednesday!F23 - wednesday!E23)</f>
        <v/>
      </c>
      <c r="I23" s="9">
        <f>IF(wednesday!B23 ="ns day", wednesday!C23,IF(wednesday!C23 &lt;= 8 + reference!C3, 0, MAX(wednesday!C23 - 8, 0)))</f>
        <v/>
      </c>
      <c r="J23" s="9">
        <f>SUM(wednesday!F23 - wednesday!E23)</f>
        <v/>
      </c>
      <c r="K23" s="9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>
        <v>37</v>
      </c>
      <c r="B24" s="10" t="s"/>
      <c r="C24" s="7" t="n">
        <v>8</v>
      </c>
      <c r="D24" s="7" t="n">
        <v>16.33</v>
      </c>
      <c r="E24" s="7" t="s"/>
      <c r="F24" s="7" t="s"/>
      <c r="G24" s="8" t="s"/>
      <c r="H24" s="7">
        <f>SUM(wednesday!F24 - wednesday!E24)</f>
        <v/>
      </c>
      <c r="I24" s="9">
        <f>IF(wednesday!B24 ="ns day", wednesday!C24,IF(wednesday!C24 &lt;= 8+ reference!C3, 0, MAX(wednesday!C24 - 8, 0)))</f>
        <v/>
      </c>
      <c r="J24" s="9">
        <f>SUM(wednesday!F24 - wednesday!E24)</f>
        <v/>
      </c>
      <c r="K24" s="9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>
        <v>38</v>
      </c>
      <c r="B25" s="7" t="n"/>
      <c r="C25" s="7" t="n"/>
      <c r="D25" s="7" t="n"/>
      <c r="E25" s="7" t="n"/>
      <c r="F25" s="7" t="n"/>
      <c r="G25" s="8" t="n"/>
      <c r="H25" s="7">
        <f>SUM(wednesday!F25 - wednesday!E25)</f>
        <v/>
      </c>
      <c r="I25" s="9">
        <f>IF(wednesday!B25 ="ns day", wednesday!C25,IF(wednesday!C25 &lt;= 8 + reference!C3, 0, MAX(wednesday!C25 - 8, 0)))</f>
        <v/>
      </c>
      <c r="J25" s="9">
        <f>SUM(wednesday!F25 - wednesday!E25)</f>
        <v/>
      </c>
      <c r="K25" s="9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>
        <v>39</v>
      </c>
      <c r="B26" s="10" t="s"/>
      <c r="C26" s="7" t="n">
        <v>5.87</v>
      </c>
      <c r="D26" s="7" t="n">
        <v>17.91</v>
      </c>
      <c r="E26" s="7" t="n">
        <v>11.7</v>
      </c>
      <c r="F26" s="7" t="n">
        <v>18.07</v>
      </c>
      <c r="G26" s="8" t="n">
        <v>950</v>
      </c>
      <c r="H26" s="7">
        <f>SUM(wednesday!F26 - wednesday!E26)</f>
        <v/>
      </c>
      <c r="I26" s="9">
        <f>IF(wednesday!B26 ="ns day", wednesday!C26,IF(wednesday!C26 &lt;= 8+ reference!C3, 0, MAX(wednesday!C26 - 8, 0)))</f>
        <v/>
      </c>
      <c r="J26" s="9">
        <f>SUM(wednesday!F26 - wednesday!E26)</f>
        <v/>
      </c>
      <c r="K26" s="9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SUM(wednesday!F27 - wednesday!E27)</f>
        <v/>
      </c>
      <c r="I27" s="9">
        <f>IF(wednesday!B27 ="ns day", wednesday!C27,IF(wednesday!C27 &lt;= 8 + reference!C3, 0, MAX(wednesday!C27 - 8, 0)))</f>
        <v/>
      </c>
      <c r="J27" s="9">
        <f>SUM(wednesday!F27 - wednesday!E27)</f>
        <v/>
      </c>
      <c r="K27" s="9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SUM(wednesday!F28 - wednesday!E28)</f>
        <v/>
      </c>
      <c r="I28" s="9">
        <f>IF(wednesday!B28 ="ns day", wednesday!C28,IF(wednesday!C28 &lt;= 8 + reference!C3, 0, MAX(wednesday!C28 - 8, 0)))</f>
        <v/>
      </c>
      <c r="J28" s="9">
        <f>SUM(wednesday!F28 - wednesday!E28)</f>
        <v/>
      </c>
      <c r="K28" s="9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SUM(wednesday!F29 - wednesday!E29)</f>
        <v/>
      </c>
      <c r="I29" s="9">
        <f>IF(wednesday!B29 ="ns day", wednesday!C29,IF(wednesday!C29 &lt;= 8 + reference!C3, 0, MAX(wednesday!C29 - 8, 0)))</f>
        <v/>
      </c>
      <c r="J29" s="9">
        <f>SUM(wednesday!F29 - wednesday!E29)</f>
        <v/>
      </c>
      <c r="K29" s="9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SUM(wednesday!F30 - wednesday!E30)</f>
        <v/>
      </c>
      <c r="I30" s="9">
        <f>IF(wednesday!B30 ="ns day", wednesday!C30,IF(wednesday!C30 &lt;= 8 + reference!C3, 0, MAX(wednesday!C30 - 8, 0)))</f>
        <v/>
      </c>
      <c r="J30" s="9">
        <f>SUM(wednesday!F30 - wednesday!E30)</f>
        <v/>
      </c>
      <c r="K30" s="9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SUM(wednesday!F31 - wednesday!E31)</f>
        <v/>
      </c>
      <c r="I31" s="9">
        <f>IF(wednesday!B31 ="ns day", wednesday!C31,IF(wednesday!C31 &lt;= 8 + reference!C3, 0, MAX(wednesday!C31 - 8, 0)))</f>
        <v/>
      </c>
      <c r="J31" s="9">
        <f>SUM(wednesday!F31 - wednesday!E31)</f>
        <v/>
      </c>
      <c r="K31" s="9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SUM(wednesday!F32 - wednesday!E32)</f>
        <v/>
      </c>
      <c r="I32" s="9">
        <f>IF(wednesday!B32 ="ns day", wednesday!C32,IF(wednesday!C32 &lt;= 8 + reference!C3, 0, MAX(wednesday!C32 - 8, 0)))</f>
        <v/>
      </c>
      <c r="J32" s="9">
        <f>SUM(wednesday!F32 - wednesday!E32)</f>
        <v/>
      </c>
      <c r="K32" s="9">
        <f>IF(wednesday!B32="ns day",wednesday!C32, IF(wednesday!C32 &lt;= 8 + reference!C4, 0, MIN(MAX(wednesday!C32 - 8, 0),IF(wednesday!J32 &lt;= reference!C4,0, wednesday!J32))))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SUM(wednesday!F33 - wednesday!E33)</f>
        <v/>
      </c>
      <c r="I33" s="9">
        <f>IF(wednesday!B33 ="ns day", wednesday!C33,IF(wednesday!C33 &lt;= 8 + reference!C3, 0, MAX(wednesday!C33 - 8, 0)))</f>
        <v/>
      </c>
      <c r="J33" s="9">
        <f>SUM(wednesday!F33 - wednesday!E33)</f>
        <v/>
      </c>
      <c r="K33" s="9">
        <f>IF(wednesday!B33="ns day",wednesday!C33, IF(wednesday!C33 &lt;= 8 + reference!C4, 0, MIN(MAX(wednesday!C33 - 8, 0),IF(wednesday!J33 &lt;= reference!C4,0, wednesday!J33))))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SUM(wednesday!F34 - wednesday!E34)</f>
        <v/>
      </c>
      <c r="I34" s="9">
        <f>IF(wednesday!B34 ="ns day", wednesday!C34,IF(wednesday!C34 &lt;= 8 + reference!C3, 0, MAX(wednesday!C34 - 8, 0)))</f>
        <v/>
      </c>
      <c r="J34" s="9">
        <f>SUM(wednesday!F34 - wednesday!E34)</f>
        <v/>
      </c>
      <c r="K34" s="9">
        <f>IF(wednesday!B34="ns day",wednesday!C34, IF(wednesday!C34 &lt;= 8 + reference!C4, 0, MIN(MAX(wednesday!C34 - 8, 0),IF(wednesday!J34 &lt;= reference!C4,0, wednesday!J34))))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SUM(wednesday!F35 - wednesday!E35)</f>
        <v/>
      </c>
      <c r="I35" s="9">
        <f>IF(wednesday!B35 ="ns day", wednesday!C35,IF(wednesday!C35 &lt;= 8 + reference!C3, 0, MAX(wednesday!C35 - 8, 0)))</f>
        <v/>
      </c>
      <c r="J35" s="9">
        <f>SUM(wednesday!F35 - wednesday!E35)</f>
        <v/>
      </c>
      <c r="K35" s="9">
        <f>IF(wednesday!B35="ns day",wednesday!C35, IF(wednesday!C35 &lt;= 8 + reference!C4, 0, MIN(MAX(wednesday!C35 - 8, 0),IF(wednesday!J35 &lt;= reference!C4,0, wednesday!J35))))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SUM(wednesday!F36 - wednesday!E36)</f>
        <v/>
      </c>
      <c r="I36" s="9">
        <f>IF(wednesday!B36 ="ns day", wednesday!C36,IF(wednesday!C36 &lt;= 8 + reference!C3, 0, MAX(wednesday!C36 - 8, 0)))</f>
        <v/>
      </c>
      <c r="J36" s="9">
        <f>SUM(wednesday!F36 - wednesday!E36)</f>
        <v/>
      </c>
      <c r="K36" s="9">
        <f>IF(wednesday!B36="ns day",wednesday!C36, IF(wednesday!C36 &lt;= 8 + reference!C4, 0, MIN(MAX(wednesday!C36 - 8, 0),IF(wednesday!J36 &lt;= reference!C4,0, wednesday!J36))))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SUM(wednesday!F37 - wednesday!E37)</f>
        <v/>
      </c>
      <c r="I37" s="9">
        <f>IF(wednesday!B37 ="ns day", wednesday!C37,IF(wednesday!C37 &lt;= 8 + reference!C3, 0, MAX(wednesday!C37 - 8, 0)))</f>
        <v/>
      </c>
      <c r="J37" s="9">
        <f>SUM(wednesday!F37 - wednesday!E37)</f>
        <v/>
      </c>
      <c r="K37" s="9">
        <f>IF(wednesday!B37="ns day",wednesday!C37, IF(wednesday!C37 &lt;= 8 + reference!C4, 0, MIN(MAX(wednesday!C37 - 8, 0),IF(wednesday!J37 &lt;= reference!C4,0, wednesday!J37))))</f>
        <v/>
      </c>
    </row>
    <row r="39" spans="1:11">
      <c r="H39" s="5" t="s">
        <v>40</v>
      </c>
      <c r="I39" s="9">
        <f>SUM(wednesday!I8:wednesday!I37)</f>
        <v/>
      </c>
    </row>
    <row r="41" spans="1:11">
      <c r="J41" s="5" t="s">
        <v>41</v>
      </c>
      <c r="K41" s="9">
        <f>SUM(wednesday!K8:wednesday!K37)</f>
        <v/>
      </c>
    </row>
    <row r="43" spans="1:11">
      <c r="A43" s="4" t="s">
        <v>42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43</v>
      </c>
      <c r="B45" s="10" t="s"/>
      <c r="C45" s="7" t="n">
        <v>10.5</v>
      </c>
      <c r="D45" s="7" t="n">
        <v>19</v>
      </c>
      <c r="E45" s="7" t="n">
        <v>17</v>
      </c>
      <c r="F45" s="7" t="n">
        <v>19</v>
      </c>
      <c r="G45" s="8" t="n">
        <v>918</v>
      </c>
      <c r="H45" s="7">
        <f>SUM(wednesday!F45 - wednesday!E45)</f>
        <v/>
      </c>
      <c r="I45" s="9">
        <f>IF(wednesday!B45 ="ns day", wednesday!C45, MAX(wednesday!C45 - 8, 0))</f>
        <v/>
      </c>
      <c r="J45" s="9">
        <f>SUM(wednesday!F45 - wednesday!E45)</f>
        <v/>
      </c>
      <c r="K45" s="9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44</v>
      </c>
      <c r="B46" s="10" t="s"/>
      <c r="C46" s="7" t="n">
        <v>8.75</v>
      </c>
      <c r="D46" s="7" t="n">
        <v>17.18</v>
      </c>
      <c r="E46" s="7" t="n">
        <v>15.68</v>
      </c>
      <c r="F46" s="7" t="n">
        <v>16.78</v>
      </c>
      <c r="G46" s="8" t="n">
        <v>1025</v>
      </c>
      <c r="H46" s="7">
        <f>SUM(wednesday!F46 - wednesday!E46)</f>
        <v/>
      </c>
      <c r="I46" s="9">
        <f>IF(wednesday!B46 ="ns day", wednesday!C46, MAX(wednesday!C46 - 8, 0))</f>
        <v/>
      </c>
      <c r="J46" s="9">
        <f>SUM(wednesday!F46 - wednesday!E46)</f>
        <v/>
      </c>
      <c r="K46" s="9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s">
        <v>45</v>
      </c>
      <c r="B47" s="10" t="s"/>
      <c r="C47" s="7" t="n">
        <v>11.23</v>
      </c>
      <c r="D47" s="7" t="n">
        <v>19.6</v>
      </c>
      <c r="E47" s="7" t="n">
        <v>8.01</v>
      </c>
      <c r="F47" s="7" t="n">
        <v>19.74</v>
      </c>
      <c r="G47" s="8" t="n">
        <v>903</v>
      </c>
      <c r="H47" s="7">
        <f>SUM(wednesday!F47 - wednesday!E47)</f>
        <v/>
      </c>
      <c r="I47" s="9">
        <f>IF(wednesday!B47 ="ns day", wednesday!C47, MAX(wednesday!C47 - 8, 0))</f>
        <v/>
      </c>
      <c r="J47" s="9">
        <f>SUM(wednesday!F47 - wednesday!E47)</f>
        <v/>
      </c>
      <c r="K47" s="9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s">
        <v>46</v>
      </c>
      <c r="B48" s="10" t="s"/>
      <c r="C48" s="7" t="n">
        <v>9.83</v>
      </c>
      <c r="D48" s="7" t="n">
        <v>18.5</v>
      </c>
      <c r="E48" s="7" t="s"/>
      <c r="F48" s="7" t="s"/>
      <c r="G48" s="8" t="s"/>
      <c r="H48" s="7">
        <f>SUM(wednesday!F48 - wednesday!E48)</f>
        <v/>
      </c>
      <c r="I48" s="9">
        <f>IF(wednesday!B48 ="ns day", wednesday!C48, MAX(wednesday!C48 - 8, 0))</f>
        <v/>
      </c>
      <c r="J48" s="9">
        <f>SUM(wednesday!F48 - wednesday!E48)</f>
        <v/>
      </c>
      <c r="K48" s="9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47</v>
      </c>
      <c r="B49" s="10" t="s">
        <v>33</v>
      </c>
      <c r="C49" s="7" t="n">
        <v>8</v>
      </c>
      <c r="D49" s="7" t="n">
        <v>15.96</v>
      </c>
      <c r="E49" s="7" t="s"/>
      <c r="F49" s="7" t="s"/>
      <c r="G49" s="8" t="s"/>
      <c r="H49" s="7">
        <f>SUM(wednesday!F49 - wednesday!E49)</f>
        <v/>
      </c>
      <c r="I49" s="9">
        <f>IF(wednesday!B49 ="ns day", wednesday!C49, MAX(wednesday!C49 - 8, 0))</f>
        <v/>
      </c>
      <c r="J49" s="9">
        <f>SUM(wednesday!F49 - wednesday!E49)</f>
        <v/>
      </c>
      <c r="K49" s="9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48</v>
      </c>
      <c r="B50" s="10" t="s"/>
      <c r="C50" s="7" t="n">
        <v>11.49</v>
      </c>
      <c r="D50" s="7" t="n">
        <v>19.64</v>
      </c>
      <c r="E50" s="7" t="n">
        <v>16.5</v>
      </c>
      <c r="F50" s="7" t="n">
        <v>19.64</v>
      </c>
      <c r="G50" s="8" t="n">
        <v>1013</v>
      </c>
      <c r="H50" s="7">
        <f>SUM(wednesday!F50 - wednesday!E50)</f>
        <v/>
      </c>
      <c r="I50" s="9">
        <f>IF(wednesday!B50 ="ns day", wednesday!C50, MAX(wednesday!C50 - 8, 0))</f>
        <v/>
      </c>
      <c r="J50" s="9">
        <f>SUM(wednesday!F50 - wednesday!E50)</f>
        <v/>
      </c>
      <c r="K50" s="9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49</v>
      </c>
      <c r="B51" s="7" t="n"/>
      <c r="C51" s="7" t="n"/>
      <c r="D51" s="7" t="n"/>
      <c r="E51" s="7" t="n"/>
      <c r="F51" s="7" t="n"/>
      <c r="G51" s="8" t="n"/>
      <c r="H51" s="7">
        <f>SUM(wednesday!F51 - wednesday!E51)</f>
        <v/>
      </c>
      <c r="I51" s="9">
        <f>IF(wednesday!B51 ="ns day", wednesday!C51, MAX(wednesday!C51 - 8, 0))</f>
        <v/>
      </c>
      <c r="J51" s="9">
        <f>SUM(wednesday!F51 - wednesday!E51)</f>
        <v/>
      </c>
      <c r="K51" s="9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50</v>
      </c>
      <c r="B52" s="10" t="s">
        <v>33</v>
      </c>
      <c r="C52" s="7" t="n">
        <v>8.51</v>
      </c>
      <c r="D52" s="7" t="n">
        <v>16.93</v>
      </c>
      <c r="E52" s="7" t="s"/>
      <c r="F52" s="7" t="s"/>
      <c r="G52" s="8" t="s"/>
      <c r="H52" s="7">
        <f>SUM(wednesday!F52 - wednesday!E52)</f>
        <v/>
      </c>
      <c r="I52" s="9">
        <f>IF(wednesday!B52 ="ns day", wednesday!C52, MAX(wednesday!C52 - 8, 0))</f>
        <v/>
      </c>
      <c r="J52" s="9">
        <f>SUM(wednesday!F52 - wednesday!E52)</f>
        <v/>
      </c>
      <c r="K52" s="9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51</v>
      </c>
      <c r="B53" s="10" t="s"/>
      <c r="C53" s="7" t="n">
        <v>8</v>
      </c>
      <c r="D53" s="7" t="n">
        <v>16.39</v>
      </c>
      <c r="E53" s="7" t="s"/>
      <c r="F53" s="7" t="s"/>
      <c r="G53" s="8" t="s"/>
      <c r="H53" s="7">
        <f>SUM(wednesday!F53 - wednesday!E53)</f>
        <v/>
      </c>
      <c r="I53" s="9">
        <f>IF(wednesday!B53 ="ns day", wednesday!C53, MAX(wednesday!C53 - 8, 0))</f>
        <v/>
      </c>
      <c r="J53" s="9">
        <f>SUM(wednesday!F53 - wednesday!E53)</f>
        <v/>
      </c>
      <c r="K53" s="9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52</v>
      </c>
      <c r="B54" s="7" t="n"/>
      <c r="C54" s="7" t="n"/>
      <c r="D54" s="7" t="n"/>
      <c r="E54" s="7" t="n"/>
      <c r="F54" s="7" t="n"/>
      <c r="G54" s="8" t="n"/>
      <c r="H54" s="7">
        <f>SUM(wednesday!F54 - wednesday!E54)</f>
        <v/>
      </c>
      <c r="I54" s="9">
        <f>IF(wednesday!B54 ="ns day", wednesday!C54, MAX(wednesday!C54 - 8, 0))</f>
        <v/>
      </c>
      <c r="J54" s="9">
        <f>SUM(wednesday!F54 - wednesday!E54)</f>
        <v/>
      </c>
      <c r="K54" s="9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53</v>
      </c>
      <c r="B55" s="10" t="s"/>
      <c r="C55" s="7" t="n">
        <v>8</v>
      </c>
      <c r="D55" s="7" t="n">
        <v>16.49</v>
      </c>
      <c r="E55" s="7" t="s"/>
      <c r="F55" s="7" t="s"/>
      <c r="G55" s="8" t="s"/>
      <c r="H55" s="7">
        <f>SUM(wednesday!F55 - wednesday!E55)</f>
        <v/>
      </c>
      <c r="I55" s="9">
        <f>IF(wednesday!B55 ="ns day", wednesday!C55, MAX(wednesday!C55 - 8, 0))</f>
        <v/>
      </c>
      <c r="J55" s="9">
        <f>SUM(wednesday!F55 - wednesday!E55)</f>
        <v/>
      </c>
      <c r="K55" s="9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54</v>
      </c>
      <c r="B56" s="10" t="s"/>
      <c r="C56" s="7" t="n">
        <v>10.29</v>
      </c>
      <c r="D56" s="7" t="n">
        <v>18.59</v>
      </c>
      <c r="E56" s="7" t="n">
        <v>16.75</v>
      </c>
      <c r="F56" s="7" t="n">
        <v>18.59</v>
      </c>
      <c r="G56" s="8" t="n">
        <v>903</v>
      </c>
      <c r="H56" s="7">
        <f>SUM(wednesday!F56 - wednesday!E56)</f>
        <v/>
      </c>
      <c r="I56" s="9">
        <f>IF(wednesday!B56 ="ns day", wednesday!C56, MAX(wednesday!C56 - 8, 0))</f>
        <v/>
      </c>
      <c r="J56" s="9">
        <f>SUM(wednesday!F56 - wednesday!E56)</f>
        <v/>
      </c>
      <c r="K56" s="9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55</v>
      </c>
      <c r="B57" s="10" t="s"/>
      <c r="C57" s="7" t="n">
        <v>8.09</v>
      </c>
      <c r="D57" s="7" t="n">
        <v>17.11</v>
      </c>
      <c r="E57" s="7" t="s"/>
      <c r="F57" s="7" t="s"/>
      <c r="G57" s="8" t="s"/>
      <c r="H57" s="7">
        <f>SUM(wednesday!F57 - wednesday!E57)</f>
        <v/>
      </c>
      <c r="I57" s="9">
        <f>IF(wednesday!B57 ="ns day", wednesday!C57, MAX(wednesday!C57 - 8, 0))</f>
        <v/>
      </c>
      <c r="J57" s="9">
        <f>SUM(wednesday!F57 - wednesday!E57)</f>
        <v/>
      </c>
      <c r="K57" s="9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56</v>
      </c>
      <c r="B58" s="10" t="s"/>
      <c r="C58" s="7" t="n">
        <v>9.52</v>
      </c>
      <c r="D58" s="7" t="n">
        <v>17.5</v>
      </c>
      <c r="E58" s="7" t="n">
        <v>16.5</v>
      </c>
      <c r="F58" s="7" t="n">
        <v>17.5</v>
      </c>
      <c r="G58" s="8" t="n">
        <v>918</v>
      </c>
      <c r="H58" s="7">
        <f>SUM(wednesday!F58 - wednesday!E58)</f>
        <v/>
      </c>
      <c r="I58" s="9">
        <f>IF(wednesday!B58 ="ns day", wednesday!C58, MAX(wednesday!C58 - 8, 0))</f>
        <v/>
      </c>
      <c r="J58" s="9">
        <f>SUM(wednesday!F58 - wednesday!E58)</f>
        <v/>
      </c>
      <c r="K58" s="9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57</v>
      </c>
      <c r="B59" s="7" t="n"/>
      <c r="C59" s="7" t="n"/>
      <c r="D59" s="7" t="n"/>
      <c r="E59" s="7" t="n"/>
      <c r="F59" s="7" t="n"/>
      <c r="G59" s="8" t="n"/>
      <c r="H59" s="7">
        <f>SUM(wednesday!F59 - wednesday!E59)</f>
        <v/>
      </c>
      <c r="I59" s="9">
        <f>IF(wednesday!B59 ="ns day", wednesday!C59, MAX(wednesday!C59 - 8, 0))</f>
        <v/>
      </c>
      <c r="J59" s="9">
        <f>SUM(wednesday!F59 - wednesday!E59)</f>
        <v/>
      </c>
      <c r="K59" s="9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58</v>
      </c>
      <c r="B60" s="10" t="s">
        <v>33</v>
      </c>
      <c r="C60" s="7" t="n">
        <v>10.1</v>
      </c>
      <c r="D60" s="7" t="n">
        <v>18.48</v>
      </c>
      <c r="E60" s="7" t="n">
        <v>7.9</v>
      </c>
      <c r="F60" s="7" t="n">
        <v>7.9</v>
      </c>
      <c r="G60" s="8" t="n">
        <v>1046</v>
      </c>
      <c r="H60" s="7">
        <f>SUM(wednesday!F60 - wednesday!E60)</f>
        <v/>
      </c>
      <c r="I60" s="9">
        <f>IF(wednesday!B60 ="ns day", wednesday!C60, MAX(wednesday!C60 - 8, 0))</f>
        <v/>
      </c>
      <c r="J60" s="9">
        <f>SUM(wednesday!F60 - wednesday!E60)</f>
        <v/>
      </c>
      <c r="K60" s="9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59</v>
      </c>
      <c r="B61" s="10" t="s"/>
      <c r="C61" s="7" t="n">
        <v>9.960000000000001</v>
      </c>
      <c r="D61" s="7" t="n">
        <v>18.17</v>
      </c>
      <c r="E61" s="7" t="n">
        <v>16.5</v>
      </c>
      <c r="F61" s="7" t="n">
        <v>18.17</v>
      </c>
      <c r="G61" s="8" t="n">
        <v>1072</v>
      </c>
      <c r="H61" s="7">
        <f>SUM(wednesday!F61 - wednesday!E61)</f>
        <v/>
      </c>
      <c r="I61" s="9">
        <f>IF(wednesday!B61 ="ns day", wednesday!C61, MAX(wednesday!C61 - 8, 0))</f>
        <v/>
      </c>
      <c r="J61" s="9">
        <f>SUM(wednesday!F61 - wednesday!E61)</f>
        <v/>
      </c>
      <c r="K61" s="9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60</v>
      </c>
      <c r="B62" s="10" t="s"/>
      <c r="C62" s="7" t="n">
        <v>9.01</v>
      </c>
      <c r="D62" s="7" t="n">
        <v>17.67</v>
      </c>
      <c r="E62" s="7" t="n">
        <v>16.75</v>
      </c>
      <c r="F62" s="7" t="n">
        <v>17.67</v>
      </c>
      <c r="G62" s="8" t="n">
        <v>1025</v>
      </c>
      <c r="H62" s="7">
        <f>SUM(wednesday!F62 - wednesday!E62)</f>
        <v/>
      </c>
      <c r="I62" s="9">
        <f>IF(wednesday!B62 ="ns day", wednesday!C62, MAX(wednesday!C62 - 8, 0))</f>
        <v/>
      </c>
      <c r="J62" s="9">
        <f>SUM(wednesday!F62 - wednesday!E62)</f>
        <v/>
      </c>
      <c r="K62" s="9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61</v>
      </c>
      <c r="B63" s="10" t="s">
        <v>33</v>
      </c>
      <c r="C63" s="7" t="n">
        <v>8</v>
      </c>
      <c r="D63" s="7" t="n">
        <v>15.9</v>
      </c>
      <c r="E63" s="7" t="s"/>
      <c r="F63" s="7" t="s"/>
      <c r="G63" s="8" t="s"/>
      <c r="H63" s="7">
        <f>SUM(wednesday!F63 - wednesday!E63)</f>
        <v/>
      </c>
      <c r="I63" s="9">
        <f>IF(wednesday!B63 ="ns day", wednesday!C63, MAX(wednesday!C63 - 8, 0))</f>
        <v/>
      </c>
      <c r="J63" s="9">
        <f>SUM(wednesday!F63 - wednesday!E63)</f>
        <v/>
      </c>
      <c r="K63" s="9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62</v>
      </c>
      <c r="B64" s="10" t="s">
        <v>33</v>
      </c>
      <c r="C64" s="7" t="n">
        <v>8.17</v>
      </c>
      <c r="D64" s="7" t="n">
        <v>16.66</v>
      </c>
      <c r="E64" s="7" t="s"/>
      <c r="F64" s="7" t="s"/>
      <c r="G64" s="8" t="s"/>
      <c r="H64" s="7">
        <f>SUM(wednesday!F64 - wednesday!E64)</f>
        <v/>
      </c>
      <c r="I64" s="9">
        <f>IF(wednesday!B64 ="ns day", wednesday!C64, MAX(wednesday!C64 - 8, 0))</f>
        <v/>
      </c>
      <c r="J64" s="9">
        <f>SUM(wednesday!F64 - wednesday!E64)</f>
        <v/>
      </c>
      <c r="K64" s="9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63</v>
      </c>
      <c r="B65" s="10" t="s"/>
      <c r="C65" s="7" t="n">
        <v>8.75</v>
      </c>
      <c r="D65" s="7" t="n">
        <v>16.77</v>
      </c>
      <c r="E65" s="10" t="s">
        <v>30</v>
      </c>
      <c r="F65" s="10" t="s">
        <v>30</v>
      </c>
      <c r="G65" s="10" t="s">
        <v>30</v>
      </c>
      <c r="H65" s="7">
        <f>SUM(wednesday!H67:wednesday!H66)</f>
        <v/>
      </c>
      <c r="I65" s="9">
        <f>IF(wednesday!B65 ="ns day", wednesday!C65, MAX(wednesday!C65 - 8, 0))</f>
        <v/>
      </c>
      <c r="J65" s="9">
        <f>wednesday!H65</f>
        <v/>
      </c>
      <c r="K65" s="9">
        <f>IF(wednesday!B65="ns day",wednesday!C65, IF(wednesday!C65 &lt;= 8 + reference!C4, 0, MIN(MAX(wednesday!C65 - 8, 0),IF(wednesday!J65 &lt;= reference!C4,0, wednesday!J65))))</f>
        <v/>
      </c>
    </row>
    <row r="66" spans="1:11">
      <c r="E66" s="7" t="n">
        <v>7.52</v>
      </c>
      <c r="F66" s="7" t="n">
        <v>9.640000000000001</v>
      </c>
      <c r="G66" s="8" t="n">
        <v>1033</v>
      </c>
      <c r="H66" s="7">
        <f>SUM(wednesday!F66 - wednesday!E66)</f>
        <v/>
      </c>
    </row>
    <row r="67" spans="1:11">
      <c r="E67" s="7" t="n">
        <v>15</v>
      </c>
      <c r="F67" s="7" t="n">
        <v>16.77</v>
      </c>
      <c r="G67" s="8" t="n">
        <v>1033</v>
      </c>
      <c r="H67" s="7">
        <f>SUM(wednesday!F67 - wednesday!E67)</f>
        <v/>
      </c>
    </row>
    <row r="68" spans="1:11">
      <c r="A68" s="6" t="s">
        <v>64</v>
      </c>
      <c r="B68" s="10" t="s"/>
      <c r="C68" s="7" t="n">
        <v>8</v>
      </c>
      <c r="D68" s="7" t="n">
        <v>15.68</v>
      </c>
      <c r="E68" s="7" t="s"/>
      <c r="F68" s="7" t="s"/>
      <c r="G68" s="8" t="s"/>
      <c r="H68" s="7">
        <f>SUM(wednesday!F68 - wednesday!E68)</f>
        <v/>
      </c>
      <c r="I68" s="9">
        <f>IF(wednesday!B68 ="ns day", wednesday!C68, MAX(wednesday!C68 - 8, 0))</f>
        <v/>
      </c>
      <c r="J68" s="9">
        <f>SUM(wednesday!F68 - wednesday!E68)</f>
        <v/>
      </c>
      <c r="K68" s="9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65</v>
      </c>
      <c r="B69" s="7" t="n"/>
      <c r="C69" s="7" t="n"/>
      <c r="D69" s="7" t="n"/>
      <c r="E69" s="7" t="n"/>
      <c r="F69" s="7" t="n"/>
      <c r="G69" s="8" t="n"/>
      <c r="H69" s="7">
        <f>SUM(wednesday!F69 - wednesday!E69)</f>
        <v/>
      </c>
      <c r="I69" s="9">
        <f>IF(wednesday!B69 ="ns day", wednesday!C69, MAX(wednesday!C69 - 8, 0))</f>
        <v/>
      </c>
      <c r="J69" s="9">
        <f>SUM(wednesday!F69 - wednesday!E69)</f>
        <v/>
      </c>
      <c r="K69" s="9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66</v>
      </c>
      <c r="B70" s="7" t="n"/>
      <c r="C70" s="7" t="n"/>
      <c r="D70" s="7" t="n"/>
      <c r="E70" s="7" t="n"/>
      <c r="F70" s="7" t="n"/>
      <c r="G70" s="8" t="n"/>
      <c r="H70" s="7">
        <f>SUM(wednesday!F70 - wednesday!E70)</f>
        <v/>
      </c>
      <c r="I70" s="9">
        <f>IF(wednesday!B70 ="ns day", wednesday!C70, MAX(wednesday!C70 - 8, 0))</f>
        <v/>
      </c>
      <c r="J70" s="9">
        <f>SUM(wednesday!F70 - wednesday!E70)</f>
        <v/>
      </c>
      <c r="K70" s="9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67</v>
      </c>
      <c r="B71" s="10" t="s">
        <v>33</v>
      </c>
      <c r="C71" s="7" t="n">
        <v>10.9</v>
      </c>
      <c r="D71" s="7" t="n">
        <v>18.45</v>
      </c>
      <c r="E71" s="7" t="s"/>
      <c r="F71" s="7" t="s"/>
      <c r="G71" s="8" t="s"/>
      <c r="H71" s="7">
        <f>SUM(wednesday!F71 - wednesday!E71)</f>
        <v/>
      </c>
      <c r="I71" s="9">
        <f>IF(wednesday!B71 ="ns day", wednesday!C71, MAX(wednesday!C71 - 8, 0))</f>
        <v/>
      </c>
      <c r="J71" s="9">
        <f>SUM(wednesday!F71 - wednesday!E71)</f>
        <v/>
      </c>
      <c r="K71" s="9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68</v>
      </c>
      <c r="B72" s="10" t="s"/>
      <c r="C72" s="7" t="n">
        <v>8.49</v>
      </c>
      <c r="D72" s="7" t="n">
        <v>16.99</v>
      </c>
      <c r="E72" s="7" t="s"/>
      <c r="F72" s="7" t="s"/>
      <c r="G72" s="8" t="s"/>
      <c r="H72" s="7">
        <f>SUM(wednesday!F72 - wednesday!E72)</f>
        <v/>
      </c>
      <c r="I72" s="9">
        <f>IF(wednesday!B72 ="ns day", wednesday!C72, MAX(wednesday!C72 - 8, 0))</f>
        <v/>
      </c>
      <c r="J72" s="9">
        <f>SUM(wednesday!F72 - wednesday!E72)</f>
        <v/>
      </c>
      <c r="K72" s="9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s">
        <v>69</v>
      </c>
      <c r="B73" s="10" t="s"/>
      <c r="C73" s="7" t="n">
        <v>8</v>
      </c>
      <c r="D73" s="7" t="n">
        <v>17.01</v>
      </c>
      <c r="E73" s="7" t="s"/>
      <c r="F73" s="7" t="s"/>
      <c r="G73" s="8" t="s"/>
      <c r="H73" s="7">
        <f>SUM(wednesday!F73 - wednesday!E73)</f>
        <v/>
      </c>
      <c r="I73" s="9">
        <f>IF(wednesday!B73 ="ns day", wednesday!C73, MAX(wednesday!C73 - 8, 0))</f>
        <v/>
      </c>
      <c r="J73" s="9">
        <f>SUM(wednesday!F73 - wednesday!E73)</f>
        <v/>
      </c>
      <c r="K73" s="9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s">
        <v>70</v>
      </c>
      <c r="B74" s="10" t="s"/>
      <c r="C74" s="7" t="n">
        <v>8</v>
      </c>
      <c r="D74" s="7" t="n">
        <v>16.38</v>
      </c>
      <c r="E74" s="7" t="s"/>
      <c r="F74" s="7" t="s"/>
      <c r="G74" s="8" t="s"/>
      <c r="H74" s="7">
        <f>SUM(wednesday!F74 - wednesday!E74)</f>
        <v/>
      </c>
      <c r="I74" s="9">
        <f>IF(wednesday!B74 ="ns day", wednesday!C74, MAX(wednesday!C74 - 8, 0))</f>
        <v/>
      </c>
      <c r="J74" s="9">
        <f>SUM(wednesday!F74 - wednesday!E74)</f>
        <v/>
      </c>
      <c r="K74" s="9">
        <f>IF(wednesday!B74="ns day",wednesday!C74, IF(wednesday!C74 &lt;= 8 + reference!C4, 0, MIN(MAX(wednesday!C74 - 8, 0),IF(wednesday!J74 &lt;= reference!C4,0, wednesday!J74))))</f>
        <v/>
      </c>
    </row>
    <row r="75" spans="1:11">
      <c r="A75" s="6" t="s">
        <v>71</v>
      </c>
      <c r="B75" s="7" t="n"/>
      <c r="C75" s="7" t="n"/>
      <c r="D75" s="7" t="n"/>
      <c r="E75" s="7" t="n"/>
      <c r="F75" s="7" t="n"/>
      <c r="G75" s="8" t="n"/>
      <c r="H75" s="7">
        <f>SUM(wednesday!F75 - wednesday!E75)</f>
        <v/>
      </c>
      <c r="I75" s="9">
        <f>IF(wednesday!B75 ="ns day", wednesday!C75, MAX(wednesday!C75 - 8, 0))</f>
        <v/>
      </c>
      <c r="J75" s="9">
        <f>SUM(wednesday!F75 - wednesday!E75)</f>
        <v/>
      </c>
      <c r="K75" s="9">
        <f>IF(wednesday!B75="ns day",wednesday!C75, IF(wednesday!C75 &lt;= 8 + reference!C4, 0, MIN(MAX(wednesday!C75 - 8, 0),IF(wednesday!J75 &lt;= reference!C4,0, wednesday!J75))))</f>
        <v/>
      </c>
    </row>
    <row r="76" spans="1:11">
      <c r="A76" s="6" t="s">
        <v>72</v>
      </c>
      <c r="B76" s="10" t="s"/>
      <c r="C76" s="7" t="n">
        <v>8.130000000000001</v>
      </c>
      <c r="D76" s="7" t="n">
        <v>16.05</v>
      </c>
      <c r="E76" s="7" t="s"/>
      <c r="F76" s="7" t="s"/>
      <c r="G76" s="8" t="s"/>
      <c r="H76" s="7">
        <f>SUM(wednesday!F76 - wednesday!E76)</f>
        <v/>
      </c>
      <c r="I76" s="9">
        <f>IF(wednesday!B76 ="ns day", wednesday!C76, MAX(wednesday!C76 - 8, 0))</f>
        <v/>
      </c>
      <c r="J76" s="9">
        <f>SUM(wednesday!F76 - wednesday!E76)</f>
        <v/>
      </c>
      <c r="K76" s="9">
        <f>IF(wednesday!B76="ns day",wednesday!C76, IF(wednesday!C76 &lt;= 8 + reference!C4, 0, MIN(MAX(wednesday!C76 - 8, 0),IF(wednesday!J76 &lt;= reference!C4,0, wednesday!J76))))</f>
        <v/>
      </c>
    </row>
    <row r="77" spans="1:11">
      <c r="A77" s="6" t="s">
        <v>73</v>
      </c>
      <c r="B77" s="10" t="s"/>
      <c r="C77" s="7" t="n">
        <v>9</v>
      </c>
      <c r="D77" s="7" t="n">
        <v>16.95</v>
      </c>
      <c r="E77" s="7" t="n">
        <v>15.5</v>
      </c>
      <c r="F77" s="7" t="n">
        <v>16.95</v>
      </c>
      <c r="G77" s="8" t="n">
        <v>1013</v>
      </c>
      <c r="H77" s="7">
        <f>SUM(wednesday!F77 - wednesday!E77)</f>
        <v/>
      </c>
      <c r="I77" s="9">
        <f>IF(wednesday!B77 ="ns day", wednesday!C77, MAX(wednesday!C77 - 8, 0))</f>
        <v/>
      </c>
      <c r="J77" s="9">
        <f>SUM(wednesday!F77 - wednesday!E77)</f>
        <v/>
      </c>
      <c r="K77" s="9">
        <f>IF(wednesday!B77="ns day",wednesday!C77, IF(wednesday!C77 &lt;= 8 + reference!C4, 0, MIN(MAX(wednesday!C77 - 8, 0),IF(wednesday!J77 &lt;= reference!C4,0, wednesday!J77))))</f>
        <v/>
      </c>
    </row>
    <row r="78" spans="1:11">
      <c r="A78" s="6" t="s">
        <v>74</v>
      </c>
      <c r="B78" s="10" t="s"/>
      <c r="C78" s="7" t="n">
        <v>9.23</v>
      </c>
      <c r="D78" s="7" t="n">
        <v>17.23</v>
      </c>
      <c r="E78" s="7" t="s"/>
      <c r="F78" s="7" t="s"/>
      <c r="G78" s="8" t="s"/>
      <c r="H78" s="7">
        <f>SUM(wednesday!F78 - wednesday!E78)</f>
        <v/>
      </c>
      <c r="I78" s="9">
        <f>IF(wednesday!B78 ="ns day", wednesday!C78, MAX(wednesday!C78 - 8, 0))</f>
        <v/>
      </c>
      <c r="J78" s="9">
        <f>SUM(wednesday!F78 - wednesday!E78)</f>
        <v/>
      </c>
      <c r="K78" s="9">
        <f>IF(wednesday!B78="ns day",wednesday!C78, IF(wednesday!C78 &lt;= 8 + reference!C4, 0, MIN(MAX(wednesday!C78 - 8, 0),IF(wednesday!J78 &lt;= reference!C4,0, wednesday!J78))))</f>
        <v/>
      </c>
    </row>
    <row r="79" spans="1:11">
      <c r="A79" s="6" t="s">
        <v>75</v>
      </c>
      <c r="B79" s="10" t="s"/>
      <c r="C79" s="7" t="n">
        <v>8</v>
      </c>
      <c r="D79" s="7" t="n">
        <v>16.45</v>
      </c>
      <c r="E79" s="7" t="s"/>
      <c r="F79" s="7" t="s"/>
      <c r="G79" s="8" t="s"/>
      <c r="H79" s="7">
        <f>SUM(wednesday!F79 - wednesday!E79)</f>
        <v/>
      </c>
      <c r="I79" s="9">
        <f>IF(wednesday!B79 ="ns day", wednesday!C79, MAX(wednesday!C79 - 8, 0))</f>
        <v/>
      </c>
      <c r="J79" s="9">
        <f>SUM(wednesday!F79 - wednesday!E79)</f>
        <v/>
      </c>
      <c r="K79" s="9">
        <f>IF(wednesday!B79="ns day",wednesday!C79, IF(wednesday!C79 &lt;= 8 + reference!C4, 0, MIN(MAX(wednesday!C79 - 8, 0),IF(wednesday!J79 &lt;= reference!C4,0, wednesday!J79))))</f>
        <v/>
      </c>
    </row>
    <row r="80" spans="1:11">
      <c r="A80" s="6" t="s">
        <v>76</v>
      </c>
      <c r="B80" s="10" t="s"/>
      <c r="C80" s="7" t="n">
        <v>8.529999999999999</v>
      </c>
      <c r="D80" s="7" t="n">
        <v>17.76</v>
      </c>
      <c r="E80" s="7" t="s"/>
      <c r="F80" s="7" t="s"/>
      <c r="G80" s="8" t="s"/>
      <c r="H80" s="7">
        <f>SUM(wednesday!F80 - wednesday!E80)</f>
        <v/>
      </c>
      <c r="I80" s="9">
        <f>IF(wednesday!B80 ="ns day", wednesday!C80, MAX(wednesday!C80 - 8, 0))</f>
        <v/>
      </c>
      <c r="J80" s="9">
        <f>SUM(wednesday!F80 - wednesday!E80)</f>
        <v/>
      </c>
      <c r="K80" s="9">
        <f>IF(wednesday!B80="ns day",wednesday!C80, IF(wednesday!C80 &lt;= 8 + reference!C4, 0, MIN(MAX(wednesday!C80 - 8, 0),IF(wednesday!J80 &lt;= reference!C4,0, wednesday!J80))))</f>
        <v/>
      </c>
    </row>
    <row r="81" spans="1:11">
      <c r="A81" s="6" t="s">
        <v>77</v>
      </c>
      <c r="B81" s="10" t="s"/>
      <c r="C81" s="7" t="n">
        <v>9.369999999999999</v>
      </c>
      <c r="D81" s="7" t="n">
        <v>17.64</v>
      </c>
      <c r="E81" s="7" t="s"/>
      <c r="F81" s="7" t="s"/>
      <c r="G81" s="8" t="s"/>
      <c r="H81" s="7">
        <f>SUM(wednesday!F81 - wednesday!E81)</f>
        <v/>
      </c>
      <c r="I81" s="9">
        <f>IF(wednesday!B81 ="ns day", wednesday!C81, MAX(wednesday!C81 - 8, 0))</f>
        <v/>
      </c>
      <c r="J81" s="9">
        <f>SUM(wednesday!F81 - wednesday!E81)</f>
        <v/>
      </c>
      <c r="K81" s="9">
        <f>IF(wednesday!B81="ns day",wednesday!C81, IF(wednesday!C81 &lt;= 8 + reference!C4, 0, MIN(MAX(wednesday!C81 - 8, 0),IF(wednesday!J81 &lt;= reference!C4,0, wednesday!J81))))</f>
        <v/>
      </c>
    </row>
    <row r="82" spans="1:11">
      <c r="A82" s="6" t="s">
        <v>78</v>
      </c>
      <c r="B82" s="10" t="s"/>
      <c r="C82" s="7" t="n">
        <v>8.57</v>
      </c>
      <c r="D82" s="7" t="n">
        <v>16.91</v>
      </c>
      <c r="E82" s="7" t="s"/>
      <c r="F82" s="7" t="s"/>
      <c r="G82" s="8" t="s"/>
      <c r="H82" s="7">
        <f>SUM(wednesday!F82 - wednesday!E82)</f>
        <v/>
      </c>
      <c r="I82" s="9">
        <f>IF(wednesday!B82 ="ns day", wednesday!C82, MAX(wednesday!C82 - 8, 0))</f>
        <v/>
      </c>
      <c r="J82" s="9">
        <f>SUM(wednesday!F82 - wednesday!E82)</f>
        <v/>
      </c>
      <c r="K82" s="9">
        <f>IF(wednesday!B82="ns day",wednesday!C82, IF(wednesday!C82 &lt;= 8 + reference!C4, 0, MIN(MAX(wednesday!C82 - 8, 0),IF(wednesday!J82 &lt;= reference!C4,0, wednesday!J82))))</f>
        <v/>
      </c>
    </row>
    <row r="83" spans="1:11">
      <c r="A83" s="6" t="s">
        <v>79</v>
      </c>
      <c r="B83" s="10" t="s"/>
      <c r="C83" s="7" t="n">
        <v>8.6</v>
      </c>
      <c r="D83" s="7" t="n">
        <v>17</v>
      </c>
      <c r="E83" s="7" t="s"/>
      <c r="F83" s="7" t="s"/>
      <c r="G83" s="8" t="s"/>
      <c r="H83" s="7">
        <f>SUM(wednesday!F83 - wednesday!E83)</f>
        <v/>
      </c>
      <c r="I83" s="9">
        <f>IF(wednesday!B83 ="ns day", wednesday!C83, MAX(wednesday!C83 - 8, 0))</f>
        <v/>
      </c>
      <c r="J83" s="9">
        <f>SUM(wednesday!F83 - wednesday!E83)</f>
        <v/>
      </c>
      <c r="K83" s="9">
        <f>IF(wednesday!B83="ns day",wednesday!C83, IF(wednesday!C83 &lt;= 8 + reference!C4, 0, MIN(MAX(wednesday!C83 - 8, 0),IF(wednesday!J83 &lt;= reference!C4,0, wednesday!J83))))</f>
        <v/>
      </c>
    </row>
    <row r="84" spans="1:11">
      <c r="A84" s="6" t="s">
        <v>80</v>
      </c>
      <c r="B84" s="10" t="s"/>
      <c r="C84" s="7" t="n">
        <v>10.01</v>
      </c>
      <c r="D84" s="7" t="n">
        <v>18.09</v>
      </c>
      <c r="E84" s="7" t="n">
        <v>10.37</v>
      </c>
      <c r="F84" s="7" t="n">
        <v>12.5</v>
      </c>
      <c r="G84" s="8" t="n">
        <v>918</v>
      </c>
      <c r="H84" s="7">
        <f>SUM(wednesday!F84 - wednesday!E84)</f>
        <v/>
      </c>
      <c r="I84" s="9">
        <f>IF(wednesday!B84 ="ns day", wednesday!C84, MAX(wednesday!C84 - 8, 0))</f>
        <v/>
      </c>
      <c r="J84" s="9">
        <f>SUM(wednesday!F84 - wednesday!E84)</f>
        <v/>
      </c>
      <c r="K84" s="9">
        <f>IF(wednesday!B84="ns day",wednesday!C84, IF(wednesday!C84 &lt;= 8 + reference!C4, 0, MIN(MAX(wednesday!C84 - 8, 0),IF(wednesday!J84 &lt;= reference!C4,0, wednesday!J84))))</f>
        <v/>
      </c>
    </row>
    <row r="86" spans="1:11">
      <c r="J86" s="5" t="s">
        <v>81</v>
      </c>
      <c r="K86" s="9">
        <f>SUM(wednesday!K45:wednesday!K84)</f>
        <v/>
      </c>
    </row>
    <row r="88" spans="1:11">
      <c r="J88" s="5" t="s">
        <v>82</v>
      </c>
      <c r="K88" s="9">
        <f>SUM(wednesday!K86 + wednesday!K41)</f>
        <v/>
      </c>
    </row>
    <row r="90" spans="1:11">
      <c r="A90" s="4" t="s">
        <v>83</v>
      </c>
    </row>
    <row r="91" spans="1:11">
      <c r="E91" s="5" t="s">
        <v>84</v>
      </c>
    </row>
    <row r="92" spans="1:11">
      <c r="A92" s="5" t="s">
        <v>8</v>
      </c>
      <c r="B92" s="5" t="s">
        <v>9</v>
      </c>
      <c r="C92" s="5" t="s">
        <v>10</v>
      </c>
      <c r="D92" s="5" t="s">
        <v>11</v>
      </c>
      <c r="E92" s="5" t="s">
        <v>85</v>
      </c>
      <c r="F92" s="5" t="s">
        <v>86</v>
      </c>
    </row>
    <row r="93" spans="1:11">
      <c r="A93" s="6" t="s">
        <v>87</v>
      </c>
      <c r="B93" s="10" t="s"/>
      <c r="C93" s="7" t="n">
        <v>12.05</v>
      </c>
      <c r="D93" s="7" t="n">
        <v>19.53</v>
      </c>
      <c r="E93" s="9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9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>
        <v>88</v>
      </c>
      <c r="B94" s="10" t="s"/>
      <c r="C94" s="7" t="n">
        <v>11.56</v>
      </c>
      <c r="D94" s="7" t="n">
        <v>18.81</v>
      </c>
      <c r="E94" s="9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9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>
        <v>89</v>
      </c>
      <c r="B95" s="10" t="s"/>
      <c r="C95" s="7" t="n">
        <v>11.31</v>
      </c>
      <c r="D95" s="7" t="n">
        <v>19.76</v>
      </c>
      <c r="E95" s="9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9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>
        <v>90</v>
      </c>
      <c r="B96" s="10" t="s"/>
      <c r="C96" s="7" t="n">
        <v>9.5</v>
      </c>
      <c r="D96" s="7" t="n">
        <v>17.47</v>
      </c>
      <c r="E96" s="9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9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>
        <v>91</v>
      </c>
      <c r="B97" s="10" t="s"/>
      <c r="C97" s="7" t="n">
        <v>11.41</v>
      </c>
      <c r="D97" s="7" t="n">
        <v>19.91</v>
      </c>
      <c r="E97" s="9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9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>
        <v>92</v>
      </c>
      <c r="B98" s="10" t="s"/>
      <c r="C98" s="7" t="n">
        <v>10.5</v>
      </c>
      <c r="D98" s="7" t="n">
        <v>18.45</v>
      </c>
      <c r="E98" s="9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9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>
        <v>94</v>
      </c>
      <c r="B99" s="10" t="s"/>
      <c r="C99" s="7" t="n">
        <v>11.73</v>
      </c>
      <c r="D99" s="7" t="n">
        <v>19.93</v>
      </c>
      <c r="E99" s="9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9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7" t="n"/>
      <c r="C100" s="7" t="n"/>
      <c r="D100" s="7" t="n"/>
      <c r="E100" s="9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9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7" t="n"/>
      <c r="C101" s="7" t="n"/>
      <c r="D101" s="7" t="n"/>
      <c r="E101" s="9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9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7" t="n"/>
      <c r="C102" s="7" t="n"/>
      <c r="D102" s="7" t="n"/>
      <c r="E102" s="9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9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7" t="n"/>
      <c r="C103" s="7" t="n"/>
      <c r="D103" s="7" t="n"/>
      <c r="E103" s="9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9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7" t="n"/>
      <c r="C104" s="7" t="n"/>
      <c r="D104" s="7" t="n"/>
      <c r="E104" s="9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9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7" t="n"/>
      <c r="C105" s="7" t="n"/>
      <c r="D105" s="7" t="n"/>
      <c r="E105" s="9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9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7" t="n"/>
      <c r="C106" s="7" t="n"/>
      <c r="D106" s="7" t="n"/>
      <c r="E106" s="9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9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7" t="n"/>
      <c r="C107" s="7" t="n"/>
      <c r="D107" s="7" t="n"/>
      <c r="E107" s="9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9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7" t="n"/>
      <c r="C108" s="7" t="n"/>
      <c r="D108" s="7" t="n"/>
      <c r="E108" s="9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9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7" t="n"/>
      <c r="C109" s="7" t="n"/>
      <c r="D109" s="7" t="n"/>
      <c r="E109" s="9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9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 spans="1:11">
      <c r="A110" s="6" t="s"/>
      <c r="B110" s="7" t="n"/>
      <c r="C110" s="7" t="n"/>
      <c r="D110" s="7" t="n"/>
      <c r="E110" s="9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9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 spans="1:11">
      <c r="A111" s="6" t="s"/>
      <c r="B111" s="7" t="n"/>
      <c r="C111" s="7" t="n"/>
      <c r="D111" s="7" t="n"/>
      <c r="E111" s="9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9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 spans="1:11">
      <c r="A112" s="6" t="s"/>
      <c r="B112" s="7" t="n"/>
      <c r="C112" s="7" t="n"/>
      <c r="D112" s="7" t="n"/>
      <c r="E112" s="9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9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3" spans="1:11">
      <c r="A113" s="6" t="s"/>
      <c r="B113" s="7" t="n"/>
      <c r="C113" s="7" t="n"/>
      <c r="D113" s="7" t="n"/>
      <c r="E113" s="9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9">
        <f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/>
      </c>
    </row>
    <row r="114" spans="1:11">
      <c r="A114" s="6" t="s"/>
      <c r="B114" s="7" t="n"/>
      <c r="C114" s="7" t="n"/>
      <c r="D114" s="7" t="n"/>
      <c r="E114" s="9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9">
        <f>IF(OR(wednesday!B114 = "light",wednesday!B114 = "excused", wednesday!B114 = "sch chg", wednesday!B114 = "annual", wednesday!B114 = "sick", wednesday!C114 &gt;= 12 - reference!C5), 0, IF(wednesday!B114 = "no call", 12, IF(wednesday!C114 = 0, 0, MAX(12 - wednesday!C114, 0))))</f>
        <v/>
      </c>
    </row>
    <row r="115" spans="1:11">
      <c r="A115" s="6" t="s"/>
      <c r="B115" s="7" t="n"/>
      <c r="C115" s="7" t="n"/>
      <c r="D115" s="7" t="n"/>
      <c r="E115" s="9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9">
        <f>IF(OR(wednesday!B115 = "light",wednesday!B115 = "excused", wednesday!B115 = "sch chg", wednesday!B115 = "annual", wednesday!B115 = "sick", wednesday!C115 &gt;= 12 - reference!C5), 0, IF(wednesday!B115 = "no call", 12, IF(wednesday!C115 = 0, 0, MAX(12 - wednesday!C115, 0))))</f>
        <v/>
      </c>
    </row>
    <row r="116" spans="1:11">
      <c r="A116" s="6" t="s"/>
      <c r="B116" s="7" t="n"/>
      <c r="C116" s="7" t="n"/>
      <c r="D116" s="7" t="n"/>
      <c r="E116" s="9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9">
        <f>IF(OR(wednesday!B116 = "light",wednesday!B116 = "excused", wednesday!B116 = "sch chg", wednesday!B116 = "annual", wednesday!B116 = "sick", wednesday!C116 &gt;= 12 - reference!C5), 0, IF(wednesday!B116 = "no call", 12, IF(wednesday!C116 = 0, 0, MAX(12 - wednesday!C116, 0))))</f>
        <v/>
      </c>
    </row>
    <row r="117" spans="1:11">
      <c r="A117" s="6" t="s"/>
      <c r="B117" s="7" t="n"/>
      <c r="C117" s="7" t="n"/>
      <c r="D117" s="7" t="n"/>
      <c r="E117" s="9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9">
        <f>IF(OR(wednesday!B117 = "light",wednesday!B117 = "excused", wednesday!B117 = "sch chg", wednesday!B117 = "annual", wednesday!B117 = "sick", wednesday!C117 &gt;= 12 - reference!C5), 0, IF(wednesday!B117 = "no call", 12, IF(wednesday!C117 = 0, 0, MAX(12 - wednesday!C117, 0))))</f>
        <v/>
      </c>
    </row>
    <row r="118" spans="1:11">
      <c r="A118" s="6" t="s"/>
      <c r="B118" s="7" t="n"/>
      <c r="C118" s="7" t="n"/>
      <c r="D118" s="7" t="n"/>
      <c r="E118" s="9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9">
        <f>IF(OR(wednesday!B118 = "light",wednesday!B118 = "excused", wednesday!B118 = "sch chg", wednesday!B118 = "annual", wednesday!B118 = "sick", wednesday!C118 &gt;= 12 - reference!C5), 0, IF(wednesday!B118 = "no call", 12, IF(wednesday!C118 = 0, 0, MAX(12 - wednesday!C118, 0))))</f>
        <v/>
      </c>
    </row>
    <row r="119" spans="1:11">
      <c r="A119" s="6" t="s"/>
      <c r="B119" s="7" t="n"/>
      <c r="C119" s="7" t="n"/>
      <c r="D119" s="7" t="n"/>
      <c r="E119" s="9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9">
        <f>IF(OR(wednesday!B119 = "light",wednesday!B119 = "excused", wednesday!B119 = "sch chg", wednesday!B119 = "annual", wednesday!B119 = "sick", wednesday!C119 &gt;= 12 - reference!C5), 0, IF(wednesday!B119 = "no call", 12, IF(wednesday!C119 = 0, 0, MAX(12 - wednesday!C119, 0))))</f>
        <v/>
      </c>
    </row>
    <row r="120" spans="1:11">
      <c r="A120" s="6" t="s"/>
      <c r="B120" s="7" t="n"/>
      <c r="C120" s="7" t="n"/>
      <c r="D120" s="7" t="n"/>
      <c r="E120" s="9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9">
        <f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/>
      </c>
    </row>
    <row r="121" spans="1:11">
      <c r="A121" s="6" t="s"/>
      <c r="B121" s="7" t="n"/>
      <c r="C121" s="7" t="n"/>
      <c r="D121" s="7" t="n"/>
      <c r="E121" s="9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9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7" t="n"/>
      <c r="C122" s="7" t="n"/>
      <c r="D122" s="7" t="n"/>
      <c r="E122" s="9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9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4" spans="1:11">
      <c r="D124" s="5" t="s">
        <v>95</v>
      </c>
      <c r="E124" s="9">
        <f>SUM(wednesday!E93:wednesday!E122)</f>
        <v/>
      </c>
      <c r="F124" s="9">
        <f>SUM(wednesday!F93:wednesday!F122)</f>
        <v/>
      </c>
    </row>
    <row r="126" spans="1:11">
      <c r="A126" s="4" t="s">
        <v>96</v>
      </c>
    </row>
    <row r="127" spans="1:11">
      <c r="E127" s="5" t="s">
        <v>84</v>
      </c>
    </row>
    <row r="128" spans="1:11">
      <c r="A128" s="5" t="s">
        <v>8</v>
      </c>
      <c r="B128" s="5" t="s">
        <v>9</v>
      </c>
      <c r="C128" s="5" t="s">
        <v>10</v>
      </c>
      <c r="D128" s="5" t="s">
        <v>11</v>
      </c>
      <c r="E128" s="5" t="s">
        <v>85</v>
      </c>
      <c r="F128" s="5" t="s">
        <v>97</v>
      </c>
    </row>
    <row r="129" spans="1:11">
      <c r="A129" s="6" t="s">
        <v>98</v>
      </c>
      <c r="B129" s="10" t="s"/>
      <c r="C129" s="7" t="n">
        <v>10.91</v>
      </c>
      <c r="D129" s="7" t="n">
        <v>18.24</v>
      </c>
      <c r="E129" s="9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9">
        <f>IF(OR(wednesday!B129 = "light",wednesday!B129 = "excused", wednesday!B129 = "sch chg", wednesday!B129 = "annual", wednesday!B129 = "sick", wednesday!C129 &gt;= 11.5 - reference!C5), 0, IF(wednesday!B129 = "no call", 11.5, IF(wednesday!C129 = 0, 0, MAX(11.5 - wednesday!C129, 0))))</f>
        <v/>
      </c>
    </row>
    <row r="130" spans="1:11">
      <c r="A130" s="6" t="s">
        <v>99</v>
      </c>
      <c r="B130" s="10" t="s"/>
      <c r="C130" s="7" t="n">
        <v>11.62</v>
      </c>
      <c r="D130" s="7" t="n">
        <v>0</v>
      </c>
      <c r="E130" s="9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9">
        <f>IF(OR(wednesday!B130 = "light",wednesday!B130 = "excused", wednesday!B130 = "sch chg", wednesday!B130 = "annual", wednesday!B130 = "sick", wednesday!C130 &gt;= 11.5 - reference!C5), 0, IF(wednesday!B130 = "no call", 11.5, IF(wednesday!C130 = 0, 0, MAX(11.5 - wednesday!C130, 0))))</f>
        <v/>
      </c>
    </row>
    <row r="131" spans="1:11">
      <c r="A131" s="6" t="s">
        <v>100</v>
      </c>
      <c r="B131" s="7" t="n"/>
      <c r="C131" s="7" t="n"/>
      <c r="D131" s="7" t="n"/>
      <c r="E131" s="9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9">
        <f>IF(OR(wednesday!B131 = "light",wednesday!B131 = "excused", wednesday!B131 = "sch chg", wednesday!B131 = "annual", wednesday!B131 = "sick", wednesday!C131 &gt;= 11.5 - reference!C5), 0, IF(wednesday!B131 = "no call", 11.5, IF(wednesday!C131 = 0, 0, MAX(11.5 - wednesday!C131, 0))))</f>
        <v/>
      </c>
    </row>
    <row r="132" spans="1:11">
      <c r="A132" s="6" t="s">
        <v>101</v>
      </c>
      <c r="B132" s="7" t="n"/>
      <c r="C132" s="7" t="n"/>
      <c r="D132" s="7" t="n"/>
      <c r="E132" s="9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9">
        <f>IF(OR(wednesday!B132 = "light",wednesday!B132 = "excused", wednesday!B132 = "sch chg", wednesday!B132 = "annual", wednesday!B132 = "sick", wednesday!C132 &gt;= 11.5 - reference!C5), 0, IF(wednesday!B132 = "no call", 11.5, IF(wednesday!C132 = 0, 0, MAX(11.5 - wednesday!C132, 0))))</f>
        <v/>
      </c>
    </row>
    <row r="133" spans="1:11">
      <c r="A133" s="6" t="s"/>
      <c r="B133" s="7" t="n"/>
      <c r="C133" s="7" t="n"/>
      <c r="D133" s="7" t="n"/>
      <c r="E133" s="9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9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7" t="n"/>
      <c r="C134" s="7" t="n"/>
      <c r="D134" s="7" t="n"/>
      <c r="E134" s="9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9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7" t="n"/>
      <c r="C135" s="7" t="n"/>
      <c r="D135" s="7" t="n"/>
      <c r="E135" s="9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9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7" t="n"/>
      <c r="C136" s="7" t="n"/>
      <c r="D136" s="7" t="n"/>
      <c r="E136" s="9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9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7" t="n"/>
      <c r="C137" s="7" t="n"/>
      <c r="D137" s="7" t="n"/>
      <c r="E137" s="9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9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7" t="n"/>
      <c r="C138" s="7" t="n"/>
      <c r="D138" s="7" t="n"/>
      <c r="E138" s="9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9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7" t="n"/>
      <c r="C139" s="7" t="n"/>
      <c r="D139" s="7" t="n"/>
      <c r="E139" s="9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9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7" t="n"/>
      <c r="C140" s="7" t="n"/>
      <c r="D140" s="7" t="n"/>
      <c r="E140" s="9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9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 spans="1:11">
      <c r="A141" s="6" t="s"/>
      <c r="B141" s="7" t="n"/>
      <c r="C141" s="7" t="n"/>
      <c r="D141" s="7" t="n"/>
      <c r="E141" s="9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9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 spans="1:11">
      <c r="A142" s="6" t="s"/>
      <c r="B142" s="7" t="n"/>
      <c r="C142" s="7" t="n"/>
      <c r="D142" s="7" t="n"/>
      <c r="E142" s="9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9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 spans="1:11">
      <c r="A143" s="6" t="s"/>
      <c r="B143" s="7" t="n"/>
      <c r="C143" s="7" t="n"/>
      <c r="D143" s="7" t="n"/>
      <c r="E143" s="9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9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 spans="1:11">
      <c r="A144" s="6" t="s"/>
      <c r="B144" s="7" t="n"/>
      <c r="C144" s="7" t="n"/>
      <c r="D144" s="7" t="n"/>
      <c r="E144" s="9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9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 spans="1:11">
      <c r="A145" s="6" t="s"/>
      <c r="B145" s="7" t="n"/>
      <c r="C145" s="7" t="n"/>
      <c r="D145" s="7" t="n"/>
      <c r="E145" s="9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9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 spans="1:11">
      <c r="A146" s="6" t="s"/>
      <c r="B146" s="7" t="n"/>
      <c r="C146" s="7" t="n"/>
      <c r="D146" s="7" t="n"/>
      <c r="E146" s="9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9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 spans="1:11">
      <c r="A147" s="6" t="s"/>
      <c r="B147" s="7" t="n"/>
      <c r="C147" s="7" t="n"/>
      <c r="D147" s="7" t="n"/>
      <c r="E147" s="9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9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 spans="1:11">
      <c r="A148" s="6" t="s"/>
      <c r="B148" s="7" t="n"/>
      <c r="C148" s="7" t="n"/>
      <c r="D148" s="7" t="n"/>
      <c r="E148" s="9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9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49" spans="1:11">
      <c r="A149" s="6" t="s"/>
      <c r="B149" s="7" t="n"/>
      <c r="C149" s="7" t="n"/>
      <c r="D149" s="7" t="n"/>
      <c r="E149" s="9">
        <f>IF(OR(wednesday!B149 = "light",wednesday!B149 = "excused", wednesday!B149 = "sch chg", wednesday!B149 = "annual", wednesday!B149 = "sick", wednesday!C149 &gt;= 10 - reference!C5), 0, IF(wednesday!B149 = "no call", 10, IF(wednesday!C149 = 0, 0, MAX(10 - wednesday!C149, 0))))</f>
        <v/>
      </c>
      <c r="F149" s="9">
        <f>IF(OR(wednesday!B149 = "light",wednesday!B149 = "excused", wednesday!B149 = "sch chg", wednesday!B149 = "annual", wednesday!B149 = "sick", wednesday!C149 &gt;= 12 - reference!C5), 0, IF(wednesday!B149 = "no call", 12, IF(wednesday!C149 = 0, 0, MAX(12 - wednesday!C149, 0))))</f>
        <v/>
      </c>
    </row>
    <row r="150" spans="1:11">
      <c r="A150" s="6" t="s"/>
      <c r="B150" s="7" t="n"/>
      <c r="C150" s="7" t="n"/>
      <c r="D150" s="7" t="n"/>
      <c r="E150" s="9">
        <f>IF(OR(wednesday!B150 = "light",wednesday!B150 = "excused", wednesday!B150 = "sch chg", wednesday!B150 = "annual", wednesday!B150 = "sick", wednesday!C150 &gt;= 10 - reference!C5), 0, IF(wednesday!B150 = "no call", 10, IF(wednesday!C150 = 0, 0, MAX(10 - wednesday!C150, 0))))</f>
        <v/>
      </c>
      <c r="F150" s="9">
        <f>IF(OR(wednesday!B150 = "light",wednesday!B150 = "excused", wednesday!B150 = "sch chg", wednesday!B150 = "annual", wednesday!B150 = "sick", wednesday!C150 &gt;= 12 - reference!C5), 0, IF(wednesday!B150 = "no call", 12, IF(wednesday!C150 = 0, 0, MAX(12 - wednesday!C150, 0))))</f>
        <v/>
      </c>
    </row>
    <row r="151" spans="1:11">
      <c r="A151" s="6" t="s"/>
      <c r="B151" s="7" t="n"/>
      <c r="C151" s="7" t="n"/>
      <c r="D151" s="7" t="n"/>
      <c r="E151" s="9">
        <f>IF(OR(wednesday!B151 = "light",wednesday!B151 = "excused", wednesday!B151 = "sch chg", wednesday!B151 = "annual", wednesday!B151 = "sick", wednesday!C151 &gt;= 10 - reference!C5), 0, IF(wednesday!B151 = "no call", 10, IF(wednesday!C151 = 0, 0, MAX(10 - wednesday!C151, 0))))</f>
        <v/>
      </c>
      <c r="F151" s="9">
        <f>IF(OR(wednesday!B151 = "light",wednesday!B151 = "excused", wednesday!B151 = "sch chg", wednesday!B151 = "annual", wednesday!B151 = "sick", wednesday!C151 &gt;= 12 - reference!C5), 0, IF(wednesday!B151 = "no call", 12, IF(wednesday!C151 = 0, 0, MAX(12 - wednesday!C151, 0))))</f>
        <v/>
      </c>
    </row>
    <row r="152" spans="1:11">
      <c r="A152" s="6" t="s"/>
      <c r="B152" s="7" t="n"/>
      <c r="C152" s="7" t="n"/>
      <c r="D152" s="7" t="n"/>
      <c r="E152" s="9">
        <f>IF(OR(wednesday!B152 = "light",wednesday!B152 = "excused", wednesday!B152 = "sch chg", wednesday!B152 = "annual", wednesday!B152 = "sick", wednesday!C152 &gt;= 10 - reference!C5), 0, IF(wednesday!B152 = "no call", 10, IF(wednesday!C152 = 0, 0, MAX(10 - wednesday!C152, 0))))</f>
        <v/>
      </c>
      <c r="F152" s="9">
        <f>IF(OR(wednesday!B152 = "light",wednesday!B152 = "excused", wednesday!B152 = "sch chg", wednesday!B152 = "annual", wednesday!B152 = "sick", wednesday!C152 &gt;= 12 - reference!C5), 0, IF(wednesday!B152 = "no call", 12, IF(wednesday!C152 = 0, 0, MAX(12 - wednesday!C152, 0))))</f>
        <v/>
      </c>
    </row>
    <row r="153" spans="1:11">
      <c r="A153" s="6" t="s"/>
      <c r="B153" s="7" t="n"/>
      <c r="C153" s="7" t="n"/>
      <c r="D153" s="7" t="n"/>
      <c r="E153" s="9">
        <f>IF(OR(wednesday!B153 = "light",wednesday!B153 = "excused", wednesday!B153 = "sch chg", wednesday!B153 = "annual", wednesday!B153 = "sick", wednesday!C153 &gt;= 10 - reference!C5), 0, IF(wednesday!B153 = "no call", 10, IF(wednesday!C153 = 0, 0, MAX(10 - wednesday!C153, 0))))</f>
        <v/>
      </c>
      <c r="F153" s="9">
        <f>IF(OR(wednesday!B153 = "light",wednesday!B153 = "excused", wednesday!B153 = "sch chg", wednesday!B153 = "annual", wednesday!B153 = "sick", wednesday!C153 &gt;= 12 - reference!C5), 0, IF(wednesday!B153 = "no call", 12, IF(wednesday!C153 = 0, 0, MAX(12 - wednesday!C153, 0))))</f>
        <v/>
      </c>
    </row>
    <row r="154" spans="1:11">
      <c r="A154" s="6" t="s"/>
      <c r="B154" s="7" t="n"/>
      <c r="C154" s="7" t="n"/>
      <c r="D154" s="7" t="n"/>
      <c r="E154" s="9">
        <f>IF(OR(wednesday!B154 = "light",wednesday!B154 = "excused", wednesday!B154 = "sch chg", wednesday!B154 = "annual", wednesday!B154 = "sick", wednesday!C154 &gt;= 10 - reference!C5), 0, IF(wednesday!B154 = "no call", 10, IF(wednesday!C154 = 0, 0, MAX(10 - wednesday!C154, 0))))</f>
        <v/>
      </c>
      <c r="F154" s="9">
        <f>IF(OR(wednesday!B154 = "light",wednesday!B154 = "excused", wednesday!B154 = "sch chg", wednesday!B154 = "annual", wednesday!B154 = "sick", wednesday!C154 &gt;= 12 - reference!C5), 0, IF(wednesday!B154 = "no call", 12, IF(wednesday!C154 = 0, 0, MAX(12 - wednesday!C154, 0))))</f>
        <v/>
      </c>
    </row>
    <row r="155" spans="1:11">
      <c r="A155" s="6" t="s"/>
      <c r="B155" s="7" t="n"/>
      <c r="C155" s="7" t="n"/>
      <c r="D155" s="7" t="n"/>
      <c r="E155" s="9">
        <f>IF(OR(wednesday!B155 = "light",wednesday!B155 = "excused", wednesday!B155 = "sch chg", wednesday!B155 = "annual", wednesday!B155 = "sick", wednesday!C155 &gt;= 10 - reference!C5), 0, IF(wednesday!B155 = "no call", 10, IF(wednesday!C155 = 0, 0, MAX(10 - wednesday!C155, 0))))</f>
        <v/>
      </c>
      <c r="F155" s="9">
        <f>IF(OR(wednesday!B155 = "light",wednesday!B155 = "excused", wednesday!B155 = "sch chg", wednesday!B155 = "annual", wednesday!B155 = "sick", wednesday!C155 &gt;= 12 - reference!C5), 0, IF(wednesday!B155 = "no call", 12, IF(wednesday!C155 = 0, 0, MAX(12 - wednesday!C155, 0))))</f>
        <v/>
      </c>
    </row>
    <row r="156" spans="1:11">
      <c r="A156" s="6" t="s"/>
      <c r="B156" s="7" t="n"/>
      <c r="C156" s="7" t="n"/>
      <c r="D156" s="7" t="n"/>
      <c r="E156" s="9">
        <f>IF(OR(wednesday!B156 = "light",wednesday!B156 = "excused", wednesday!B156 = "sch chg", wednesday!B156 = "annual", wednesday!B156 = "sick", wednesday!C156 &gt;= 10 - reference!C5), 0, IF(wednesday!B156 = "no call", 10, IF(wednesday!C156 = 0, 0, MAX(10 - wednesday!C156, 0))))</f>
        <v/>
      </c>
      <c r="F156" s="9">
        <f>IF(OR(wednesday!B156 = "light",wednesday!B156 = "excused", wednesday!B156 = "sch chg", wednesday!B156 = "annual", wednesday!B156 = "sick", wednesday!C156 &gt;= 12 - reference!C5), 0, IF(wednesday!B156 = "no call", 12, IF(wednesday!C156 = 0, 0, MAX(12 - wednesday!C156, 0))))</f>
        <v/>
      </c>
    </row>
    <row r="157" spans="1:11">
      <c r="A157" s="6" t="s"/>
      <c r="B157" s="7" t="n"/>
      <c r="C157" s="7" t="n"/>
      <c r="D157" s="7" t="n"/>
      <c r="E157" s="9">
        <f>IF(OR(wednesday!B157 = "light",wednesday!B157 = "excused", wednesday!B157 = "sch chg", wednesday!B157 = "annual", wednesday!B157 = "sick", wednesday!C157 &gt;= 10 - reference!C5), 0, IF(wednesday!B157 = "no call", 10, IF(wednesday!C157 = 0, 0, MAX(10 - wednesday!C157, 0))))</f>
        <v/>
      </c>
      <c r="F157" s="9">
        <f>IF(OR(wednesday!B157 = "light",wednesday!B157 = "excused", wednesday!B157 = "sch chg", wednesday!B157 = "annual", wednesday!B157 = "sick", wednesday!C157 &gt;= 12 - reference!C5), 0, IF(wednesday!B157 = "no call", 12, IF(wednesday!C157 = 0, 0, MAX(12 - wednesday!C157, 0))))</f>
        <v/>
      </c>
    </row>
    <row r="158" spans="1:11">
      <c r="A158" s="6" t="s"/>
      <c r="B158" s="7" t="n"/>
      <c r="C158" s="7" t="n"/>
      <c r="D158" s="7" t="n"/>
      <c r="E158" s="9">
        <f>IF(OR(wednesday!B158 = "light",wednesday!B158 = "excused", wednesday!B158 = "sch chg", wednesday!B158 = "annual", wednesday!B158 = "sick", wednesday!C158 &gt;= 10 - reference!C5), 0, IF(wednesday!B158 = "no call", 10, IF(wednesday!C158 = 0, 0, MAX(10 - wednesday!C158, 0))))</f>
        <v/>
      </c>
      <c r="F158" s="9">
        <f>IF(OR(wednesday!B158 = "light",wednesday!B158 = "excused", wednesday!B158 = "sch chg", wednesday!B158 = "annual", wednesday!B158 = "sick", wednesday!C158 &gt;= 12 - reference!C5), 0, IF(wednesday!B158 = "no call", 12, IF(wednesday!C158 = 0, 0, MAX(12 - wednesday!C158, 0))))</f>
        <v/>
      </c>
    </row>
    <row r="160" spans="1:11">
      <c r="D160" s="5" t="s">
        <v>102</v>
      </c>
      <c r="E160" s="9">
        <f>SUM(wednesday!E129:wednesday!E158)</f>
        <v/>
      </c>
      <c r="F160" s="9">
        <f>SUM(wednesday!F129:wednesday!F158)</f>
        <v/>
      </c>
    </row>
    <row r="162" spans="1:11">
      <c r="D162" s="5" t="s">
        <v>103</v>
      </c>
      <c r="E162" s="9">
        <f>SUM(wednesday!E124 + wednesday!E160)</f>
        <v/>
      </c>
      <c r="F162" s="9">
        <f>SUM(wednesday!F124 + wednesday!F160)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9" man="1" max="16383" min="0"/>
    <brk id="125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60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SUM(thursday!F8 - thursday!E8)</f>
        <v/>
      </c>
      <c r="I8" s="9">
        <f>IF(thursday!B8 ="ns day", thursday!C8,IF(thursday!C8 &lt;= 8 + reference!C3, 0, MAX(thursday!C8 - 8, 0)))</f>
        <v/>
      </c>
      <c r="J8" s="9">
        <f>SUM(thursday!F8 - thursday!E8)</f>
        <v/>
      </c>
      <c r="K8" s="9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10" t="s"/>
      <c r="C9" s="7" t="n">
        <v>8</v>
      </c>
      <c r="D9" s="7" t="n">
        <v>16.72</v>
      </c>
      <c r="E9" s="7" t="s"/>
      <c r="F9" s="7" t="s"/>
      <c r="G9" s="8" t="s"/>
      <c r="H9" s="7">
        <f>SUM(thursday!F9 - thursday!E9)</f>
        <v/>
      </c>
      <c r="I9" s="9">
        <f>IF(thursday!B9 ="ns day", thursday!C9,IF(thursday!C9 &lt;= 8+ reference!C3, 0, MAX(thursday!C9 - 8, 0)))</f>
        <v/>
      </c>
      <c r="J9" s="9">
        <f>SUM(thursday!F9 - thursday!E9)</f>
        <v/>
      </c>
      <c r="K9" s="9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10" t="s"/>
      <c r="C10" s="7" t="n">
        <v>9.07</v>
      </c>
      <c r="D10" s="7" t="n">
        <v>17.54</v>
      </c>
      <c r="E10" s="7" t="n">
        <v>16</v>
      </c>
      <c r="F10" s="7" t="n">
        <v>17</v>
      </c>
      <c r="G10" s="8" t="n">
        <v>1025</v>
      </c>
      <c r="H10" s="7">
        <f>SUM(thursday!F10 - thursday!E10)</f>
        <v/>
      </c>
      <c r="I10" s="9">
        <f>IF(thursday!B10 ="ns day", thursday!C10,IF(thursday!C10 &lt;= 8+ reference!C3, 0, MAX(thursday!C10 - 8, 0)))</f>
        <v/>
      </c>
      <c r="J10" s="9">
        <f>SUM(thursday!F10 - thursday!E10)</f>
        <v/>
      </c>
      <c r="K10" s="9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SUM(thursday!F11 - thursday!E11)</f>
        <v/>
      </c>
      <c r="I11" s="9">
        <f>IF(thursday!B11 ="ns day", thursday!C11,IF(thursday!C11 &lt;= 8 + reference!C3, 0, MAX(thursday!C11 - 8, 0)))</f>
        <v/>
      </c>
      <c r="J11" s="9">
        <f>SUM(thursday!F11 - thursday!E11)</f>
        <v/>
      </c>
      <c r="K11" s="9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10" t="s"/>
      <c r="C12" s="7" t="n">
        <v>8</v>
      </c>
      <c r="D12" s="7" t="n">
        <v>16.18</v>
      </c>
      <c r="E12" s="7" t="n">
        <v>8.26</v>
      </c>
      <c r="F12" s="7" t="n">
        <v>16.26</v>
      </c>
      <c r="G12" s="8" t="n">
        <v>1005</v>
      </c>
      <c r="H12" s="7">
        <f>SUM(thursday!F12 - thursday!E12)</f>
        <v/>
      </c>
      <c r="I12" s="9">
        <f>IF(thursday!B12 ="ns day", thursday!C12,IF(thursday!C12 &lt;= 8+ reference!C3, 0, MAX(thursday!C12 - 8, 0)))</f>
        <v/>
      </c>
      <c r="J12" s="9">
        <f>SUM(thursday!F12 - thursday!E12)</f>
        <v/>
      </c>
      <c r="K12" s="9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10" t="s"/>
      <c r="C13" s="7" t="n">
        <v>7.69</v>
      </c>
      <c r="D13" s="7" t="n">
        <v>16.04</v>
      </c>
      <c r="E13" s="7" t="n">
        <v>15</v>
      </c>
      <c r="F13" s="7" t="n">
        <v>16.04</v>
      </c>
      <c r="G13" s="8" t="n">
        <v>1025</v>
      </c>
      <c r="H13" s="7">
        <f>SUM(thursday!F13 - thursday!E13)</f>
        <v/>
      </c>
      <c r="I13" s="9">
        <f>IF(thursday!B13 ="ns day", thursday!C13,IF(thursday!C13 &lt;= 8+ reference!C3, 0, MAX(thursday!C13 - 8, 0)))</f>
        <v/>
      </c>
      <c r="J13" s="9">
        <f>SUM(thursday!F13 - thursday!E13)</f>
        <v/>
      </c>
      <c r="K13" s="9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7" t="n"/>
      <c r="C14" s="7" t="n"/>
      <c r="D14" s="7" t="n"/>
      <c r="E14" s="7" t="n"/>
      <c r="F14" s="7" t="n"/>
      <c r="G14" s="8" t="n"/>
      <c r="H14" s="7">
        <f>SUM(thursday!F14 - thursday!E14)</f>
        <v/>
      </c>
      <c r="I14" s="9">
        <f>IF(thursday!B14 ="ns day", thursday!C14,IF(thursday!C14 &lt;= 8 + reference!C3, 0, MAX(thursday!C14 - 8, 0)))</f>
        <v/>
      </c>
      <c r="J14" s="9">
        <f>SUM(thursday!F14 - thursday!E14)</f>
        <v/>
      </c>
      <c r="K14" s="9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26</v>
      </c>
      <c r="B15" s="10" t="s"/>
      <c r="C15" s="7" t="n">
        <v>8.970000000000001</v>
      </c>
      <c r="D15" s="7" t="n">
        <v>0</v>
      </c>
      <c r="E15" s="7" t="n">
        <v>9.81</v>
      </c>
      <c r="F15" s="7" t="n">
        <v>11.1</v>
      </c>
      <c r="G15" s="8" t="n">
        <v>1013</v>
      </c>
      <c r="H15" s="7">
        <f>SUM(thursday!F15 - thursday!E15)</f>
        <v/>
      </c>
      <c r="I15" s="9">
        <f>IF(thursday!B15 ="ns day", thursday!C15,IF(thursday!C15 &lt;= 8+ reference!C3, 0, MAX(thursday!C15 - 8, 0)))</f>
        <v/>
      </c>
      <c r="J15" s="9">
        <f>SUM(thursday!F15 - thursday!E15)</f>
        <v/>
      </c>
      <c r="K15" s="9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27</v>
      </c>
      <c r="B16" s="7" t="n"/>
      <c r="C16" s="7" t="n"/>
      <c r="D16" s="7" t="n"/>
      <c r="E16" s="7" t="n"/>
      <c r="F16" s="7" t="n"/>
      <c r="G16" s="8" t="n"/>
      <c r="H16" s="7">
        <f>SUM(thursday!F16 - thursday!E16)</f>
        <v/>
      </c>
      <c r="I16" s="9">
        <f>IF(thursday!B16 ="ns day", thursday!C16,IF(thursday!C16 &lt;= 8 + reference!C3, 0, MAX(thursday!C16 - 8, 0)))</f>
        <v/>
      </c>
      <c r="J16" s="9">
        <f>SUM(thursday!F16 - thursday!E16)</f>
        <v/>
      </c>
      <c r="K16" s="9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28</v>
      </c>
      <c r="B17" s="10" t="s"/>
      <c r="C17" s="7" t="n">
        <v>8.960000000000001</v>
      </c>
      <c r="D17" s="7" t="n">
        <v>17.43</v>
      </c>
      <c r="E17" s="7" t="n">
        <v>10.25</v>
      </c>
      <c r="F17" s="7" t="n">
        <v>11.33</v>
      </c>
      <c r="G17" s="8" t="n">
        <v>913</v>
      </c>
      <c r="H17" s="7">
        <f>SUM(thursday!F17 - thursday!E17)</f>
        <v/>
      </c>
      <c r="I17" s="9">
        <f>IF(thursday!B17 ="ns day", thursday!C17,IF(thursday!C17 &lt;= 8+ reference!C3, 0, MAX(thursday!C17 - 8, 0)))</f>
        <v/>
      </c>
      <c r="J17" s="9">
        <f>SUM(thursday!F17 - thursday!E17)</f>
        <v/>
      </c>
      <c r="K17" s="9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29</v>
      </c>
      <c r="B18" s="10" t="s"/>
      <c r="C18" s="7" t="n">
        <v>9.94</v>
      </c>
      <c r="D18" s="7" t="n">
        <v>18.16</v>
      </c>
      <c r="E18" s="7" t="n">
        <v>7.84</v>
      </c>
      <c r="F18" s="7" t="n">
        <v>9.609999999999999</v>
      </c>
      <c r="G18" s="8" t="n">
        <v>1036</v>
      </c>
      <c r="H18" s="7">
        <f>SUM(thursday!F18 - thursday!E18)</f>
        <v/>
      </c>
      <c r="I18" s="9">
        <f>IF(thursday!B18 ="ns day", thursday!C18,IF(thursday!C18 &lt;= 8+ reference!C3, 0, MAX(thursday!C18 - 8, 0)))</f>
        <v/>
      </c>
      <c r="J18" s="9">
        <f>SUM(thursday!F18 - thursday!E18)</f>
        <v/>
      </c>
      <c r="K18" s="9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31</v>
      </c>
      <c r="B19" s="10" t="s"/>
      <c r="C19" s="7" t="n">
        <v>9.18</v>
      </c>
      <c r="D19" s="7" t="n">
        <v>0</v>
      </c>
      <c r="E19" s="7" t="n">
        <v>15.5</v>
      </c>
      <c r="F19" s="7" t="n">
        <v>17.19</v>
      </c>
      <c r="G19" s="8" t="n">
        <v>1013</v>
      </c>
      <c r="H19" s="7">
        <f>SUM(thursday!F19 - thursday!E19)</f>
        <v/>
      </c>
      <c r="I19" s="9">
        <f>IF(thursday!B19 ="ns day", thursday!C19,IF(thursday!C19 &lt;= 8+ reference!C3, 0, MAX(thursday!C19 - 8, 0)))</f>
        <v/>
      </c>
      <c r="J19" s="9">
        <f>SUM(thursday!F19 - thursday!E19)</f>
        <v/>
      </c>
      <c r="K19" s="9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32</v>
      </c>
      <c r="B20" s="10" t="s"/>
      <c r="C20" s="7" t="n">
        <v>9.890000000000001</v>
      </c>
      <c r="D20" s="7" t="n">
        <v>17.63</v>
      </c>
      <c r="E20" s="7" t="n">
        <v>15.89</v>
      </c>
      <c r="F20" s="7" t="n">
        <v>17.63</v>
      </c>
      <c r="G20" s="8" t="n">
        <v>1072</v>
      </c>
      <c r="H20" s="7">
        <f>SUM(thursday!F20 - thursday!E20)</f>
        <v/>
      </c>
      <c r="I20" s="9">
        <f>IF(thursday!B20 ="ns day", thursday!C20,IF(thursday!C20 &lt;= 8+ reference!C3, 0, MAX(thursday!C20 - 8, 0)))</f>
        <v/>
      </c>
      <c r="J20" s="9">
        <f>SUM(thursday!F20 - thursday!E20)</f>
        <v/>
      </c>
      <c r="K20" s="9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34</v>
      </c>
      <c r="B21" s="10" t="s"/>
      <c r="C21" s="7" t="n">
        <v>8.699999999999999</v>
      </c>
      <c r="D21" s="7" t="n">
        <v>17.12</v>
      </c>
      <c r="E21" s="7" t="s"/>
      <c r="F21" s="7" t="s"/>
      <c r="G21" s="8" t="s"/>
      <c r="H21" s="7">
        <f>SUM(thursday!F21 - thursday!E21)</f>
        <v/>
      </c>
      <c r="I21" s="9">
        <f>IF(thursday!B21 ="ns day", thursday!C21,IF(thursday!C21 &lt;= 8+ reference!C3, 0, MAX(thursday!C21 - 8, 0)))</f>
        <v/>
      </c>
      <c r="J21" s="9">
        <f>SUM(thursday!F21 - thursday!E21)</f>
        <v/>
      </c>
      <c r="K21" s="9">
        <f>IF(thursday!B21="ns day",thursday!C21, IF(thursday!C21 &lt;= 8 + reference!C4, 0, MIN(MAX(thursday!C21 - 8, 0),IF(thursday!J21 &lt;= reference!C4,0, thursday!J21))))</f>
        <v/>
      </c>
    </row>
    <row r="22" spans="1:11">
      <c r="A22" s="6" t="s">
        <v>35</v>
      </c>
      <c r="B22" s="10" t="s"/>
      <c r="C22" s="7" t="n">
        <v>8</v>
      </c>
      <c r="D22" s="7" t="n">
        <v>0</v>
      </c>
      <c r="E22" s="7" t="s"/>
      <c r="F22" s="7" t="s"/>
      <c r="G22" s="8" t="s"/>
      <c r="H22" s="7">
        <f>SUM(thursday!F22 - thursday!E22)</f>
        <v/>
      </c>
      <c r="I22" s="9">
        <f>IF(thursday!B22 ="ns day", thursday!C22,IF(thursday!C22 &lt;= 8+ reference!C3, 0, MAX(thursday!C22 - 8, 0)))</f>
        <v/>
      </c>
      <c r="J22" s="9">
        <f>SUM(thursday!F22 - thursday!E22)</f>
        <v/>
      </c>
      <c r="K22" s="9">
        <f>IF(thursday!B22="ns day",thursday!C22, IF(thursday!C22 &lt;= 8 + reference!C4, 0, MIN(MAX(thursday!C22 - 8, 0),IF(thursday!J22 &lt;= reference!C4,0, thursday!J22))))</f>
        <v/>
      </c>
    </row>
    <row r="23" spans="1:11">
      <c r="A23" s="6" t="s">
        <v>36</v>
      </c>
      <c r="B23" s="7" t="n"/>
      <c r="C23" s="7" t="n"/>
      <c r="D23" s="7" t="n"/>
      <c r="E23" s="7" t="n"/>
      <c r="F23" s="7" t="n"/>
      <c r="G23" s="8" t="n"/>
      <c r="H23" s="7">
        <f>SUM(thursday!F23 - thursday!E23)</f>
        <v/>
      </c>
      <c r="I23" s="9">
        <f>IF(thursday!B23 ="ns day", thursday!C23,IF(thursday!C23 &lt;= 8 + reference!C3, 0, MAX(thursday!C23 - 8, 0)))</f>
        <v/>
      </c>
      <c r="J23" s="9">
        <f>SUM(thursday!F23 - thursday!E23)</f>
        <v/>
      </c>
      <c r="K23" s="9">
        <f>IF(thursday!B23="ns day",thursday!C23, IF(thursday!C23 &lt;= 8 + reference!C4, 0, MIN(MAX(thursday!C23 - 8, 0),IF(thursday!J23 &lt;= reference!C4,0, thursday!J23))))</f>
        <v/>
      </c>
    </row>
    <row r="24" spans="1:11">
      <c r="A24" s="6" t="s">
        <v>37</v>
      </c>
      <c r="B24" s="10" t="s"/>
      <c r="C24" s="7" t="n">
        <v>8</v>
      </c>
      <c r="D24" s="7" t="n">
        <v>16.44</v>
      </c>
      <c r="E24" s="7" t="s"/>
      <c r="F24" s="7" t="s"/>
      <c r="G24" s="8" t="s"/>
      <c r="H24" s="7">
        <f>SUM(thursday!F24 - thursday!E24)</f>
        <v/>
      </c>
      <c r="I24" s="9">
        <f>IF(thursday!B24 ="ns day", thursday!C24,IF(thursday!C24 &lt;= 8+ reference!C3, 0, MAX(thursday!C24 - 8, 0)))</f>
        <v/>
      </c>
      <c r="J24" s="9">
        <f>SUM(thursday!F24 - thursday!E24)</f>
        <v/>
      </c>
      <c r="K24" s="9">
        <f>IF(thursday!B24="ns day",thursday!C24, IF(thursday!C24 &lt;= 8 + reference!C4, 0, MIN(MAX(thursday!C24 - 8, 0),IF(thursday!J24 &lt;= reference!C4,0, thursday!J24))))</f>
        <v/>
      </c>
    </row>
    <row r="25" spans="1:11">
      <c r="A25" s="6" t="s">
        <v>38</v>
      </c>
      <c r="B25" s="7" t="n"/>
      <c r="C25" s="7" t="n"/>
      <c r="D25" s="7" t="n"/>
      <c r="E25" s="7" t="n"/>
      <c r="F25" s="7" t="n"/>
      <c r="G25" s="8" t="n"/>
      <c r="H25" s="7">
        <f>SUM(thursday!F25 - thursday!E25)</f>
        <v/>
      </c>
      <c r="I25" s="9">
        <f>IF(thursday!B25 ="ns day", thursday!C25,IF(thursday!C25 &lt;= 8 + reference!C3, 0, MAX(thursday!C25 - 8, 0)))</f>
        <v/>
      </c>
      <c r="J25" s="9">
        <f>SUM(thursday!F25 - thursday!E25)</f>
        <v/>
      </c>
      <c r="K25" s="9">
        <f>IF(thursday!B25="ns day",thursday!C25, IF(thursday!C25 &lt;= 8 + reference!C4, 0, MIN(MAX(thursday!C25 - 8, 0),IF(thursday!J25 &lt;= reference!C4,0, thursday!J25))))</f>
        <v/>
      </c>
    </row>
    <row r="26" spans="1:11">
      <c r="A26" s="6" t="s">
        <v>39</v>
      </c>
      <c r="B26" s="10" t="s"/>
      <c r="C26" s="7" t="n">
        <v>5.02</v>
      </c>
      <c r="D26" s="7" t="n">
        <v>17.02</v>
      </c>
      <c r="E26" s="10" t="s">
        <v>30</v>
      </c>
      <c r="F26" s="10" t="s">
        <v>30</v>
      </c>
      <c r="G26" s="10" t="s">
        <v>30</v>
      </c>
      <c r="H26" s="7">
        <f>SUM(thursday!H28:thursday!H27)</f>
        <v/>
      </c>
      <c r="I26" s="9">
        <f>IF(thursday!B26 ="ns day", thursday!C26,IF(thursday!C26 &lt;= 8 + reference!C3, 0, MAX(thursday!C26 - 8, 0)))</f>
        <v/>
      </c>
      <c r="J26" s="9">
        <f>thursday!H26</f>
        <v/>
      </c>
      <c r="K26" s="9">
        <f>IF(thursday!B26="ns day",thursday!C26, IF(thursday!C26 &lt;= 8 + reference!C4, 0, MIN(MAX(thursday!C26 - 8, 0),IF(thursday!J26 &lt;= reference!C4,0, thursday!J26))))</f>
        <v/>
      </c>
    </row>
    <row r="27" spans="1:11">
      <c r="E27" s="7" t="n">
        <v>12</v>
      </c>
      <c r="F27" s="7" t="n">
        <v>17.02</v>
      </c>
      <c r="G27" s="8" t="n">
        <v>950</v>
      </c>
      <c r="H27" s="7">
        <f>SUM(thursday!F27 - thursday!E27)</f>
        <v/>
      </c>
    </row>
    <row r="28" spans="1:11">
      <c r="E28" s="7" t="n">
        <v>17.02</v>
      </c>
      <c r="F28" s="7" t="n">
        <v>17.02</v>
      </c>
      <c r="G28" s="8" t="n">
        <v>950</v>
      </c>
      <c r="H28" s="7">
        <f>SUM(thursday!F28 - thursday!E28)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SUM(thursday!F29 - thursday!E29)</f>
        <v/>
      </c>
      <c r="I29" s="9">
        <f>IF(thursday!B29 ="ns day", thursday!C29,IF(thursday!C29 &lt;= 8 + reference!C3, 0, MAX(thursday!C29 - 8, 0)))</f>
        <v/>
      </c>
      <c r="J29" s="9">
        <f>SUM(thursday!F29 - thursday!E29)</f>
        <v/>
      </c>
      <c r="K29" s="9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SUM(thursday!F30 - thursday!E30)</f>
        <v/>
      </c>
      <c r="I30" s="9">
        <f>IF(thursday!B30 ="ns day", thursday!C30,IF(thursday!C30 &lt;= 8 + reference!C3, 0, MAX(thursday!C30 - 8, 0)))</f>
        <v/>
      </c>
      <c r="J30" s="9">
        <f>SUM(thursday!F30 - thursday!E30)</f>
        <v/>
      </c>
      <c r="K30" s="9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SUM(thursday!F31 - thursday!E31)</f>
        <v/>
      </c>
      <c r="I31" s="9">
        <f>IF(thursday!B31 ="ns day", thursday!C31,IF(thursday!C31 &lt;= 8 + reference!C3, 0, MAX(thursday!C31 - 8, 0)))</f>
        <v/>
      </c>
      <c r="J31" s="9">
        <f>SUM(thursday!F31 - thursday!E31)</f>
        <v/>
      </c>
      <c r="K31" s="9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SUM(thursday!F32 - thursday!E32)</f>
        <v/>
      </c>
      <c r="I32" s="9">
        <f>IF(thursday!B32 ="ns day", thursday!C32,IF(thursday!C32 &lt;= 8 + reference!C3, 0, MAX(thursday!C32 - 8, 0)))</f>
        <v/>
      </c>
      <c r="J32" s="9">
        <f>SUM(thursday!F32 - thursday!E32)</f>
        <v/>
      </c>
      <c r="K32" s="9">
        <f>IF(thursday!B32="ns day",thursday!C32, IF(thursday!C32 &lt;= 8 + reference!C4, 0, MIN(MAX(thursday!C32 - 8, 0),IF(thursday!J32 &lt;= reference!C4,0, thursday!J32))))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SUM(thursday!F33 - thursday!E33)</f>
        <v/>
      </c>
      <c r="I33" s="9">
        <f>IF(thursday!B33 ="ns day", thursday!C33,IF(thursday!C33 &lt;= 8 + reference!C3, 0, MAX(thursday!C33 - 8, 0)))</f>
        <v/>
      </c>
      <c r="J33" s="9">
        <f>SUM(thursday!F33 - thursday!E33)</f>
        <v/>
      </c>
      <c r="K33" s="9">
        <f>IF(thursday!B33="ns day",thursday!C33, IF(thursday!C33 &lt;= 8 + reference!C4, 0, MIN(MAX(thursday!C33 - 8, 0),IF(thursday!J33 &lt;= reference!C4,0, thursday!J33))))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SUM(thursday!F34 - thursday!E34)</f>
        <v/>
      </c>
      <c r="I34" s="9">
        <f>IF(thursday!B34 ="ns day", thursday!C34,IF(thursday!C34 &lt;= 8 + reference!C3, 0, MAX(thursday!C34 - 8, 0)))</f>
        <v/>
      </c>
      <c r="J34" s="9">
        <f>SUM(thursday!F34 - thursday!E34)</f>
        <v/>
      </c>
      <c r="K34" s="9">
        <f>IF(thursday!B34="ns day",thursday!C34, IF(thursday!C34 &lt;= 8 + reference!C4, 0, MIN(MAX(thursday!C34 - 8, 0),IF(thursday!J34 &lt;= reference!C4,0, thursday!J34))))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SUM(thursday!F35 - thursday!E35)</f>
        <v/>
      </c>
      <c r="I35" s="9">
        <f>IF(thursday!B35 ="ns day", thursday!C35,IF(thursday!C35 &lt;= 8 + reference!C3, 0, MAX(thursday!C35 - 8, 0)))</f>
        <v/>
      </c>
      <c r="J35" s="9">
        <f>SUM(thursday!F35 - thursday!E35)</f>
        <v/>
      </c>
      <c r="K35" s="9">
        <f>IF(thursday!B35="ns day",thursday!C35, IF(thursday!C35 &lt;= 8 + reference!C4, 0, MIN(MAX(thursday!C35 - 8, 0),IF(thursday!J35 &lt;= reference!C4,0, thursday!J35))))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SUM(thursday!F36 - thursday!E36)</f>
        <v/>
      </c>
      <c r="I36" s="9">
        <f>IF(thursday!B36 ="ns day", thursday!C36,IF(thursday!C36 &lt;= 8 + reference!C3, 0, MAX(thursday!C36 - 8, 0)))</f>
        <v/>
      </c>
      <c r="J36" s="9">
        <f>SUM(thursday!F36 - thursday!E36)</f>
        <v/>
      </c>
      <c r="K36" s="9">
        <f>IF(thursday!B36="ns day",thursday!C36, IF(thursday!C36 &lt;= 8 + reference!C4, 0, MIN(MAX(thursday!C36 - 8, 0),IF(thursday!J36 &lt;= reference!C4,0, thursday!J36))))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SUM(thursday!F37 - thursday!E37)</f>
        <v/>
      </c>
      <c r="I37" s="9">
        <f>IF(thursday!B37 ="ns day", thursday!C37,IF(thursday!C37 &lt;= 8 + reference!C3, 0, MAX(thursday!C37 - 8, 0)))</f>
        <v/>
      </c>
      <c r="J37" s="9">
        <f>SUM(thursday!F37 - thursday!E37)</f>
        <v/>
      </c>
      <c r="K37" s="9">
        <f>IF(thursday!B37="ns day",thursday!C37, IF(thursday!C37 &lt;= 8 + reference!C4, 0, MIN(MAX(thursday!C37 - 8, 0),IF(thursday!J37 &lt;= reference!C4,0, thursday!J37))))</f>
        <v/>
      </c>
    </row>
    <row r="39" spans="1:11">
      <c r="H39" s="5" t="s">
        <v>40</v>
      </c>
      <c r="I39" s="9">
        <f>SUM(thursday!I8:thursday!I37)</f>
        <v/>
      </c>
    </row>
    <row r="41" spans="1:11">
      <c r="J41" s="5" t="s">
        <v>41</v>
      </c>
      <c r="K41" s="9">
        <f>SUM(thursday!K8:thursday!K37)</f>
        <v/>
      </c>
    </row>
    <row r="43" spans="1:11">
      <c r="A43" s="4" t="s">
        <v>42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43</v>
      </c>
      <c r="B45" s="10" t="s">
        <v>33</v>
      </c>
      <c r="C45" s="7" t="n">
        <v>7</v>
      </c>
      <c r="D45" s="7" t="n">
        <v>15.48</v>
      </c>
      <c r="E45" s="7" t="s"/>
      <c r="F45" s="7" t="s"/>
      <c r="G45" s="8" t="s"/>
      <c r="H45" s="7">
        <f>SUM(thursday!F45 - thursday!E45)</f>
        <v/>
      </c>
      <c r="I45" s="9">
        <f>IF(thursday!B45 ="ns day", thursday!C45, MAX(thursday!C45 - 8, 0))</f>
        <v/>
      </c>
      <c r="J45" s="9">
        <f>SUM(thursday!F45 - thursday!E45)</f>
        <v/>
      </c>
      <c r="K45" s="9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44</v>
      </c>
      <c r="B46" s="10" t="s"/>
      <c r="C46" s="7" t="n">
        <v>8</v>
      </c>
      <c r="D46" s="7" t="n">
        <v>16.44</v>
      </c>
      <c r="E46" s="7" t="s"/>
      <c r="F46" s="7" t="s"/>
      <c r="G46" s="8" t="s"/>
      <c r="H46" s="7">
        <f>SUM(thursday!F46 - thursday!E46)</f>
        <v/>
      </c>
      <c r="I46" s="9">
        <f>IF(thursday!B46 ="ns day", thursday!C46, MAX(thursday!C46 - 8, 0))</f>
        <v/>
      </c>
      <c r="J46" s="9">
        <f>SUM(thursday!F46 - thursday!E46)</f>
        <v/>
      </c>
      <c r="K46" s="9">
        <f>IF(thursday!B46="ns day",thursday!C46, IF(thursday!C46 &lt;= 8 + reference!C4, 0, MIN(MAX(thursday!C46 - 8, 0),IF(thursday!J46 &lt;= reference!C4,0, thursday!J46))))</f>
        <v/>
      </c>
    </row>
    <row r="47" spans="1:11">
      <c r="A47" s="6" t="s">
        <v>45</v>
      </c>
      <c r="B47" s="10" t="s"/>
      <c r="C47" s="7" t="n">
        <v>9.07</v>
      </c>
      <c r="D47" s="7" t="n">
        <v>17.5</v>
      </c>
      <c r="E47" s="7" t="n">
        <v>8.01</v>
      </c>
      <c r="F47" s="7" t="n">
        <v>17.58</v>
      </c>
      <c r="G47" s="8" t="n">
        <v>903</v>
      </c>
      <c r="H47" s="7">
        <f>SUM(thursday!F47 - thursday!E47)</f>
        <v/>
      </c>
      <c r="I47" s="9">
        <f>IF(thursday!B47 ="ns day", thursday!C47, MAX(thursday!C47 - 8, 0))</f>
        <v/>
      </c>
      <c r="J47" s="9">
        <f>SUM(thursday!F47 - thursday!E47)</f>
        <v/>
      </c>
      <c r="K47" s="9">
        <f>IF(thursday!B47="ns day",thursday!C47, IF(thursday!C47 &lt;= 8 + reference!C4, 0, MIN(MAX(thursday!C47 - 8, 0),IF(thursday!J47 &lt;= reference!C4,0, thursday!J47))))</f>
        <v/>
      </c>
    </row>
    <row r="48" spans="1:11">
      <c r="A48" s="6" t="s">
        <v>46</v>
      </c>
      <c r="B48" s="10" t="s"/>
      <c r="C48" s="7" t="n">
        <v>9.85</v>
      </c>
      <c r="D48" s="7" t="n">
        <v>18.37</v>
      </c>
      <c r="E48" s="7" t="n">
        <v>17</v>
      </c>
      <c r="F48" s="7" t="n">
        <v>18.37</v>
      </c>
      <c r="G48" s="8" t="n">
        <v>1025</v>
      </c>
      <c r="H48" s="7">
        <f>SUM(thursday!F48 - thursday!E48)</f>
        <v/>
      </c>
      <c r="I48" s="9">
        <f>IF(thursday!B48 ="ns day", thursday!C48, MAX(thursday!C48 - 8, 0))</f>
        <v/>
      </c>
      <c r="J48" s="9">
        <f>SUM(thursday!F48 - thursday!E48)</f>
        <v/>
      </c>
      <c r="K48" s="9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47</v>
      </c>
      <c r="B49" s="10" t="s"/>
      <c r="C49" s="7" t="n">
        <v>10</v>
      </c>
      <c r="D49" s="7" t="n">
        <v>18</v>
      </c>
      <c r="E49" s="7" t="n">
        <v>16.49</v>
      </c>
      <c r="F49" s="7" t="n">
        <v>18</v>
      </c>
      <c r="G49" s="8" t="n">
        <v>932</v>
      </c>
      <c r="H49" s="7">
        <f>SUM(thursday!F49 - thursday!E49)</f>
        <v/>
      </c>
      <c r="I49" s="9">
        <f>IF(thursday!B49 ="ns day", thursday!C49, MAX(thursday!C49 - 8, 0))</f>
        <v/>
      </c>
      <c r="J49" s="9">
        <f>SUM(thursday!F49 - thursday!E49)</f>
        <v/>
      </c>
      <c r="K49" s="9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48</v>
      </c>
      <c r="B50" s="10" t="s">
        <v>33</v>
      </c>
      <c r="C50" s="7" t="n">
        <v>11.62</v>
      </c>
      <c r="D50" s="7" t="n">
        <v>19.84</v>
      </c>
      <c r="E50" s="7" t="n">
        <v>16.5</v>
      </c>
      <c r="F50" s="7" t="n">
        <v>19.84</v>
      </c>
      <c r="G50" s="8" t="n">
        <v>1013</v>
      </c>
      <c r="H50" s="7">
        <f>SUM(thursday!F50 - thursday!E50)</f>
        <v/>
      </c>
      <c r="I50" s="9">
        <f>IF(thursday!B50 ="ns day", thursday!C50, MAX(thursday!C50 - 8, 0))</f>
        <v/>
      </c>
      <c r="J50" s="9">
        <f>SUM(thursday!F50 - thursday!E50)</f>
        <v/>
      </c>
      <c r="K50" s="9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49</v>
      </c>
      <c r="B51" s="7" t="n"/>
      <c r="C51" s="7" t="n"/>
      <c r="D51" s="7" t="n"/>
      <c r="E51" s="7" t="n"/>
      <c r="F51" s="7" t="n"/>
      <c r="G51" s="8" t="n"/>
      <c r="H51" s="7">
        <f>SUM(thursday!F51 - thursday!E51)</f>
        <v/>
      </c>
      <c r="I51" s="9">
        <f>IF(thursday!B51 ="ns day", thursday!C51, MAX(thursday!C51 - 8, 0))</f>
        <v/>
      </c>
      <c r="J51" s="9">
        <f>SUM(thursday!F51 - thursday!E51)</f>
        <v/>
      </c>
      <c r="K51" s="9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50</v>
      </c>
      <c r="B52" s="10" t="s"/>
      <c r="C52" s="7" t="n">
        <v>8.109999999999999</v>
      </c>
      <c r="D52" s="7" t="n">
        <v>17.44</v>
      </c>
      <c r="E52" s="7" t="s"/>
      <c r="F52" s="7" t="s"/>
      <c r="G52" s="8" t="s"/>
      <c r="H52" s="7">
        <f>SUM(thursday!F52 - thursday!E52)</f>
        <v/>
      </c>
      <c r="I52" s="9">
        <f>IF(thursday!B52 ="ns day", thursday!C52, MAX(thursday!C52 - 8, 0))</f>
        <v/>
      </c>
      <c r="J52" s="9">
        <f>SUM(thursday!F52 - thursday!E52)</f>
        <v/>
      </c>
      <c r="K52" s="9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51</v>
      </c>
      <c r="B53" s="10" t="s"/>
      <c r="C53" s="7" t="n">
        <v>9.119999999999999</v>
      </c>
      <c r="D53" s="7" t="n">
        <v>17.42</v>
      </c>
      <c r="E53" s="7" t="n">
        <v>9.25</v>
      </c>
      <c r="F53" s="7" t="n">
        <v>10.5</v>
      </c>
      <c r="G53" s="8" t="n">
        <v>950</v>
      </c>
      <c r="H53" s="7">
        <f>SUM(thursday!F53 - thursday!E53)</f>
        <v/>
      </c>
      <c r="I53" s="9">
        <f>IF(thursday!B53 ="ns day", thursday!C53, MAX(thursday!C53 - 8, 0))</f>
        <v/>
      </c>
      <c r="J53" s="9">
        <f>SUM(thursday!F53 - thursday!E53)</f>
        <v/>
      </c>
      <c r="K53" s="9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52</v>
      </c>
      <c r="B54" s="10" t="s"/>
      <c r="C54" s="7" t="n">
        <v>10.4</v>
      </c>
      <c r="D54" s="7" t="n">
        <v>18.74</v>
      </c>
      <c r="E54" s="7" t="n">
        <v>9.949999999999999</v>
      </c>
      <c r="F54" s="7" t="n">
        <v>11.68</v>
      </c>
      <c r="G54" s="8" t="n">
        <v>1036</v>
      </c>
      <c r="H54" s="7">
        <f>SUM(thursday!F54 - thursday!E54)</f>
        <v/>
      </c>
      <c r="I54" s="9">
        <f>IF(thursday!B54 ="ns day", thursday!C54, MAX(thursday!C54 - 8, 0))</f>
        <v/>
      </c>
      <c r="J54" s="9">
        <f>SUM(thursday!F54 - thursday!E54)</f>
        <v/>
      </c>
      <c r="K54" s="9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53</v>
      </c>
      <c r="B55" s="10" t="s"/>
      <c r="C55" s="7" t="n">
        <v>8.83</v>
      </c>
      <c r="D55" s="7" t="n">
        <v>17.18</v>
      </c>
      <c r="E55" s="7" t="n">
        <v>10</v>
      </c>
      <c r="F55" s="7" t="n">
        <v>10.75</v>
      </c>
      <c r="G55" s="8" t="n">
        <v>1072</v>
      </c>
      <c r="H55" s="7">
        <f>SUM(thursday!F55 - thursday!E55)</f>
        <v/>
      </c>
      <c r="I55" s="9">
        <f>IF(thursday!B55 ="ns day", thursday!C55, MAX(thursday!C55 - 8, 0))</f>
        <v/>
      </c>
      <c r="J55" s="9">
        <f>SUM(thursday!F55 - thursday!E55)</f>
        <v/>
      </c>
      <c r="K55" s="9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54</v>
      </c>
      <c r="B56" s="10" t="s"/>
      <c r="C56" s="7" t="n">
        <v>9.1</v>
      </c>
      <c r="D56" s="7" t="n">
        <v>17.38</v>
      </c>
      <c r="E56" s="7" t="n">
        <v>15.25</v>
      </c>
      <c r="F56" s="7" t="n">
        <v>17.38</v>
      </c>
      <c r="G56" s="8" t="n">
        <v>922</v>
      </c>
      <c r="H56" s="7">
        <f>SUM(thursday!F56 - thursday!E56)</f>
        <v/>
      </c>
      <c r="I56" s="9">
        <f>IF(thursday!B56 ="ns day", thursday!C56, MAX(thursday!C56 - 8, 0))</f>
        <v/>
      </c>
      <c r="J56" s="9">
        <f>SUM(thursday!F56 - thursday!E56)</f>
        <v/>
      </c>
      <c r="K56" s="9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55</v>
      </c>
      <c r="B57" s="10" t="s">
        <v>33</v>
      </c>
      <c r="C57" s="7" t="n">
        <v>7.13</v>
      </c>
      <c r="D57" s="7" t="n">
        <v>16.17</v>
      </c>
      <c r="E57" s="7" t="s"/>
      <c r="F57" s="7" t="s"/>
      <c r="G57" s="8" t="s"/>
      <c r="H57" s="7">
        <f>SUM(thursday!F57 - thursday!E57)</f>
        <v/>
      </c>
      <c r="I57" s="9">
        <f>IF(thursday!B57 ="ns day", thursday!C57, MAX(thursday!C57 - 8, 0))</f>
        <v/>
      </c>
      <c r="J57" s="9">
        <f>SUM(thursday!F57 - thursday!E57)</f>
        <v/>
      </c>
      <c r="K57" s="9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56</v>
      </c>
      <c r="B58" s="7" t="n"/>
      <c r="C58" s="7" t="n"/>
      <c r="D58" s="7" t="n"/>
      <c r="E58" s="7" t="n"/>
      <c r="F58" s="7" t="n"/>
      <c r="G58" s="8" t="n"/>
      <c r="H58" s="7">
        <f>SUM(thursday!F58 - thursday!E58)</f>
        <v/>
      </c>
      <c r="I58" s="9">
        <f>IF(thursday!B58 ="ns day", thursday!C58, MAX(thursday!C58 - 8, 0))</f>
        <v/>
      </c>
      <c r="J58" s="9">
        <f>SUM(thursday!F58 - thursday!E58)</f>
        <v/>
      </c>
      <c r="K58" s="9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57</v>
      </c>
      <c r="B59" s="10" t="s"/>
      <c r="C59" s="7" t="n">
        <v>8</v>
      </c>
      <c r="D59" s="7" t="n">
        <v>15.92</v>
      </c>
      <c r="E59" s="7" t="s"/>
      <c r="F59" s="7" t="s"/>
      <c r="G59" s="8" t="s"/>
      <c r="H59" s="7">
        <f>SUM(thursday!F59 - thursday!E59)</f>
        <v/>
      </c>
      <c r="I59" s="9">
        <f>IF(thursday!B59 ="ns day", thursday!C59, MAX(thursday!C59 - 8, 0))</f>
        <v/>
      </c>
      <c r="J59" s="9">
        <f>SUM(thursday!F59 - thursday!E59)</f>
        <v/>
      </c>
      <c r="K59" s="9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58</v>
      </c>
      <c r="B60" s="10" t="s"/>
      <c r="C60" s="7" t="n">
        <v>9.5</v>
      </c>
      <c r="D60" s="7" t="n">
        <v>17.95</v>
      </c>
      <c r="E60" s="7" t="n">
        <v>9.57</v>
      </c>
      <c r="F60" s="7" t="n">
        <v>11.07</v>
      </c>
      <c r="G60" s="8" t="n">
        <v>1036</v>
      </c>
      <c r="H60" s="7">
        <f>SUM(thursday!F60 - thursday!E60)</f>
        <v/>
      </c>
      <c r="I60" s="9">
        <f>IF(thursday!B60 ="ns day", thursday!C60, MAX(thursday!C60 - 8, 0))</f>
        <v/>
      </c>
      <c r="J60" s="9">
        <f>SUM(thursday!F60 - thursday!E60)</f>
        <v/>
      </c>
      <c r="K60" s="9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59</v>
      </c>
      <c r="B61" s="10" t="s"/>
      <c r="C61" s="7" t="n">
        <v>10.46</v>
      </c>
      <c r="D61" s="7" t="n">
        <v>0</v>
      </c>
      <c r="E61" s="7" t="s"/>
      <c r="F61" s="7" t="s"/>
      <c r="G61" s="8" t="s"/>
      <c r="H61" s="7">
        <f>SUM(thursday!F61 - thursday!E61)</f>
        <v/>
      </c>
      <c r="I61" s="9">
        <f>IF(thursday!B61 ="ns day", thursday!C61, MAX(thursday!C61 - 8, 0))</f>
        <v/>
      </c>
      <c r="J61" s="9">
        <f>SUM(thursday!F61 - thursday!E61)</f>
        <v/>
      </c>
      <c r="K61" s="9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60</v>
      </c>
      <c r="B62" s="10" t="s">
        <v>33</v>
      </c>
      <c r="C62" s="7" t="n">
        <v>7.95</v>
      </c>
      <c r="D62" s="7" t="n">
        <v>16.82</v>
      </c>
      <c r="E62" s="7" t="s"/>
      <c r="F62" s="7" t="s"/>
      <c r="G62" s="8" t="s"/>
      <c r="H62" s="7">
        <f>SUM(thursday!F62 - thursday!E62)</f>
        <v/>
      </c>
      <c r="I62" s="9">
        <f>IF(thursday!B62 ="ns day", thursday!C62, MAX(thursday!C62 - 8, 0))</f>
        <v/>
      </c>
      <c r="J62" s="9">
        <f>SUM(thursday!F62 - thursday!E62)</f>
        <v/>
      </c>
      <c r="K62" s="9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61</v>
      </c>
      <c r="B63" s="10" t="s"/>
      <c r="C63" s="7" t="n">
        <v>8.98</v>
      </c>
      <c r="D63" s="7" t="n">
        <v>16.88</v>
      </c>
      <c r="E63" s="7" t="n">
        <v>15.81</v>
      </c>
      <c r="F63" s="7" t="n">
        <v>16.88</v>
      </c>
      <c r="G63" s="8" t="n">
        <v>1072</v>
      </c>
      <c r="H63" s="7">
        <f>SUM(thursday!F63 - thursday!E63)</f>
        <v/>
      </c>
      <c r="I63" s="9">
        <f>IF(thursday!B63 ="ns day", thursday!C63, MAX(thursday!C63 - 8, 0))</f>
        <v/>
      </c>
      <c r="J63" s="9">
        <f>SUM(thursday!F63 - thursday!E63)</f>
        <v/>
      </c>
      <c r="K63" s="9">
        <f>IF(thursday!B63="ns day",thursday!C63, IF(thursday!C63 &lt;= 8 + reference!C4, 0, MIN(MAX(thursday!C63 - 8, 0),IF(thursday!J63 &lt;= reference!C4,0, thursday!J63))))</f>
        <v/>
      </c>
    </row>
    <row r="64" spans="1:11">
      <c r="A64" s="6" t="s">
        <v>62</v>
      </c>
      <c r="B64" s="10" t="s"/>
      <c r="C64" s="7" t="n">
        <v>8</v>
      </c>
      <c r="D64" s="7" t="n">
        <v>16.46</v>
      </c>
      <c r="E64" s="7" t="s"/>
      <c r="F64" s="7" t="s"/>
      <c r="G64" s="8" t="s"/>
      <c r="H64" s="7">
        <f>SUM(thursday!F64 - thursday!E64)</f>
        <v/>
      </c>
      <c r="I64" s="9">
        <f>IF(thursday!B64 ="ns day", thursday!C64, MAX(thursday!C64 - 8, 0))</f>
        <v/>
      </c>
      <c r="J64" s="9">
        <f>SUM(thursday!F64 - thursday!E64)</f>
        <v/>
      </c>
      <c r="K64" s="9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63</v>
      </c>
      <c r="B65" s="10" t="s"/>
      <c r="C65" s="7" t="n">
        <v>5.88</v>
      </c>
      <c r="D65" s="7" t="n">
        <v>13.45</v>
      </c>
      <c r="E65" s="7" t="n">
        <v>7.57</v>
      </c>
      <c r="F65" s="7" t="n">
        <v>8.69</v>
      </c>
      <c r="G65" s="8" t="n">
        <v>1033</v>
      </c>
      <c r="H65" s="7">
        <f>SUM(thursday!F65 - thursday!E65)</f>
        <v/>
      </c>
      <c r="I65" s="9">
        <f>IF(thursday!B65 ="ns day", thursday!C65, MAX(thursday!C65 - 8, 0))</f>
        <v/>
      </c>
      <c r="J65" s="9">
        <f>SUM(thursday!F65 - thursday!E65)</f>
        <v/>
      </c>
      <c r="K65" s="9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64</v>
      </c>
      <c r="B66" s="10" t="s"/>
      <c r="C66" s="7" t="n">
        <v>10.4</v>
      </c>
      <c r="D66" s="7" t="n">
        <v>18.33</v>
      </c>
      <c r="E66" s="7" t="n">
        <v>16.35</v>
      </c>
      <c r="F66" s="7" t="n">
        <v>18.33</v>
      </c>
      <c r="G66" s="8" t="n">
        <v>903</v>
      </c>
      <c r="H66" s="7">
        <f>SUM(thursday!F66 - thursday!E66)</f>
        <v/>
      </c>
      <c r="I66" s="9">
        <f>IF(thursday!B66 ="ns day", thursday!C66, MAX(thursday!C66 - 8, 0))</f>
        <v/>
      </c>
      <c r="J66" s="9">
        <f>SUM(thursday!F66 - thursday!E66)</f>
        <v/>
      </c>
      <c r="K66" s="9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65</v>
      </c>
      <c r="B67" s="10" t="s"/>
      <c r="C67" s="7" t="n">
        <v>9.890000000000001</v>
      </c>
      <c r="D67" s="7" t="n">
        <v>18.2</v>
      </c>
      <c r="E67" s="7" t="n">
        <v>17</v>
      </c>
      <c r="F67" s="7" t="n">
        <v>18.2</v>
      </c>
      <c r="G67" s="8" t="n">
        <v>950</v>
      </c>
      <c r="H67" s="7">
        <f>SUM(thursday!F67 - thursday!E67)</f>
        <v/>
      </c>
      <c r="I67" s="9">
        <f>IF(thursday!B67 ="ns day", thursday!C67, MAX(thursday!C67 - 8, 0))</f>
        <v/>
      </c>
      <c r="J67" s="9">
        <f>SUM(thursday!F67 - thursday!E67)</f>
        <v/>
      </c>
      <c r="K67" s="9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66</v>
      </c>
      <c r="B68" s="7" t="n"/>
      <c r="C68" s="7" t="n"/>
      <c r="D68" s="7" t="n"/>
      <c r="E68" s="7" t="n"/>
      <c r="F68" s="7" t="n"/>
      <c r="G68" s="8" t="n"/>
      <c r="H68" s="7">
        <f>SUM(thursday!F68 - thursday!E68)</f>
        <v/>
      </c>
      <c r="I68" s="9">
        <f>IF(thursday!B68 ="ns day", thursday!C68, MAX(thursday!C68 - 8, 0))</f>
        <v/>
      </c>
      <c r="J68" s="9">
        <f>SUM(thursday!F68 - thursday!E68)</f>
        <v/>
      </c>
      <c r="K68" s="9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67</v>
      </c>
      <c r="B69" s="10" t="s"/>
      <c r="C69" s="7" t="n">
        <v>10.51</v>
      </c>
      <c r="D69" s="7" t="n">
        <v>18.8</v>
      </c>
      <c r="E69" s="7" t="n">
        <v>15.25</v>
      </c>
      <c r="F69" s="7" t="n">
        <v>16.68</v>
      </c>
      <c r="G69" s="8" t="n">
        <v>1036</v>
      </c>
      <c r="H69" s="7">
        <f>SUM(thursday!F69 - thursday!E69)</f>
        <v/>
      </c>
      <c r="I69" s="9">
        <f>IF(thursday!B69 ="ns day", thursday!C69, MAX(thursday!C69 - 8, 0))</f>
        <v/>
      </c>
      <c r="J69" s="9">
        <f>SUM(thursday!F69 - thursday!E69)</f>
        <v/>
      </c>
      <c r="K69" s="9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68</v>
      </c>
      <c r="B70" s="10" t="s">
        <v>33</v>
      </c>
      <c r="C70" s="7" t="n">
        <v>8.08</v>
      </c>
      <c r="D70" s="7" t="n">
        <v>16.58</v>
      </c>
      <c r="E70" s="7" t="s"/>
      <c r="F70" s="7" t="s"/>
      <c r="G70" s="8" t="s"/>
      <c r="H70" s="7">
        <f>SUM(thursday!F70 - thursday!E70)</f>
        <v/>
      </c>
      <c r="I70" s="9">
        <f>IF(thursday!B70 ="ns day", thursday!C70, MAX(thursday!C70 - 8, 0))</f>
        <v/>
      </c>
      <c r="J70" s="9">
        <f>SUM(thursday!F70 - thursday!E70)</f>
        <v/>
      </c>
      <c r="K70" s="9">
        <f>IF(thursday!B70="ns day",thursday!C70, IF(thursday!C70 &lt;= 8 + reference!C4, 0, MIN(MAX(thursday!C70 - 8, 0),IF(thursday!J70 &lt;= reference!C4,0, thursday!J70))))</f>
        <v/>
      </c>
    </row>
    <row r="71" spans="1:11">
      <c r="A71" s="6" t="s">
        <v>69</v>
      </c>
      <c r="B71" s="10" t="s"/>
      <c r="C71" s="7" t="n">
        <v>7.63</v>
      </c>
      <c r="D71" s="7" t="n">
        <v>17.04</v>
      </c>
      <c r="E71" s="7" t="s"/>
      <c r="F71" s="7" t="s"/>
      <c r="G71" s="8" t="s"/>
      <c r="H71" s="7">
        <f>SUM(thursday!F71 - thursday!E71)</f>
        <v/>
      </c>
      <c r="I71" s="9">
        <f>IF(thursday!B71 ="ns day", thursday!C71, MAX(thursday!C71 - 8, 0))</f>
        <v/>
      </c>
      <c r="J71" s="9">
        <f>SUM(thursday!F71 - thursday!E71)</f>
        <v/>
      </c>
      <c r="K71" s="9">
        <f>IF(thursday!B71="ns day",thursday!C71, IF(thursday!C71 &lt;= 8 + reference!C4, 0, MIN(MAX(thursday!C71 - 8, 0),IF(thursday!J71 &lt;= reference!C4,0, thursday!J71))))</f>
        <v/>
      </c>
    </row>
    <row r="72" spans="1:11">
      <c r="A72" s="6" t="s">
        <v>70</v>
      </c>
      <c r="B72" s="10" t="s"/>
      <c r="C72" s="7" t="n">
        <v>8</v>
      </c>
      <c r="D72" s="7" t="n">
        <v>16.44</v>
      </c>
      <c r="E72" s="7" t="s"/>
      <c r="F72" s="7" t="s"/>
      <c r="G72" s="8" t="s"/>
      <c r="H72" s="7">
        <f>SUM(thursday!F72 - thursday!E72)</f>
        <v/>
      </c>
      <c r="I72" s="9">
        <f>IF(thursday!B72 ="ns day", thursday!C72, MAX(thursday!C72 - 8, 0))</f>
        <v/>
      </c>
      <c r="J72" s="9">
        <f>SUM(thursday!F72 - thursday!E72)</f>
        <v/>
      </c>
      <c r="K72" s="9">
        <f>IF(thursday!B72="ns day",thursday!C72, IF(thursday!C72 &lt;= 8 + reference!C4, 0, MIN(MAX(thursday!C72 - 8, 0),IF(thursday!J72 &lt;= reference!C4,0, thursday!J72))))</f>
        <v/>
      </c>
    </row>
    <row r="73" spans="1:11">
      <c r="A73" s="6" t="s">
        <v>71</v>
      </c>
      <c r="B73" s="7" t="n"/>
      <c r="C73" s="7" t="n"/>
      <c r="D73" s="7" t="n"/>
      <c r="E73" s="7" t="n"/>
      <c r="F73" s="7" t="n"/>
      <c r="G73" s="8" t="n"/>
      <c r="H73" s="7">
        <f>SUM(thursday!F73 - thursday!E73)</f>
        <v/>
      </c>
      <c r="I73" s="9">
        <f>IF(thursday!B73 ="ns day", thursday!C73, MAX(thursday!C73 - 8, 0))</f>
        <v/>
      </c>
      <c r="J73" s="9">
        <f>SUM(thursday!F73 - thursday!E73)</f>
        <v/>
      </c>
      <c r="K73" s="9">
        <f>IF(thursday!B73="ns day",thursday!C73, IF(thursday!C73 &lt;= 8 + reference!C4, 0, MIN(MAX(thursday!C73 - 8, 0),IF(thursday!J73 &lt;= reference!C4,0, thursday!J73))))</f>
        <v/>
      </c>
    </row>
    <row r="74" spans="1:11">
      <c r="A74" s="6" t="s">
        <v>72</v>
      </c>
      <c r="B74" s="10" t="s"/>
      <c r="C74" s="7" t="n">
        <v>8.5</v>
      </c>
      <c r="D74" s="7" t="n">
        <v>16.24</v>
      </c>
      <c r="E74" s="7" t="s"/>
      <c r="F74" s="7" t="s"/>
      <c r="G74" s="8" t="s"/>
      <c r="H74" s="7">
        <f>SUM(thursday!F74 - thursday!E74)</f>
        <v/>
      </c>
      <c r="I74" s="9">
        <f>IF(thursday!B74 ="ns day", thursday!C74, MAX(thursday!C74 - 8, 0))</f>
        <v/>
      </c>
      <c r="J74" s="9">
        <f>SUM(thursday!F74 - thursday!E74)</f>
        <v/>
      </c>
      <c r="K74" s="9">
        <f>IF(thursday!B74="ns day",thursday!C74, IF(thursday!C74 &lt;= 8 + reference!C4, 0, MIN(MAX(thursday!C74 - 8, 0),IF(thursday!J74 &lt;= reference!C4,0, thursday!J74))))</f>
        <v/>
      </c>
    </row>
    <row r="75" spans="1:11">
      <c r="A75" s="6" t="s">
        <v>73</v>
      </c>
      <c r="B75" s="10" t="s"/>
      <c r="C75" s="7" t="n">
        <v>8</v>
      </c>
      <c r="D75" s="7" t="n">
        <v>15.93</v>
      </c>
      <c r="E75" s="7" t="s"/>
      <c r="F75" s="7" t="s"/>
      <c r="G75" s="8" t="s"/>
      <c r="H75" s="7">
        <f>SUM(thursday!F75 - thursday!E75)</f>
        <v/>
      </c>
      <c r="I75" s="9">
        <f>IF(thursday!B75 ="ns day", thursday!C75, MAX(thursday!C75 - 8, 0))</f>
        <v/>
      </c>
      <c r="J75" s="9">
        <f>SUM(thursday!F75 - thursday!E75)</f>
        <v/>
      </c>
      <c r="K75" s="9">
        <f>IF(thursday!B75="ns day",thursday!C75, IF(thursday!C75 &lt;= 8 + reference!C4, 0, MIN(MAX(thursday!C75 - 8, 0),IF(thursday!J75 &lt;= reference!C4,0, thursday!J75))))</f>
        <v/>
      </c>
    </row>
    <row r="76" spans="1:11">
      <c r="A76" s="6" t="s">
        <v>74</v>
      </c>
      <c r="B76" s="10" t="s"/>
      <c r="C76" s="7" t="n">
        <v>8.75</v>
      </c>
      <c r="D76" s="7" t="n">
        <v>16.77</v>
      </c>
      <c r="E76" s="7" t="n">
        <v>16.05</v>
      </c>
      <c r="F76" s="7" t="n">
        <v>16.77</v>
      </c>
      <c r="G76" s="8" t="n">
        <v>918</v>
      </c>
      <c r="H76" s="7">
        <f>SUM(thursday!F76 - thursday!E76)</f>
        <v/>
      </c>
      <c r="I76" s="9">
        <f>IF(thursday!B76 ="ns day", thursday!C76, MAX(thursday!C76 - 8, 0))</f>
        <v/>
      </c>
      <c r="J76" s="9">
        <f>SUM(thursday!F76 - thursday!E76)</f>
        <v/>
      </c>
      <c r="K76" s="9">
        <f>IF(thursday!B76="ns day",thursday!C76, IF(thursday!C76 &lt;= 8 + reference!C4, 0, MIN(MAX(thursday!C76 - 8, 0),IF(thursday!J76 &lt;= reference!C4,0, thursday!J76))))</f>
        <v/>
      </c>
    </row>
    <row r="77" spans="1:11">
      <c r="A77" s="6" t="s">
        <v>75</v>
      </c>
      <c r="B77" s="10" t="s"/>
      <c r="C77" s="7" t="n">
        <v>8</v>
      </c>
      <c r="D77" s="7" t="n">
        <v>16.48</v>
      </c>
      <c r="E77" s="7" t="s"/>
      <c r="F77" s="7" t="s"/>
      <c r="G77" s="8" t="s"/>
      <c r="H77" s="7">
        <f>SUM(thursday!F77 - thursday!E77)</f>
        <v/>
      </c>
      <c r="I77" s="9">
        <f>IF(thursday!B77 ="ns day", thursday!C77, MAX(thursday!C77 - 8, 0))</f>
        <v/>
      </c>
      <c r="J77" s="9">
        <f>SUM(thursday!F77 - thursday!E77)</f>
        <v/>
      </c>
      <c r="K77" s="9">
        <f>IF(thursday!B77="ns day",thursday!C77, IF(thursday!C77 &lt;= 8 + reference!C4, 0, MIN(MAX(thursday!C77 - 8, 0),IF(thursday!J77 &lt;= reference!C4,0, thursday!J77))))</f>
        <v/>
      </c>
    </row>
    <row r="78" spans="1:11">
      <c r="A78" s="6" t="s">
        <v>76</v>
      </c>
      <c r="B78" s="10" t="s"/>
      <c r="C78" s="7" t="n">
        <v>10.03</v>
      </c>
      <c r="D78" s="7" t="n">
        <v>0</v>
      </c>
      <c r="E78" s="7" t="s"/>
      <c r="F78" s="7" t="s"/>
      <c r="G78" s="8" t="s"/>
      <c r="H78" s="7">
        <f>SUM(thursday!F78 - thursday!E78)</f>
        <v/>
      </c>
      <c r="I78" s="9">
        <f>IF(thursday!B78 ="ns day", thursday!C78, MAX(thursday!C78 - 8, 0))</f>
        <v/>
      </c>
      <c r="J78" s="9">
        <f>SUM(thursday!F78 - thursday!E78)</f>
        <v/>
      </c>
      <c r="K78" s="9">
        <f>IF(thursday!B78="ns day",thursday!C78, IF(thursday!C78 &lt;= 8 + reference!C4, 0, MIN(MAX(thursday!C78 - 8, 0),IF(thursday!J78 &lt;= reference!C4,0, thursday!J78))))</f>
        <v/>
      </c>
    </row>
    <row r="79" spans="1:11">
      <c r="A79" s="6" t="s">
        <v>77</v>
      </c>
      <c r="B79" s="10" t="s"/>
      <c r="C79" s="7" t="n">
        <v>10.26</v>
      </c>
      <c r="D79" s="7" t="n">
        <v>18.55</v>
      </c>
      <c r="E79" s="7" t="n">
        <v>10.16</v>
      </c>
      <c r="F79" s="7" t="n">
        <v>11.33</v>
      </c>
      <c r="G79" s="8" t="n">
        <v>1025</v>
      </c>
      <c r="H79" s="7">
        <f>SUM(thursday!F79 - thursday!E79)</f>
        <v/>
      </c>
      <c r="I79" s="9">
        <f>IF(thursday!B79 ="ns day", thursday!C79, MAX(thursday!C79 - 8, 0))</f>
        <v/>
      </c>
      <c r="J79" s="9">
        <f>SUM(thursday!F79 - thursday!E79)</f>
        <v/>
      </c>
      <c r="K79" s="9">
        <f>IF(thursday!B79="ns day",thursday!C79, IF(thursday!C79 &lt;= 8 + reference!C4, 0, MIN(MAX(thursday!C79 - 8, 0),IF(thursday!J79 &lt;= reference!C4,0, thursday!J79))))</f>
        <v/>
      </c>
    </row>
    <row r="80" spans="1:11">
      <c r="A80" s="6" t="s">
        <v>78</v>
      </c>
      <c r="B80" s="10" t="s"/>
      <c r="C80" s="7" t="n">
        <v>8.970000000000001</v>
      </c>
      <c r="D80" s="7" t="n">
        <v>17.37</v>
      </c>
      <c r="E80" s="7" t="n">
        <v>16</v>
      </c>
      <c r="F80" s="7" t="n">
        <v>17.37</v>
      </c>
      <c r="G80" s="8" t="n">
        <v>918</v>
      </c>
      <c r="H80" s="7">
        <f>SUM(thursday!F80 - thursday!E80)</f>
        <v/>
      </c>
      <c r="I80" s="9">
        <f>IF(thursday!B80 ="ns day", thursday!C80, MAX(thursday!C80 - 8, 0))</f>
        <v/>
      </c>
      <c r="J80" s="9">
        <f>SUM(thursday!F80 - thursday!E80)</f>
        <v/>
      </c>
      <c r="K80" s="9">
        <f>IF(thursday!B80="ns day",thursday!C80, IF(thursday!C80 &lt;= 8 + reference!C4, 0, MIN(MAX(thursday!C80 - 8, 0),IF(thursday!J80 &lt;= reference!C4,0, thursday!J80))))</f>
        <v/>
      </c>
    </row>
    <row r="81" spans="1:11">
      <c r="A81" s="6" t="s">
        <v>79</v>
      </c>
      <c r="B81" s="10" t="s"/>
      <c r="C81" s="7" t="n">
        <v>8.33</v>
      </c>
      <c r="D81" s="7" t="n">
        <v>16.81</v>
      </c>
      <c r="E81" s="7" t="s"/>
      <c r="F81" s="7" t="s"/>
      <c r="G81" s="8" t="s"/>
      <c r="H81" s="7">
        <f>SUM(thursday!F81 - thursday!E81)</f>
        <v/>
      </c>
      <c r="I81" s="9">
        <f>IF(thursday!B81 ="ns day", thursday!C81, MAX(thursday!C81 - 8, 0))</f>
        <v/>
      </c>
      <c r="J81" s="9">
        <f>SUM(thursday!F81 - thursday!E81)</f>
        <v/>
      </c>
      <c r="K81" s="9">
        <f>IF(thursday!B81="ns day",thursday!C81, IF(thursday!C81 &lt;= 8 + reference!C4, 0, MIN(MAX(thursday!C81 - 8, 0),IF(thursday!J81 &lt;= reference!C4,0, thursday!J81))))</f>
        <v/>
      </c>
    </row>
    <row r="82" spans="1:11">
      <c r="A82" s="6" t="s">
        <v>80</v>
      </c>
      <c r="B82" s="10" t="s"/>
      <c r="C82" s="7" t="n">
        <v>9.630000000000001</v>
      </c>
      <c r="D82" s="7" t="n">
        <v>18.02</v>
      </c>
      <c r="E82" s="7" t="n">
        <v>16</v>
      </c>
      <c r="F82" s="7" t="n">
        <v>18.02</v>
      </c>
      <c r="G82" s="8" t="n">
        <v>918</v>
      </c>
      <c r="H82" s="7">
        <f>SUM(thursday!F82 - thursday!E82)</f>
        <v/>
      </c>
      <c r="I82" s="9">
        <f>IF(thursday!B82 ="ns day", thursday!C82, MAX(thursday!C82 - 8, 0))</f>
        <v/>
      </c>
      <c r="J82" s="9">
        <f>SUM(thursday!F82 - thursday!E82)</f>
        <v/>
      </c>
      <c r="K82" s="9">
        <f>IF(thursday!B82="ns day",thursday!C82, IF(thursday!C82 &lt;= 8 + reference!C4, 0, MIN(MAX(thursday!C82 - 8, 0),IF(thursday!J82 &lt;= reference!C4,0, thursday!J82))))</f>
        <v/>
      </c>
    </row>
    <row r="84" spans="1:11">
      <c r="J84" s="5" t="s">
        <v>81</v>
      </c>
      <c r="K84" s="9">
        <f>SUM(thursday!K45:thursday!K82)</f>
        <v/>
      </c>
    </row>
    <row r="86" spans="1:11">
      <c r="J86" s="5" t="s">
        <v>82</v>
      </c>
      <c r="K86" s="9">
        <f>SUM(thursday!K84 + thursday!K41)</f>
        <v/>
      </c>
    </row>
    <row r="88" spans="1:11">
      <c r="A88" s="4" t="s">
        <v>83</v>
      </c>
    </row>
    <row r="89" spans="1:11">
      <c r="E89" s="5" t="s">
        <v>84</v>
      </c>
    </row>
    <row r="90" spans="1:11">
      <c r="A90" s="5" t="s">
        <v>8</v>
      </c>
      <c r="B90" s="5" t="s">
        <v>9</v>
      </c>
      <c r="C90" s="5" t="s">
        <v>10</v>
      </c>
      <c r="D90" s="5" t="s">
        <v>11</v>
      </c>
      <c r="E90" s="5" t="s">
        <v>85</v>
      </c>
      <c r="F90" s="5" t="s">
        <v>86</v>
      </c>
    </row>
    <row r="91" spans="1:11">
      <c r="A91" s="6" t="s">
        <v>87</v>
      </c>
      <c r="B91" s="10" t="s"/>
      <c r="C91" s="7" t="n">
        <v>10.69</v>
      </c>
      <c r="D91" s="7" t="n">
        <v>18.08</v>
      </c>
      <c r="E91" s="9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9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>
        <v>88</v>
      </c>
      <c r="B92" s="10" t="s"/>
      <c r="C92" s="7" t="n">
        <v>10.36</v>
      </c>
      <c r="D92" s="7" t="n">
        <v>17.45</v>
      </c>
      <c r="E92" s="9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9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>
        <v>89</v>
      </c>
      <c r="B93" s="10" t="s"/>
      <c r="C93" s="7" t="n">
        <v>10.82</v>
      </c>
      <c r="D93" s="7" t="n">
        <v>19.68</v>
      </c>
      <c r="E93" s="9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9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>
        <v>90</v>
      </c>
      <c r="B94" s="10" t="s"/>
      <c r="C94" s="7" t="n">
        <v>9.25</v>
      </c>
      <c r="D94" s="7" t="n">
        <v>17.23</v>
      </c>
      <c r="E94" s="9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9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>
        <v>91</v>
      </c>
      <c r="B95" s="10" t="s"/>
      <c r="C95" s="7" t="n">
        <v>11.19</v>
      </c>
      <c r="D95" s="7" t="n">
        <v>19.68</v>
      </c>
      <c r="E95" s="9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9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>
        <v>92</v>
      </c>
      <c r="B96" s="10" t="s"/>
      <c r="C96" s="7" t="n">
        <v>10.54</v>
      </c>
      <c r="D96" s="7" t="n">
        <v>18.5</v>
      </c>
      <c r="E96" s="9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9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>
        <v>94</v>
      </c>
      <c r="B97" s="10" t="s"/>
      <c r="C97" s="7" t="n">
        <v>11.29</v>
      </c>
      <c r="D97" s="7" t="n">
        <v>19.72</v>
      </c>
      <c r="E97" s="9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9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/>
      <c r="B98" s="7" t="n"/>
      <c r="C98" s="7" t="n"/>
      <c r="D98" s="7" t="n"/>
      <c r="E98" s="9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9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/>
      <c r="B99" s="7" t="n"/>
      <c r="C99" s="7" t="n"/>
      <c r="D99" s="7" t="n"/>
      <c r="E99" s="9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9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/>
      <c r="B100" s="7" t="n"/>
      <c r="C100" s="7" t="n"/>
      <c r="D100" s="7" t="n"/>
      <c r="E100" s="9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9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/>
      <c r="B101" s="7" t="n"/>
      <c r="C101" s="7" t="n"/>
      <c r="D101" s="7" t="n"/>
      <c r="E101" s="9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9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7" t="n"/>
      <c r="C102" s="7" t="n"/>
      <c r="D102" s="7" t="n"/>
      <c r="E102" s="9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9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7" t="n"/>
      <c r="C103" s="7" t="n"/>
      <c r="D103" s="7" t="n"/>
      <c r="E103" s="9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9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7" t="n"/>
      <c r="C104" s="7" t="n"/>
      <c r="D104" s="7" t="n"/>
      <c r="E104" s="9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9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7" t="n"/>
      <c r="C105" s="7" t="n"/>
      <c r="D105" s="7" t="n"/>
      <c r="E105" s="9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9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7" t="n"/>
      <c r="C106" s="7" t="n"/>
      <c r="D106" s="7" t="n"/>
      <c r="E106" s="9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9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7" t="n"/>
      <c r="C107" s="7" t="n"/>
      <c r="D107" s="7" t="n"/>
      <c r="E107" s="9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9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7" t="n"/>
      <c r="C108" s="7" t="n"/>
      <c r="D108" s="7" t="n"/>
      <c r="E108" s="9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9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7" t="n"/>
      <c r="C109" s="7" t="n"/>
      <c r="D109" s="7" t="n"/>
      <c r="E109" s="9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9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7" t="n"/>
      <c r="C110" s="7" t="n"/>
      <c r="D110" s="7" t="n"/>
      <c r="E110" s="9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9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7" t="n"/>
      <c r="C111" s="7" t="n"/>
      <c r="D111" s="7" t="n"/>
      <c r="E111" s="9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9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 spans="1:11">
      <c r="A112" s="6" t="s"/>
      <c r="B112" s="7" t="n"/>
      <c r="C112" s="7" t="n"/>
      <c r="D112" s="7" t="n"/>
      <c r="E112" s="9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9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3" spans="1:11">
      <c r="A113" s="6" t="s"/>
      <c r="B113" s="7" t="n"/>
      <c r="C113" s="7" t="n"/>
      <c r="D113" s="7" t="n"/>
      <c r="E113" s="9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9">
        <f>IF(OR(thursday!B113 = "light",thursday!B113 = "excused", thursday!B113 = "sch chg", thursday!B113 = "annual", thursday!B113 = "sick", thursday!C113 &gt;= 12 - reference!C5), 0, IF(thursday!B113 = "no call", 12, IF(thursday!C113 = 0, 0, MAX(12 - thursday!C113, 0))))</f>
        <v/>
      </c>
    </row>
    <row r="114" spans="1:11">
      <c r="A114" s="6" t="s"/>
      <c r="B114" s="7" t="n"/>
      <c r="C114" s="7" t="n"/>
      <c r="D114" s="7" t="n"/>
      <c r="E114" s="9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9">
        <f>IF(OR(thursday!B114 = "light",thursday!B114 = "excused", thursday!B114 = "sch chg", thursday!B114 = "annual", thursday!B114 = "sick", thursday!C114 &gt;= 12 - reference!C5), 0, IF(thursday!B114 = "no call", 12, IF(thursday!C114 = 0, 0, MAX(12 - thursday!C114, 0))))</f>
        <v/>
      </c>
    </row>
    <row r="115" spans="1:11">
      <c r="A115" s="6" t="s"/>
      <c r="B115" s="7" t="n"/>
      <c r="C115" s="7" t="n"/>
      <c r="D115" s="7" t="n"/>
      <c r="E115" s="9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9">
        <f>IF(OR(thursday!B115 = "light",thursday!B115 = "excused", thursday!B115 = "sch chg", thursday!B115 = "annual", thursday!B115 = "sick", thursday!C115 &gt;= 12 - reference!C5), 0, IF(thursday!B115 = "no call", 12, IF(thursday!C115 = 0, 0, MAX(12 - thursday!C115, 0))))</f>
        <v/>
      </c>
    </row>
    <row r="116" spans="1:11">
      <c r="A116" s="6" t="s"/>
      <c r="B116" s="7" t="n"/>
      <c r="C116" s="7" t="n"/>
      <c r="D116" s="7" t="n"/>
      <c r="E116" s="9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9">
        <f>IF(OR(thursday!B116 = "light",thursday!B116 = "excused", thursday!B116 = "sch chg", thursday!B116 = "annual", thursday!B116 = "sick", thursday!C116 &gt;= 12 - reference!C5), 0, IF(thursday!B116 = "no call", 12, IF(thursday!C116 = 0, 0, MAX(12 - thursday!C116, 0))))</f>
        <v/>
      </c>
    </row>
    <row r="117" spans="1:11">
      <c r="A117" s="6" t="s"/>
      <c r="B117" s="7" t="n"/>
      <c r="C117" s="7" t="n"/>
      <c r="D117" s="7" t="n"/>
      <c r="E117" s="9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9">
        <f>IF(OR(thursday!B117 = "light",thursday!B117 = "excused", thursday!B117 = "sch chg", thursday!B117 = "annual", thursday!B117 = "sick", thursday!C117 &gt;= 12 - reference!C5), 0, IF(thursday!B117 = "no call", 12, IF(thursday!C117 = 0, 0, MAX(12 - thursday!C117, 0))))</f>
        <v/>
      </c>
    </row>
    <row r="118" spans="1:11">
      <c r="A118" s="6" t="s"/>
      <c r="B118" s="7" t="n"/>
      <c r="C118" s="7" t="n"/>
      <c r="D118" s="7" t="n"/>
      <c r="E118" s="9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9">
        <f>IF(OR(thursday!B118 = "light",thursday!B118 = "excused", thursday!B118 = "sch chg", thursday!B118 = "annual", thursday!B118 = "sick", thursday!C118 &gt;= 12 - reference!C5), 0, IF(thursday!B118 = "no call", 12, IF(thursday!C118 = 0, 0, MAX(12 - thursday!C118, 0))))</f>
        <v/>
      </c>
    </row>
    <row r="119" spans="1:11">
      <c r="A119" s="6" t="s"/>
      <c r="B119" s="7" t="n"/>
      <c r="C119" s="7" t="n"/>
      <c r="D119" s="7" t="n"/>
      <c r="E119" s="9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9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0" spans="1:11">
      <c r="A120" s="6" t="s"/>
      <c r="B120" s="7" t="n"/>
      <c r="C120" s="7" t="n"/>
      <c r="D120" s="7" t="n"/>
      <c r="E120" s="9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9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2" spans="1:11">
      <c r="D122" s="5" t="s">
        <v>95</v>
      </c>
      <c r="E122" s="9">
        <f>SUM(thursday!E91:thursday!E120)</f>
        <v/>
      </c>
      <c r="F122" s="9">
        <f>SUM(thursday!F91:thursday!F120)</f>
        <v/>
      </c>
    </row>
    <row r="124" spans="1:11">
      <c r="A124" s="4" t="s">
        <v>96</v>
      </c>
    </row>
    <row r="125" spans="1:11">
      <c r="E125" s="5" t="s">
        <v>84</v>
      </c>
    </row>
    <row r="126" spans="1:11">
      <c r="A126" s="5" t="s">
        <v>8</v>
      </c>
      <c r="B126" s="5" t="s">
        <v>9</v>
      </c>
      <c r="C126" s="5" t="s">
        <v>10</v>
      </c>
      <c r="D126" s="5" t="s">
        <v>11</v>
      </c>
      <c r="E126" s="5" t="s">
        <v>85</v>
      </c>
      <c r="F126" s="5" t="s">
        <v>97</v>
      </c>
    </row>
    <row r="127" spans="1:11">
      <c r="A127" s="6" t="s">
        <v>98</v>
      </c>
      <c r="B127" s="10" t="s"/>
      <c r="C127" s="7" t="n">
        <v>8.82</v>
      </c>
      <c r="D127" s="7" t="n">
        <v>17.32</v>
      </c>
      <c r="E127" s="9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9">
        <f>IF(OR(thursday!B127 = "light",thursday!B127 = "excused", thursday!B127 = "sch chg", thursday!B127 = "annual", thursday!B127 = "sick", thursday!C127 &gt;= 11.5 - reference!C5), 0, IF(thursday!B127 = "no call", 11.5, IF(thursday!C127 = 0, 0, MAX(11.5 - thursday!C127, 0))))</f>
        <v/>
      </c>
    </row>
    <row r="128" spans="1:11">
      <c r="A128" s="6" t="s">
        <v>99</v>
      </c>
      <c r="B128" s="7" t="n"/>
      <c r="C128" s="7" t="n"/>
      <c r="D128" s="7" t="n"/>
      <c r="E128" s="9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9">
        <f>IF(OR(thursday!B128 = "light",thursday!B128 = "excused", thursday!B128 = "sch chg", thursday!B128 = "annual", thursday!B128 = "sick", thursday!C128 &gt;= 11.5 - reference!C5), 0, IF(thursday!B128 = "no call", 11.5, IF(thursday!C128 = 0, 0, MAX(11.5 - thursday!C128, 0))))</f>
        <v/>
      </c>
    </row>
    <row r="129" spans="1:11">
      <c r="A129" s="6" t="s">
        <v>100</v>
      </c>
      <c r="B129" s="7" t="n"/>
      <c r="C129" s="7" t="n"/>
      <c r="D129" s="7" t="n"/>
      <c r="E129" s="9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9">
        <f>IF(OR(thursday!B129 = "light",thursday!B129 = "excused", thursday!B129 = "sch chg", thursday!B129 = "annual", thursday!B129 = "sick", thursday!C129 &gt;= 11.5 - reference!C5), 0, IF(thursday!B129 = "no call", 11.5, IF(thursday!C129 = 0, 0, MAX(11.5 - thursday!C129, 0))))</f>
        <v/>
      </c>
    </row>
    <row r="130" spans="1:11">
      <c r="A130" s="6" t="s">
        <v>101</v>
      </c>
      <c r="B130" s="7" t="n"/>
      <c r="C130" s="7" t="n"/>
      <c r="D130" s="7" t="n"/>
      <c r="E130" s="9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9">
        <f>IF(OR(thursday!B130 = "light",thursday!B130 = "excused", thursday!B130 = "sch chg", thursday!B130 = "annual", thursday!B130 = "sick", thursday!C130 &gt;= 11.5 - reference!C5), 0, IF(thursday!B130 = "no call", 11.5, IF(thursday!C130 = 0, 0, MAX(11.5 - thursday!C130, 0))))</f>
        <v/>
      </c>
    </row>
    <row r="131" spans="1:11">
      <c r="A131" s="6" t="s"/>
      <c r="B131" s="7" t="n"/>
      <c r="C131" s="7" t="n"/>
      <c r="D131" s="7" t="n"/>
      <c r="E131" s="9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9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7" t="n"/>
      <c r="C132" s="7" t="n"/>
      <c r="D132" s="7" t="n"/>
      <c r="E132" s="9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9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7" t="n"/>
      <c r="C133" s="7" t="n"/>
      <c r="D133" s="7" t="n"/>
      <c r="E133" s="9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9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7" t="n"/>
      <c r="C134" s="7" t="n"/>
      <c r="D134" s="7" t="n"/>
      <c r="E134" s="9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9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7" t="n"/>
      <c r="C135" s="7" t="n"/>
      <c r="D135" s="7" t="n"/>
      <c r="E135" s="9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9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7" t="n"/>
      <c r="C136" s="7" t="n"/>
      <c r="D136" s="7" t="n"/>
      <c r="E136" s="9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9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7" t="n"/>
      <c r="C137" s="7" t="n"/>
      <c r="D137" s="7" t="n"/>
      <c r="E137" s="9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9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7" t="n"/>
      <c r="C138" s="7" t="n"/>
      <c r="D138" s="7" t="n"/>
      <c r="E138" s="9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9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7" t="n"/>
      <c r="C139" s="7" t="n"/>
      <c r="D139" s="7" t="n"/>
      <c r="E139" s="9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9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7" t="n"/>
      <c r="C140" s="7" t="n"/>
      <c r="D140" s="7" t="n"/>
      <c r="E140" s="9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9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 spans="1:11">
      <c r="A141" s="6" t="s"/>
      <c r="B141" s="7" t="n"/>
      <c r="C141" s="7" t="n"/>
      <c r="D141" s="7" t="n"/>
      <c r="E141" s="9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9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 spans="1:11">
      <c r="A142" s="6" t="s"/>
      <c r="B142" s="7" t="n"/>
      <c r="C142" s="7" t="n"/>
      <c r="D142" s="7" t="n"/>
      <c r="E142" s="9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9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 spans="1:11">
      <c r="A143" s="6" t="s"/>
      <c r="B143" s="7" t="n"/>
      <c r="C143" s="7" t="n"/>
      <c r="D143" s="7" t="n"/>
      <c r="E143" s="9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9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 spans="1:11">
      <c r="A144" s="6" t="s"/>
      <c r="B144" s="7" t="n"/>
      <c r="C144" s="7" t="n"/>
      <c r="D144" s="7" t="n"/>
      <c r="E144" s="9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9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 spans="1:11">
      <c r="A145" s="6" t="s"/>
      <c r="B145" s="7" t="n"/>
      <c r="C145" s="7" t="n"/>
      <c r="D145" s="7" t="n"/>
      <c r="E145" s="9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9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 spans="1:11">
      <c r="A146" s="6" t="s"/>
      <c r="B146" s="7" t="n"/>
      <c r="C146" s="7" t="n"/>
      <c r="D146" s="7" t="n"/>
      <c r="E146" s="9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9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 spans="1:11">
      <c r="A147" s="6" t="s"/>
      <c r="B147" s="7" t="n"/>
      <c r="C147" s="7" t="n"/>
      <c r="D147" s="7" t="n"/>
      <c r="E147" s="9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9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 spans="1:11">
      <c r="A148" s="6" t="s"/>
      <c r="B148" s="7" t="n"/>
      <c r="C148" s="7" t="n"/>
      <c r="D148" s="7" t="n"/>
      <c r="E148" s="9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9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49" spans="1:11">
      <c r="A149" s="6" t="s"/>
      <c r="B149" s="7" t="n"/>
      <c r="C149" s="7" t="n"/>
      <c r="D149" s="7" t="n"/>
      <c r="E149" s="9">
        <f>IF(OR(thursday!B149 = "light",thursday!B149 = "excused", thursday!B149 = "sch chg", thursday!B149 = "annual", thursday!B149 = "sick", thursday!C149 &gt;= 10 - reference!C5), 0, IF(thursday!B149 = "no call", 10, IF(thursday!C149 = 0, 0, MAX(10 - thursday!C149, 0))))</f>
        <v/>
      </c>
      <c r="F149" s="9">
        <f>IF(OR(thursday!B149 = "light",thursday!B149 = "excused", thursday!B149 = "sch chg", thursday!B149 = "annual", thursday!B149 = "sick", thursday!C149 &gt;= 12 - reference!C5), 0, IF(thursday!B149 = "no call", 12, IF(thursday!C149 = 0, 0, MAX(12 - thursday!C149, 0))))</f>
        <v/>
      </c>
    </row>
    <row r="150" spans="1:11">
      <c r="A150" s="6" t="s"/>
      <c r="B150" s="7" t="n"/>
      <c r="C150" s="7" t="n"/>
      <c r="D150" s="7" t="n"/>
      <c r="E150" s="9">
        <f>IF(OR(thursday!B150 = "light",thursday!B150 = "excused", thursday!B150 = "sch chg", thursday!B150 = "annual", thursday!B150 = "sick", thursday!C150 &gt;= 10 - reference!C5), 0, IF(thursday!B150 = "no call", 10, IF(thursday!C150 = 0, 0, MAX(10 - thursday!C150, 0))))</f>
        <v/>
      </c>
      <c r="F150" s="9">
        <f>IF(OR(thursday!B150 = "light",thursday!B150 = "excused", thursday!B150 = "sch chg", thursday!B150 = "annual", thursday!B150 = "sick", thursday!C150 &gt;= 12 - reference!C5), 0, IF(thursday!B150 = "no call", 12, IF(thursday!C150 = 0, 0, MAX(12 - thursday!C150, 0))))</f>
        <v/>
      </c>
    </row>
    <row r="151" spans="1:11">
      <c r="A151" s="6" t="s"/>
      <c r="B151" s="7" t="n"/>
      <c r="C151" s="7" t="n"/>
      <c r="D151" s="7" t="n"/>
      <c r="E151" s="9">
        <f>IF(OR(thursday!B151 = "light",thursday!B151 = "excused", thursday!B151 = "sch chg", thursday!B151 = "annual", thursday!B151 = "sick", thursday!C151 &gt;= 10 - reference!C5), 0, IF(thursday!B151 = "no call", 10, IF(thursday!C151 = 0, 0, MAX(10 - thursday!C151, 0))))</f>
        <v/>
      </c>
      <c r="F151" s="9">
        <f>IF(OR(thursday!B151 = "light",thursday!B151 = "excused", thursday!B151 = "sch chg", thursday!B151 = "annual", thursday!B151 = "sick", thursday!C151 &gt;= 12 - reference!C5), 0, IF(thursday!B151 = "no call", 12, IF(thursday!C151 = 0, 0, MAX(12 - thursday!C151, 0))))</f>
        <v/>
      </c>
    </row>
    <row r="152" spans="1:11">
      <c r="A152" s="6" t="s"/>
      <c r="B152" s="7" t="n"/>
      <c r="C152" s="7" t="n"/>
      <c r="D152" s="7" t="n"/>
      <c r="E152" s="9">
        <f>IF(OR(thursday!B152 = "light",thursday!B152 = "excused", thursday!B152 = "sch chg", thursday!B152 = "annual", thursday!B152 = "sick", thursday!C152 &gt;= 10 - reference!C5), 0, IF(thursday!B152 = "no call", 10, IF(thursday!C152 = 0, 0, MAX(10 - thursday!C152, 0))))</f>
        <v/>
      </c>
      <c r="F152" s="9">
        <f>IF(OR(thursday!B152 = "light",thursday!B152 = "excused", thursday!B152 = "sch chg", thursday!B152 = "annual", thursday!B152 = "sick", thursday!C152 &gt;= 12 - reference!C5), 0, IF(thursday!B152 = "no call", 12, IF(thursday!C152 = 0, 0, MAX(12 - thursday!C152, 0))))</f>
        <v/>
      </c>
    </row>
    <row r="153" spans="1:11">
      <c r="A153" s="6" t="s"/>
      <c r="B153" s="7" t="n"/>
      <c r="C153" s="7" t="n"/>
      <c r="D153" s="7" t="n"/>
      <c r="E153" s="9">
        <f>IF(OR(thursday!B153 = "light",thursday!B153 = "excused", thursday!B153 = "sch chg", thursday!B153 = "annual", thursday!B153 = "sick", thursday!C153 &gt;= 10 - reference!C5), 0, IF(thursday!B153 = "no call", 10, IF(thursday!C153 = 0, 0, MAX(10 - thursday!C153, 0))))</f>
        <v/>
      </c>
      <c r="F153" s="9">
        <f>IF(OR(thursday!B153 = "light",thursday!B153 = "excused", thursday!B153 = "sch chg", thursday!B153 = "annual", thursday!B153 = "sick", thursday!C153 &gt;= 12 - reference!C5), 0, IF(thursday!B153 = "no call", 12, IF(thursday!C153 = 0, 0, MAX(12 - thursday!C153, 0))))</f>
        <v/>
      </c>
    </row>
    <row r="154" spans="1:11">
      <c r="A154" s="6" t="s"/>
      <c r="B154" s="7" t="n"/>
      <c r="C154" s="7" t="n"/>
      <c r="D154" s="7" t="n"/>
      <c r="E154" s="9">
        <f>IF(OR(thursday!B154 = "light",thursday!B154 = "excused", thursday!B154 = "sch chg", thursday!B154 = "annual", thursday!B154 = "sick", thursday!C154 &gt;= 10 - reference!C5), 0, IF(thursday!B154 = "no call", 10, IF(thursday!C154 = 0, 0, MAX(10 - thursday!C154, 0))))</f>
        <v/>
      </c>
      <c r="F154" s="9">
        <f>IF(OR(thursday!B154 = "light",thursday!B154 = "excused", thursday!B154 = "sch chg", thursday!B154 = "annual", thursday!B154 = "sick", thursday!C154 &gt;= 12 - reference!C5), 0, IF(thursday!B154 = "no call", 12, IF(thursday!C154 = 0, 0, MAX(12 - thursday!C154, 0))))</f>
        <v/>
      </c>
    </row>
    <row r="155" spans="1:11">
      <c r="A155" s="6" t="s"/>
      <c r="B155" s="7" t="n"/>
      <c r="C155" s="7" t="n"/>
      <c r="D155" s="7" t="n"/>
      <c r="E155" s="9">
        <f>IF(OR(thursday!B155 = "light",thursday!B155 = "excused", thursday!B155 = "sch chg", thursday!B155 = "annual", thursday!B155 = "sick", thursday!C155 &gt;= 10 - reference!C5), 0, IF(thursday!B155 = "no call", 10, IF(thursday!C155 = 0, 0, MAX(10 - thursday!C155, 0))))</f>
        <v/>
      </c>
      <c r="F155" s="9">
        <f>IF(OR(thursday!B155 = "light",thursday!B155 = "excused", thursday!B155 = "sch chg", thursday!B155 = "annual", thursday!B155 = "sick", thursday!C155 &gt;= 12 - reference!C5), 0, IF(thursday!B155 = "no call", 12, IF(thursday!C155 = 0, 0, MAX(12 - thursday!C155, 0))))</f>
        <v/>
      </c>
    </row>
    <row r="156" spans="1:11">
      <c r="A156" s="6" t="s"/>
      <c r="B156" s="7" t="n"/>
      <c r="C156" s="7" t="n"/>
      <c r="D156" s="7" t="n"/>
      <c r="E156" s="9">
        <f>IF(OR(thursday!B156 = "light",thursday!B156 = "excused", thursday!B156 = "sch chg", thursday!B156 = "annual", thursday!B156 = "sick", thursday!C156 &gt;= 10 - reference!C5), 0, IF(thursday!B156 = "no call", 10, IF(thursday!C156 = 0, 0, MAX(10 - thursday!C156, 0))))</f>
        <v/>
      </c>
      <c r="F156" s="9">
        <f>IF(OR(thursday!B156 = "light",thursday!B156 = "excused", thursday!B156 = "sch chg", thursday!B156 = "annual", thursday!B156 = "sick", thursday!C156 &gt;= 12 - reference!C5), 0, IF(thursday!B156 = "no call", 12, IF(thursday!C156 = 0, 0, MAX(12 - thursday!C156, 0))))</f>
        <v/>
      </c>
    </row>
    <row r="158" spans="1:11">
      <c r="D158" s="5" t="s">
        <v>102</v>
      </c>
      <c r="E158" s="9">
        <f>SUM(thursday!E127:thursday!E156)</f>
        <v/>
      </c>
      <c r="F158" s="9">
        <f>SUM(thursday!F127:thursday!F156)</f>
        <v/>
      </c>
    </row>
    <row r="160" spans="1:11">
      <c r="D160" s="5" t="s">
        <v>103</v>
      </c>
      <c r="E160" s="9">
        <f>SUM(thursday!E122 + thursday!E158)</f>
        <v/>
      </c>
      <c r="F160" s="9">
        <f>SUM(thursday!F122 + thursday!F158)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7" man="1" max="16383" min="0"/>
    <brk id="123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64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109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SUM(friday!F8 - friday!E8)</f>
        <v/>
      </c>
      <c r="I8" s="9">
        <f>IF(friday!B8 ="ns day", friday!C8,IF(friday!C8 &lt;= 8 + reference!C3, 0, MAX(friday!C8 - 8, 0)))</f>
        <v/>
      </c>
      <c r="J8" s="9">
        <f>SUM(friday!F8 - friday!E8)</f>
        <v/>
      </c>
      <c r="K8" s="9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SUM(friday!F9 - friday!E9)</f>
        <v/>
      </c>
      <c r="I9" s="9">
        <f>IF(friday!B9 ="ns day", friday!C9,IF(friday!C9 &lt;= 8 + reference!C3, 0, MAX(friday!C9 - 8, 0)))</f>
        <v/>
      </c>
      <c r="J9" s="9">
        <f>SUM(friday!F9 - friday!E9)</f>
        <v/>
      </c>
      <c r="K9" s="9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10" t="s"/>
      <c r="C10" s="7" t="n">
        <v>9.779999999999999</v>
      </c>
      <c r="D10" s="7" t="n">
        <v>18.24</v>
      </c>
      <c r="E10" s="7" t="n">
        <v>16.5</v>
      </c>
      <c r="F10" s="7" t="n">
        <v>18.24</v>
      </c>
      <c r="G10" s="8" t="n">
        <v>1025</v>
      </c>
      <c r="H10" s="7">
        <f>SUM(friday!F10 - friday!E10)</f>
        <v/>
      </c>
      <c r="I10" s="9">
        <f>IF(friday!B10 ="ns day", friday!C10,IF(friday!C10 &lt;= 8+ reference!C3, 0, MAX(friday!C10 - 8, 0)))</f>
        <v/>
      </c>
      <c r="J10" s="9">
        <f>SUM(friday!F10 - friday!E10)</f>
        <v/>
      </c>
      <c r="K10" s="9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10" t="s"/>
      <c r="C11" s="7" t="n">
        <v>9.43</v>
      </c>
      <c r="D11" s="7" t="n">
        <v>18.76</v>
      </c>
      <c r="E11" s="7" t="s"/>
      <c r="F11" s="7" t="s"/>
      <c r="G11" s="8" t="s"/>
      <c r="H11" s="7">
        <f>SUM(friday!F11 - friday!E11)</f>
        <v/>
      </c>
      <c r="I11" s="9">
        <f>IF(friday!B11 ="ns day", friday!C11,IF(friday!C11 &lt;= 8+ reference!C3, 0, MAX(friday!C11 - 8, 0)))</f>
        <v/>
      </c>
      <c r="J11" s="9">
        <f>SUM(friday!F11 - friday!E11)</f>
        <v/>
      </c>
      <c r="K11" s="9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10" t="s">
        <v>33</v>
      </c>
      <c r="C12" s="7" t="n">
        <v>4.85</v>
      </c>
      <c r="D12" s="7" t="n">
        <v>0</v>
      </c>
      <c r="E12" s="7" t="s"/>
      <c r="F12" s="7" t="s"/>
      <c r="G12" s="8" t="s"/>
      <c r="H12" s="7">
        <f>SUM(friday!F12 - friday!E12)</f>
        <v/>
      </c>
      <c r="I12" s="9">
        <f>IF(friday!B12 ="ns day", friday!C12,IF(friday!C12 &lt;= 8+ reference!C3, 0, MAX(friday!C12 - 8, 0)))</f>
        <v/>
      </c>
      <c r="J12" s="9">
        <f>SUM(friday!F12 - friday!E12)</f>
        <v/>
      </c>
      <c r="K12" s="9">
        <f>IF(friday!B12="ns day",friday!C12, IF(friday!C12 &lt;= 8 + reference!C4, 0, MIN(MAX(friday!C12 - 8, 0),IF(friday!J12 &lt;= reference!C4,0, friday!J12))))</f>
        <v/>
      </c>
    </row>
    <row r="13" spans="1:11">
      <c r="A13" s="6" t="s">
        <v>24</v>
      </c>
      <c r="B13" s="7" t="n"/>
      <c r="C13" s="7" t="n"/>
      <c r="D13" s="7" t="n"/>
      <c r="E13" s="7" t="n"/>
      <c r="F13" s="7" t="n"/>
      <c r="G13" s="8" t="n"/>
      <c r="H13" s="7">
        <f>SUM(friday!F13 - friday!E13)</f>
        <v/>
      </c>
      <c r="I13" s="9">
        <f>IF(friday!B13 ="ns day", friday!C13,IF(friday!C13 &lt;= 8 + reference!C3, 0, MAX(friday!C13 - 8, 0)))</f>
        <v/>
      </c>
      <c r="J13" s="9">
        <f>SUM(friday!F13 - friday!E13)</f>
        <v/>
      </c>
      <c r="K13" s="9">
        <f>IF(friday!B13="ns day",friday!C13, IF(friday!C13 &lt;= 8 + reference!C4, 0, MIN(MAX(friday!C13 - 8, 0),IF(friday!J13 &lt;= reference!C4,0, friday!J13))))</f>
        <v/>
      </c>
    </row>
    <row r="14" spans="1:11">
      <c r="A14" s="6" t="s">
        <v>25</v>
      </c>
      <c r="B14" s="10" t="s"/>
      <c r="C14" s="7" t="n">
        <v>8.550000000000001</v>
      </c>
      <c r="D14" s="7" t="n">
        <v>0</v>
      </c>
      <c r="E14" s="7" t="s"/>
      <c r="F14" s="7" t="s"/>
      <c r="G14" s="8" t="s"/>
      <c r="H14" s="7">
        <f>SUM(friday!F14 - friday!E14)</f>
        <v/>
      </c>
      <c r="I14" s="9">
        <f>IF(friday!B14 ="ns day", friday!C14,IF(friday!C14 &lt;= 8+ reference!C3, 0, MAX(friday!C14 - 8, 0)))</f>
        <v/>
      </c>
      <c r="J14" s="9">
        <f>SUM(friday!F14 - friday!E14)</f>
        <v/>
      </c>
      <c r="K14" s="9">
        <f>IF(friday!B14="ns day",friday!C14, IF(friday!C14 &lt;= 8 + reference!C4, 0, MIN(MAX(friday!C14 - 8, 0),IF(friday!J14 &lt;= reference!C4,0, friday!J14))))</f>
        <v/>
      </c>
    </row>
    <row r="15" spans="1:11">
      <c r="A15" s="6" t="s">
        <v>26</v>
      </c>
      <c r="B15" s="10" t="s">
        <v>33</v>
      </c>
      <c r="C15" s="7" t="n">
        <v>8.029999999999999</v>
      </c>
      <c r="D15" s="7" t="n">
        <v>0</v>
      </c>
      <c r="E15" s="7" t="s"/>
      <c r="F15" s="7" t="s"/>
      <c r="G15" s="8" t="s"/>
      <c r="H15" s="7">
        <f>SUM(friday!F15 - friday!E15)</f>
        <v/>
      </c>
      <c r="I15" s="9">
        <f>IF(friday!B15 ="ns day", friday!C15,IF(friday!C15 &lt;= 8+ reference!C3, 0, MAX(friday!C15 - 8, 0)))</f>
        <v/>
      </c>
      <c r="J15" s="9">
        <f>SUM(friday!F15 - friday!E15)</f>
        <v/>
      </c>
      <c r="K15" s="9">
        <f>IF(friday!B15="ns day",friday!C15, IF(friday!C15 &lt;= 8 + reference!C4, 0, MIN(MAX(friday!C15 - 8, 0),IF(friday!J15 &lt;= reference!C4,0, friday!J15))))</f>
        <v/>
      </c>
    </row>
    <row r="16" spans="1:11">
      <c r="A16" s="6" t="s">
        <v>27</v>
      </c>
      <c r="B16" s="10" t="s"/>
      <c r="C16" s="7" t="n">
        <v>8</v>
      </c>
      <c r="D16" s="7" t="n">
        <v>16.46</v>
      </c>
      <c r="E16" s="7" t="s"/>
      <c r="F16" s="7" t="s"/>
      <c r="G16" s="8" t="s"/>
      <c r="H16" s="7">
        <f>SUM(friday!F16 - friday!E16)</f>
        <v/>
      </c>
      <c r="I16" s="9">
        <f>IF(friday!B16 ="ns day", friday!C16,IF(friday!C16 &lt;= 8+ reference!C3, 0, MAX(friday!C16 - 8, 0)))</f>
        <v/>
      </c>
      <c r="J16" s="9">
        <f>SUM(friday!F16 - friday!E16)</f>
        <v/>
      </c>
      <c r="K16" s="9">
        <f>IF(friday!B16="ns day",friday!C16, IF(friday!C16 &lt;= 8 + reference!C4, 0, MIN(MAX(friday!C16 - 8, 0),IF(friday!J16 &lt;= reference!C4,0, friday!J16))))</f>
        <v/>
      </c>
    </row>
    <row r="17" spans="1:11">
      <c r="A17" s="6" t="s">
        <v>28</v>
      </c>
      <c r="B17" s="7" t="n"/>
      <c r="C17" s="7" t="n"/>
      <c r="D17" s="7" t="n"/>
      <c r="E17" s="7" t="n"/>
      <c r="F17" s="7" t="n"/>
      <c r="G17" s="8" t="n"/>
      <c r="H17" s="7">
        <f>SUM(friday!F17 - friday!E17)</f>
        <v/>
      </c>
      <c r="I17" s="9">
        <f>IF(friday!B17 ="ns day", friday!C17,IF(friday!C17 &lt;= 8 + reference!C3, 0, MAX(friday!C17 - 8, 0)))</f>
        <v/>
      </c>
      <c r="J17" s="9">
        <f>SUM(friday!F17 - friday!E17)</f>
        <v/>
      </c>
      <c r="K17" s="9">
        <f>IF(friday!B17="ns day",friday!C17, IF(friday!C17 &lt;= 8 + reference!C4, 0, MIN(MAX(friday!C17 - 8, 0),IF(friday!J17 &lt;= reference!C4,0, friday!J17))))</f>
        <v/>
      </c>
    </row>
    <row r="18" spans="1:11">
      <c r="A18" s="6" t="s">
        <v>29</v>
      </c>
      <c r="B18" s="10" t="s">
        <v>33</v>
      </c>
      <c r="C18" s="7" t="n">
        <v>10.07</v>
      </c>
      <c r="D18" s="7" t="n">
        <v>18.48</v>
      </c>
      <c r="E18" s="7" t="n">
        <v>7.93</v>
      </c>
      <c r="F18" s="7" t="n">
        <v>9.42</v>
      </c>
      <c r="G18" s="8" t="n">
        <v>930</v>
      </c>
      <c r="H18" s="7">
        <f>SUM(friday!F18 - friday!E18)</f>
        <v/>
      </c>
      <c r="I18" s="9">
        <f>IF(friday!B18 ="ns day", friday!C18,IF(friday!C18 &lt;= 8+ reference!C3, 0, MAX(friday!C18 - 8, 0)))</f>
        <v/>
      </c>
      <c r="J18" s="9">
        <f>SUM(friday!F18 - friday!E18)</f>
        <v/>
      </c>
      <c r="K18" s="9">
        <f>IF(friday!B18="ns day",friday!C18, IF(friday!C18 &lt;= 8 + reference!C4, 0, MIN(MAX(friday!C18 - 8, 0),IF(friday!J18 &lt;= reference!C4,0, friday!J18))))</f>
        <v/>
      </c>
    </row>
    <row r="19" spans="1:11">
      <c r="A19" s="6" t="s">
        <v>31</v>
      </c>
      <c r="B19" s="10" t="s"/>
      <c r="C19" s="7" t="n">
        <v>8.31</v>
      </c>
      <c r="D19" s="7" t="n">
        <v>0</v>
      </c>
      <c r="E19" s="7" t="n">
        <v>14.5</v>
      </c>
      <c r="F19" s="7" t="n">
        <v>16.32</v>
      </c>
      <c r="G19" s="8" t="n">
        <v>1013</v>
      </c>
      <c r="H19" s="7">
        <f>SUM(friday!F19 - friday!E19)</f>
        <v/>
      </c>
      <c r="I19" s="9">
        <f>IF(friday!B19 ="ns day", friday!C19,IF(friday!C19 &lt;= 8+ reference!C3, 0, MAX(friday!C19 - 8, 0)))</f>
        <v/>
      </c>
      <c r="J19" s="9">
        <f>SUM(friday!F19 - friday!E19)</f>
        <v/>
      </c>
      <c r="K19" s="9">
        <f>IF(friday!B19="ns day",friday!C19, IF(friday!C19 &lt;= 8 + reference!C4, 0, MIN(MAX(friday!C19 - 8, 0),IF(friday!J19 &lt;= reference!C4,0, friday!J19))))</f>
        <v/>
      </c>
    </row>
    <row r="20" spans="1:11">
      <c r="A20" s="6" t="s">
        <v>32</v>
      </c>
      <c r="B20" s="10" t="s"/>
      <c r="C20" s="7" t="n">
        <v>9.57</v>
      </c>
      <c r="D20" s="7" t="n">
        <v>17.6</v>
      </c>
      <c r="E20" s="7" t="n">
        <v>15.89</v>
      </c>
      <c r="F20" s="7" t="n">
        <v>17.57</v>
      </c>
      <c r="G20" s="8" t="n">
        <v>918</v>
      </c>
      <c r="H20" s="7">
        <f>SUM(friday!F20 - friday!E20)</f>
        <v/>
      </c>
      <c r="I20" s="9">
        <f>IF(friday!B20 ="ns day", friday!C20,IF(friday!C20 &lt;= 8+ reference!C3, 0, MAX(friday!C20 - 8, 0)))</f>
        <v/>
      </c>
      <c r="J20" s="9">
        <f>SUM(friday!F20 - friday!E20)</f>
        <v/>
      </c>
      <c r="K20" s="9">
        <f>IF(friday!B20="ns day",friday!C20, IF(friday!C20 &lt;= 8 + reference!C4, 0, MIN(MAX(friday!C20 - 8, 0),IF(friday!J20 &lt;= reference!C4,0, friday!J20))))</f>
        <v/>
      </c>
    </row>
    <row r="21" spans="1:11">
      <c r="A21" s="6" t="s">
        <v>34</v>
      </c>
      <c r="B21" s="10" t="s"/>
      <c r="C21" s="7" t="n">
        <v>9.029999999999999</v>
      </c>
      <c r="D21" s="7" t="n">
        <v>17.43</v>
      </c>
      <c r="E21" s="7" t="n">
        <v>17</v>
      </c>
      <c r="F21" s="7" t="n">
        <v>17.43</v>
      </c>
      <c r="G21" s="8" t="n">
        <v>928</v>
      </c>
      <c r="H21" s="7">
        <f>SUM(friday!F21 - friday!E21)</f>
        <v/>
      </c>
      <c r="I21" s="9">
        <f>IF(friday!B21 ="ns day", friday!C21,IF(friday!C21 &lt;= 8+ reference!C3, 0, MAX(friday!C21 - 8, 0)))</f>
        <v/>
      </c>
      <c r="J21" s="9">
        <f>SUM(friday!F21 - friday!E21)</f>
        <v/>
      </c>
      <c r="K21" s="9">
        <f>IF(friday!B21="ns day",friday!C21, IF(friday!C21 &lt;= 8 + reference!C4, 0, MIN(MAX(friday!C21 - 8, 0),IF(friday!J21 &lt;= reference!C4,0, friday!J21))))</f>
        <v/>
      </c>
    </row>
    <row r="22" spans="1:11">
      <c r="A22" s="6" t="s">
        <v>35</v>
      </c>
      <c r="B22" s="7" t="n"/>
      <c r="C22" s="7" t="n"/>
      <c r="D22" s="7" t="n"/>
      <c r="E22" s="7" t="n"/>
      <c r="F22" s="7" t="n"/>
      <c r="G22" s="8" t="n"/>
      <c r="H22" s="7">
        <f>SUM(friday!F22 - friday!E22)</f>
        <v/>
      </c>
      <c r="I22" s="9">
        <f>IF(friday!B22 ="ns day", friday!C22,IF(friday!C22 &lt;= 8 + reference!C3, 0, MAX(friday!C22 - 8, 0)))</f>
        <v/>
      </c>
      <c r="J22" s="9">
        <f>SUM(friday!F22 - friday!E22)</f>
        <v/>
      </c>
      <c r="K22" s="9">
        <f>IF(friday!B22="ns day",friday!C22, IF(friday!C22 &lt;= 8 + reference!C4, 0, MIN(MAX(friday!C22 - 8, 0),IF(friday!J22 &lt;= reference!C4,0, friday!J22))))</f>
        <v/>
      </c>
    </row>
    <row r="23" spans="1:11">
      <c r="A23" s="6" t="s">
        <v>36</v>
      </c>
      <c r="B23" s="7" t="n"/>
      <c r="C23" s="7" t="n"/>
      <c r="D23" s="7" t="n"/>
      <c r="E23" s="7" t="n"/>
      <c r="F23" s="7" t="n"/>
      <c r="G23" s="8" t="n"/>
      <c r="H23" s="7">
        <f>SUM(friday!F23 - friday!E23)</f>
        <v/>
      </c>
      <c r="I23" s="9">
        <f>IF(friday!B23 ="ns day", friday!C23,IF(friday!C23 &lt;= 8 + reference!C3, 0, MAX(friday!C23 - 8, 0)))</f>
        <v/>
      </c>
      <c r="J23" s="9">
        <f>SUM(friday!F23 - friday!E23)</f>
        <v/>
      </c>
      <c r="K23" s="9">
        <f>IF(friday!B23="ns day",friday!C23, IF(friday!C23 &lt;= 8 + reference!C4, 0, MIN(MAX(friday!C23 - 8, 0),IF(friday!J23 &lt;= reference!C4,0, friday!J23))))</f>
        <v/>
      </c>
    </row>
    <row r="24" spans="1:11">
      <c r="A24" s="6" t="s">
        <v>37</v>
      </c>
      <c r="B24" s="10" t="s"/>
      <c r="C24" s="7" t="n">
        <v>8</v>
      </c>
      <c r="D24" s="7" t="n">
        <v>16.32</v>
      </c>
      <c r="E24" s="7" t="s"/>
      <c r="F24" s="7" t="s"/>
      <c r="G24" s="8" t="s"/>
      <c r="H24" s="7">
        <f>SUM(friday!F24 - friday!E24)</f>
        <v/>
      </c>
      <c r="I24" s="9">
        <f>IF(friday!B24 ="ns day", friday!C24,IF(friday!C24 &lt;= 8+ reference!C3, 0, MAX(friday!C24 - 8, 0)))</f>
        <v/>
      </c>
      <c r="J24" s="9">
        <f>SUM(friday!F24 - friday!E24)</f>
        <v/>
      </c>
      <c r="K24" s="9">
        <f>IF(friday!B24="ns day",friday!C24, IF(friday!C24 &lt;= 8 + reference!C4, 0, MIN(MAX(friday!C24 - 8, 0),IF(friday!J24 &lt;= reference!C4,0, friday!J24))))</f>
        <v/>
      </c>
    </row>
    <row r="25" spans="1:11">
      <c r="A25" s="6" t="s">
        <v>38</v>
      </c>
      <c r="B25" s="7" t="n"/>
      <c r="C25" s="7" t="n"/>
      <c r="D25" s="7" t="n"/>
      <c r="E25" s="7" t="n"/>
      <c r="F25" s="7" t="n"/>
      <c r="G25" s="8" t="n"/>
      <c r="H25" s="7">
        <f>SUM(friday!F25 - friday!E25)</f>
        <v/>
      </c>
      <c r="I25" s="9">
        <f>IF(friday!B25 ="ns day", friday!C25,IF(friday!C25 &lt;= 8 + reference!C3, 0, MAX(friday!C25 - 8, 0)))</f>
        <v/>
      </c>
      <c r="J25" s="9">
        <f>SUM(friday!F25 - friday!E25)</f>
        <v/>
      </c>
      <c r="K25" s="9">
        <f>IF(friday!B25="ns day",friday!C25, IF(friday!C25 &lt;= 8 + reference!C4, 0, MIN(MAX(friday!C25 - 8, 0),IF(friday!J25 &lt;= reference!C4,0, friday!J25))))</f>
        <v/>
      </c>
    </row>
    <row r="26" spans="1:11">
      <c r="A26" s="6" t="s">
        <v>39</v>
      </c>
      <c r="B26" s="10" t="s"/>
      <c r="C26" s="7" t="n">
        <v>5.21</v>
      </c>
      <c r="D26" s="7" t="n">
        <v>17.21</v>
      </c>
      <c r="E26" s="10" t="s">
        <v>30</v>
      </c>
      <c r="F26" s="10" t="s">
        <v>30</v>
      </c>
      <c r="G26" s="10" t="s">
        <v>30</v>
      </c>
      <c r="H26" s="7">
        <f>SUM(friday!H28:friday!H27)</f>
        <v/>
      </c>
      <c r="I26" s="9">
        <f>IF(friday!B26 ="ns day", friday!C26,IF(friday!C26 &lt;= 8 + reference!C3, 0, MAX(friday!C26 - 8, 0)))</f>
        <v/>
      </c>
      <c r="J26" s="9">
        <f>friday!H26</f>
        <v/>
      </c>
      <c r="K26" s="9">
        <f>IF(friday!B26="ns day",friday!C26, IF(friday!C26 &lt;= 8 + reference!C4, 0, MIN(MAX(friday!C26 - 8, 0),IF(friday!J26 &lt;= reference!C4,0, friday!J26))))</f>
        <v/>
      </c>
    </row>
    <row r="27" spans="1:11">
      <c r="E27" s="7" t="n">
        <v>12</v>
      </c>
      <c r="F27" s="7" t="n">
        <v>17.21</v>
      </c>
      <c r="G27" s="8" t="n">
        <v>950</v>
      </c>
      <c r="H27" s="7">
        <f>SUM(friday!F27 - friday!E27)</f>
        <v/>
      </c>
    </row>
    <row r="28" spans="1:11">
      <c r="E28" s="7" t="n">
        <v>17.21</v>
      </c>
      <c r="F28" s="7" t="n">
        <v>17.21</v>
      </c>
      <c r="G28" s="8" t="n">
        <v>950</v>
      </c>
      <c r="H28" s="7">
        <f>SUM(friday!F28 - friday!E28)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SUM(friday!F29 - friday!E29)</f>
        <v/>
      </c>
      <c r="I29" s="9">
        <f>IF(friday!B29 ="ns day", friday!C29,IF(friday!C29 &lt;= 8 + reference!C3, 0, MAX(friday!C29 - 8, 0)))</f>
        <v/>
      </c>
      <c r="J29" s="9">
        <f>SUM(friday!F29 - friday!E29)</f>
        <v/>
      </c>
      <c r="K29" s="9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SUM(friday!F30 - friday!E30)</f>
        <v/>
      </c>
      <c r="I30" s="9">
        <f>IF(friday!B30 ="ns day", friday!C30,IF(friday!C30 &lt;= 8 + reference!C3, 0, MAX(friday!C30 - 8, 0)))</f>
        <v/>
      </c>
      <c r="J30" s="9">
        <f>SUM(friday!F30 - friday!E30)</f>
        <v/>
      </c>
      <c r="K30" s="9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SUM(friday!F31 - friday!E31)</f>
        <v/>
      </c>
      <c r="I31" s="9">
        <f>IF(friday!B31 ="ns day", friday!C31,IF(friday!C31 &lt;= 8 + reference!C3, 0, MAX(friday!C31 - 8, 0)))</f>
        <v/>
      </c>
      <c r="J31" s="9">
        <f>SUM(friday!F31 - friday!E31)</f>
        <v/>
      </c>
      <c r="K31" s="9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SUM(friday!F32 - friday!E32)</f>
        <v/>
      </c>
      <c r="I32" s="9">
        <f>IF(friday!B32 ="ns day", friday!C32,IF(friday!C32 &lt;= 8 + reference!C3, 0, MAX(friday!C32 - 8, 0)))</f>
        <v/>
      </c>
      <c r="J32" s="9">
        <f>SUM(friday!F32 - friday!E32)</f>
        <v/>
      </c>
      <c r="K32" s="9">
        <f>IF(friday!B32="ns day",friday!C32, IF(friday!C32 &lt;= 8 + reference!C4, 0, MIN(MAX(friday!C32 - 8, 0),IF(friday!J32 &lt;= reference!C4,0, friday!J32))))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SUM(friday!F33 - friday!E33)</f>
        <v/>
      </c>
      <c r="I33" s="9">
        <f>IF(friday!B33 ="ns day", friday!C33,IF(friday!C33 &lt;= 8 + reference!C3, 0, MAX(friday!C33 - 8, 0)))</f>
        <v/>
      </c>
      <c r="J33" s="9">
        <f>SUM(friday!F33 - friday!E33)</f>
        <v/>
      </c>
      <c r="K33" s="9">
        <f>IF(friday!B33="ns day",friday!C33, IF(friday!C33 &lt;= 8 + reference!C4, 0, MIN(MAX(friday!C33 - 8, 0),IF(friday!J33 &lt;= reference!C4,0, friday!J33))))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SUM(friday!F34 - friday!E34)</f>
        <v/>
      </c>
      <c r="I34" s="9">
        <f>IF(friday!B34 ="ns day", friday!C34,IF(friday!C34 &lt;= 8 + reference!C3, 0, MAX(friday!C34 - 8, 0)))</f>
        <v/>
      </c>
      <c r="J34" s="9">
        <f>SUM(friday!F34 - friday!E34)</f>
        <v/>
      </c>
      <c r="K34" s="9">
        <f>IF(friday!B34="ns day",friday!C34, IF(friday!C34 &lt;= 8 + reference!C4, 0, MIN(MAX(friday!C34 - 8, 0),IF(friday!J34 &lt;= reference!C4,0, friday!J34))))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SUM(friday!F35 - friday!E35)</f>
        <v/>
      </c>
      <c r="I35" s="9">
        <f>IF(friday!B35 ="ns day", friday!C35,IF(friday!C35 &lt;= 8 + reference!C3, 0, MAX(friday!C35 - 8, 0)))</f>
        <v/>
      </c>
      <c r="J35" s="9">
        <f>SUM(friday!F35 - friday!E35)</f>
        <v/>
      </c>
      <c r="K35" s="9">
        <f>IF(friday!B35="ns day",friday!C35, IF(friday!C35 &lt;= 8 + reference!C4, 0, MIN(MAX(friday!C35 - 8, 0),IF(friday!J35 &lt;= reference!C4,0, friday!J35))))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SUM(friday!F36 - friday!E36)</f>
        <v/>
      </c>
      <c r="I36" s="9">
        <f>IF(friday!B36 ="ns day", friday!C36,IF(friday!C36 &lt;= 8 + reference!C3, 0, MAX(friday!C36 - 8, 0)))</f>
        <v/>
      </c>
      <c r="J36" s="9">
        <f>SUM(friday!F36 - friday!E36)</f>
        <v/>
      </c>
      <c r="K36" s="9">
        <f>IF(friday!B36="ns day",friday!C36, IF(friday!C36 &lt;= 8 + reference!C4, 0, MIN(MAX(friday!C36 - 8, 0),IF(friday!J36 &lt;= reference!C4,0, friday!J36))))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SUM(friday!F37 - friday!E37)</f>
        <v/>
      </c>
      <c r="I37" s="9">
        <f>IF(friday!B37 ="ns day", friday!C37,IF(friday!C37 &lt;= 8 + reference!C3, 0, MAX(friday!C37 - 8, 0)))</f>
        <v/>
      </c>
      <c r="J37" s="9">
        <f>SUM(friday!F37 - friday!E37)</f>
        <v/>
      </c>
      <c r="K37" s="9">
        <f>IF(friday!B37="ns day",friday!C37, IF(friday!C37 &lt;= 8 + reference!C4, 0, MIN(MAX(friday!C37 - 8, 0),IF(friday!J37 &lt;= reference!C4,0, friday!J37))))</f>
        <v/>
      </c>
    </row>
    <row r="39" spans="1:11">
      <c r="H39" s="5" t="s">
        <v>40</v>
      </c>
      <c r="I39" s="9">
        <f>SUM(friday!I8:friday!I37)</f>
        <v/>
      </c>
    </row>
    <row r="41" spans="1:11">
      <c r="J41" s="5" t="s">
        <v>41</v>
      </c>
      <c r="K41" s="9">
        <f>SUM(friday!K8:friday!K37)</f>
        <v/>
      </c>
    </row>
    <row r="43" spans="1:11">
      <c r="A43" s="4" t="s">
        <v>42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43</v>
      </c>
      <c r="B45" s="10" t="s"/>
      <c r="C45" s="7" t="n">
        <v>10.05</v>
      </c>
      <c r="D45" s="7" t="n">
        <v>18.51</v>
      </c>
      <c r="E45" s="7" t="n">
        <v>8</v>
      </c>
      <c r="F45" s="7" t="n">
        <v>10.05</v>
      </c>
      <c r="G45" s="8" t="n">
        <v>925</v>
      </c>
      <c r="H45" s="7">
        <f>SUM(friday!F45 - friday!E45)</f>
        <v/>
      </c>
      <c r="I45" s="9">
        <f>IF(friday!B45 ="ns day", friday!C45, MAX(friday!C45 - 8, 0))</f>
        <v/>
      </c>
      <c r="J45" s="9">
        <f>SUM(friday!F45 - friday!E45)</f>
        <v/>
      </c>
      <c r="K45" s="9">
        <f>IF(friday!B45="ns day",friday!C45, IF(friday!C45 &lt;= 8 + reference!C4, 0, MIN(MAX(friday!C45 - 8, 0),IF(friday!J45 &lt;= reference!C4,0, friday!J45))))</f>
        <v/>
      </c>
    </row>
    <row r="46" spans="1:11">
      <c r="A46" s="6" t="s">
        <v>44</v>
      </c>
      <c r="B46" s="10" t="s">
        <v>33</v>
      </c>
      <c r="C46" s="7" t="n">
        <v>8</v>
      </c>
      <c r="D46" s="7" t="n">
        <v>16.43</v>
      </c>
      <c r="E46" s="7" t="s"/>
      <c r="F46" s="7" t="s"/>
      <c r="G46" s="8" t="s"/>
      <c r="H46" s="7">
        <f>SUM(friday!F46 - friday!E46)</f>
        <v/>
      </c>
      <c r="I46" s="9">
        <f>IF(friday!B46 ="ns day", friday!C46, MAX(friday!C46 - 8, 0))</f>
        <v/>
      </c>
      <c r="J46" s="9">
        <f>SUM(friday!F46 - friday!E46)</f>
        <v/>
      </c>
      <c r="K46" s="9">
        <f>IF(friday!B46="ns day",friday!C46, IF(friday!C46 &lt;= 8 + reference!C4, 0, MIN(MAX(friday!C46 - 8, 0),IF(friday!J46 &lt;= reference!C4,0, friday!J46))))</f>
        <v/>
      </c>
    </row>
    <row r="47" spans="1:11">
      <c r="A47" s="6" t="s">
        <v>45</v>
      </c>
      <c r="B47" s="10" t="s"/>
      <c r="C47" s="7" t="n">
        <v>9.01</v>
      </c>
      <c r="D47" s="7" t="n">
        <v>17.42</v>
      </c>
      <c r="E47" s="7" t="n">
        <v>8.01</v>
      </c>
      <c r="F47" s="7" t="n">
        <v>17.52</v>
      </c>
      <c r="G47" s="8" t="n">
        <v>903</v>
      </c>
      <c r="H47" s="7">
        <f>SUM(friday!F47 - friday!E47)</f>
        <v/>
      </c>
      <c r="I47" s="9">
        <f>IF(friday!B47 ="ns day", friday!C47, MAX(friday!C47 - 8, 0))</f>
        <v/>
      </c>
      <c r="J47" s="9">
        <f>SUM(friday!F47 - friday!E47)</f>
        <v/>
      </c>
      <c r="K47" s="9">
        <f>IF(friday!B47="ns day",friday!C47, IF(friday!C47 &lt;= 8 + reference!C4, 0, MIN(MAX(friday!C47 - 8, 0),IF(friday!J47 &lt;= reference!C4,0, friday!J47))))</f>
        <v/>
      </c>
    </row>
    <row r="48" spans="1:11">
      <c r="A48" s="6" t="s">
        <v>46</v>
      </c>
      <c r="B48" s="10" t="s"/>
      <c r="C48" s="7" t="n">
        <v>10.29</v>
      </c>
      <c r="D48" s="7" t="n">
        <v>18.96</v>
      </c>
      <c r="E48" s="7" t="n">
        <v>17.15</v>
      </c>
      <c r="F48" s="7" t="n">
        <v>18.96</v>
      </c>
      <c r="G48" s="8" t="n">
        <v>1033</v>
      </c>
      <c r="H48" s="7">
        <f>SUM(friday!F48 - friday!E48)</f>
        <v/>
      </c>
      <c r="I48" s="9">
        <f>IF(friday!B48 ="ns day", friday!C48, MAX(friday!C48 - 8, 0))</f>
        <v/>
      </c>
      <c r="J48" s="9">
        <f>SUM(friday!F48 - friday!E48)</f>
        <v/>
      </c>
      <c r="K48" s="9">
        <f>IF(friday!B48="ns day",friday!C48, IF(friday!C48 &lt;= 8 + reference!C4, 0, MIN(MAX(friday!C48 - 8, 0),IF(friday!J48 &lt;= reference!C4,0, friday!J48))))</f>
        <v/>
      </c>
    </row>
    <row r="49" spans="1:11">
      <c r="A49" s="6" t="s">
        <v>47</v>
      </c>
      <c r="B49" s="10" t="s"/>
      <c r="C49" s="7" t="n">
        <v>10.24</v>
      </c>
      <c r="D49" s="7" t="n">
        <v>18.78</v>
      </c>
      <c r="E49" s="7" t="n">
        <v>16.49</v>
      </c>
      <c r="F49" s="7" t="n">
        <v>18.78</v>
      </c>
      <c r="G49" s="8" t="n">
        <v>932</v>
      </c>
      <c r="H49" s="7">
        <f>SUM(friday!F49 - friday!E49)</f>
        <v/>
      </c>
      <c r="I49" s="9">
        <f>IF(friday!B49 ="ns day", friday!C49, MAX(friday!C49 - 8, 0))</f>
        <v/>
      </c>
      <c r="J49" s="9">
        <f>SUM(friday!F49 - friday!E49)</f>
        <v/>
      </c>
      <c r="K49" s="9">
        <f>IF(friday!B49="ns day",friday!C49, IF(friday!C49 &lt;= 8 + reference!C4, 0, MIN(MAX(friday!C49 - 8, 0),IF(friday!J49 &lt;= reference!C4,0, friday!J49))))</f>
        <v/>
      </c>
    </row>
    <row r="50" spans="1:11">
      <c r="A50" s="6" t="s">
        <v>48</v>
      </c>
      <c r="B50" s="10" t="s"/>
      <c r="C50" s="7" t="n">
        <v>11.48</v>
      </c>
      <c r="D50" s="7" t="n">
        <v>19.27</v>
      </c>
      <c r="E50" s="7" t="n">
        <v>16.5</v>
      </c>
      <c r="F50" s="7" t="n">
        <v>19.27</v>
      </c>
      <c r="G50" s="8" t="n">
        <v>1013</v>
      </c>
      <c r="H50" s="7">
        <f>SUM(friday!F50 - friday!E50)</f>
        <v/>
      </c>
      <c r="I50" s="9">
        <f>IF(friday!B50 ="ns day", friday!C50, MAX(friday!C50 - 8, 0))</f>
        <v/>
      </c>
      <c r="J50" s="9">
        <f>SUM(friday!F50 - friday!E50)</f>
        <v/>
      </c>
      <c r="K50" s="9">
        <f>IF(friday!B50="ns day",friday!C50, IF(friday!C50 &lt;= 8 + reference!C4, 0, MIN(MAX(friday!C50 - 8, 0),IF(friday!J50 &lt;= reference!C4,0, friday!J50))))</f>
        <v/>
      </c>
    </row>
    <row r="51" spans="1:11">
      <c r="A51" s="6" t="s">
        <v>49</v>
      </c>
      <c r="B51" s="7" t="n"/>
      <c r="C51" s="7" t="n"/>
      <c r="D51" s="7" t="n"/>
      <c r="E51" s="7" t="n"/>
      <c r="F51" s="7" t="n"/>
      <c r="G51" s="8" t="n"/>
      <c r="H51" s="7">
        <f>SUM(friday!F51 - friday!E51)</f>
        <v/>
      </c>
      <c r="I51" s="9">
        <f>IF(friday!B51 ="ns day", friday!C51, MAX(friday!C51 - 8, 0))</f>
        <v/>
      </c>
      <c r="J51" s="9">
        <f>SUM(friday!F51 - friday!E51)</f>
        <v/>
      </c>
      <c r="K51" s="9">
        <f>IF(friday!B51="ns day",friday!C51, IF(friday!C51 &lt;= 8 + reference!C4, 0, MIN(MAX(friday!C51 - 8, 0),IF(friday!J51 &lt;= reference!C4,0, friday!J51))))</f>
        <v/>
      </c>
    </row>
    <row r="52" spans="1:11">
      <c r="A52" s="6" t="s">
        <v>50</v>
      </c>
      <c r="B52" s="10" t="s"/>
      <c r="C52" s="7" t="n">
        <v>9.42</v>
      </c>
      <c r="D52" s="7" t="n">
        <v>17.76</v>
      </c>
      <c r="E52" s="7" t="n">
        <v>16.5</v>
      </c>
      <c r="F52" s="7" t="n">
        <v>17.76</v>
      </c>
      <c r="G52" s="8" t="n">
        <v>950</v>
      </c>
      <c r="H52" s="7">
        <f>SUM(friday!F52 - friday!E52)</f>
        <v/>
      </c>
      <c r="I52" s="9">
        <f>IF(friday!B52 ="ns day", friday!C52, MAX(friday!C52 - 8, 0))</f>
        <v/>
      </c>
      <c r="J52" s="9">
        <f>SUM(friday!F52 - friday!E52)</f>
        <v/>
      </c>
      <c r="K52" s="9">
        <f>IF(friday!B52="ns day",friday!C52, IF(friday!C52 &lt;= 8 + reference!C4, 0, MIN(MAX(friday!C52 - 8, 0),IF(friday!J52 &lt;= reference!C4,0, friday!J52))))</f>
        <v/>
      </c>
    </row>
    <row r="53" spans="1:11">
      <c r="A53" s="6" t="s">
        <v>51</v>
      </c>
      <c r="B53" s="10" t="s"/>
      <c r="C53" s="7" t="n">
        <v>9.609999999999999</v>
      </c>
      <c r="D53" s="7" t="n">
        <v>18</v>
      </c>
      <c r="E53" s="7" t="n">
        <v>16.67</v>
      </c>
      <c r="F53" s="7" t="n">
        <v>17.99</v>
      </c>
      <c r="G53" s="8" t="n">
        <v>918</v>
      </c>
      <c r="H53" s="7">
        <f>SUM(friday!F53 - friday!E53)</f>
        <v/>
      </c>
      <c r="I53" s="9">
        <f>IF(friday!B53 ="ns day", friday!C53, MAX(friday!C53 - 8, 0))</f>
        <v/>
      </c>
      <c r="J53" s="9">
        <f>SUM(friday!F53 - friday!E53)</f>
        <v/>
      </c>
      <c r="K53" s="9">
        <f>IF(friday!B53="ns day",friday!C53, IF(friday!C53 &lt;= 8 + reference!C4, 0, MIN(MAX(friday!C53 - 8, 0),IF(friday!J53 &lt;= reference!C4,0, friday!J53))))</f>
        <v/>
      </c>
    </row>
    <row r="54" spans="1:11">
      <c r="A54" s="6" t="s">
        <v>52</v>
      </c>
      <c r="B54" s="10" t="s"/>
      <c r="C54" s="7" t="n">
        <v>10.66</v>
      </c>
      <c r="D54" s="7" t="n">
        <v>19</v>
      </c>
      <c r="E54" s="7" t="n">
        <v>16.48</v>
      </c>
      <c r="F54" s="7" t="n">
        <v>19</v>
      </c>
      <c r="G54" s="8" t="n">
        <v>932</v>
      </c>
      <c r="H54" s="7">
        <f>SUM(friday!F54 - friday!E54)</f>
        <v/>
      </c>
      <c r="I54" s="9">
        <f>IF(friday!B54 ="ns day", friday!C54, MAX(friday!C54 - 8, 0))</f>
        <v/>
      </c>
      <c r="J54" s="9">
        <f>SUM(friday!F54 - friday!E54)</f>
        <v/>
      </c>
      <c r="K54" s="9">
        <f>IF(friday!B54="ns day",friday!C54, IF(friday!C54 &lt;= 8 + reference!C4, 0, MIN(MAX(friday!C54 - 8, 0),IF(friday!J54 &lt;= reference!C4,0, friday!J54))))</f>
        <v/>
      </c>
    </row>
    <row r="55" spans="1:11">
      <c r="A55" s="6" t="s">
        <v>53</v>
      </c>
      <c r="B55" s="10" t="s">
        <v>33</v>
      </c>
      <c r="C55" s="7" t="n">
        <v>9.539999999999999</v>
      </c>
      <c r="D55" s="7" t="n">
        <v>17.98</v>
      </c>
      <c r="E55" s="7" t="n">
        <v>10</v>
      </c>
      <c r="F55" s="7" t="n">
        <v>11.5</v>
      </c>
      <c r="G55" s="8" t="n">
        <v>1072</v>
      </c>
      <c r="H55" s="7">
        <f>SUM(friday!F55 - friday!E55)</f>
        <v/>
      </c>
      <c r="I55" s="9">
        <f>IF(friday!B55 ="ns day", friday!C55, MAX(friday!C55 - 8, 0))</f>
        <v/>
      </c>
      <c r="J55" s="9">
        <f>SUM(friday!F55 - friday!E55)</f>
        <v/>
      </c>
      <c r="K55" s="9">
        <f>IF(friday!B55="ns day",friday!C55, IF(friday!C55 &lt;= 8 + reference!C4, 0, MIN(MAX(friday!C55 - 8, 0),IF(friday!J55 &lt;= reference!C4,0, friday!J55))))</f>
        <v/>
      </c>
    </row>
    <row r="56" spans="1:11">
      <c r="A56" s="6" t="s">
        <v>54</v>
      </c>
      <c r="B56" s="7" t="n"/>
      <c r="C56" s="7" t="n"/>
      <c r="D56" s="7" t="n"/>
      <c r="E56" s="7" t="n"/>
      <c r="F56" s="7" t="n"/>
      <c r="G56" s="8" t="n"/>
      <c r="H56" s="7">
        <f>SUM(friday!F56 - friday!E56)</f>
        <v/>
      </c>
      <c r="I56" s="9">
        <f>IF(friday!B56 ="ns day", friday!C56, MAX(friday!C56 - 8, 0))</f>
        <v/>
      </c>
      <c r="J56" s="9">
        <f>SUM(friday!F56 - friday!E56)</f>
        <v/>
      </c>
      <c r="K56" s="9">
        <f>IF(friday!B56="ns day",friday!C56, IF(friday!C56 &lt;= 8 + reference!C4, 0, MIN(MAX(friday!C56 - 8, 0),IF(friday!J56 &lt;= reference!C4,0, friday!J56))))</f>
        <v/>
      </c>
    </row>
    <row r="57" spans="1:11">
      <c r="A57" s="6" t="s">
        <v>55</v>
      </c>
      <c r="B57" s="10" t="s"/>
      <c r="C57" s="7" t="n">
        <v>10.47</v>
      </c>
      <c r="D57" s="7" t="n">
        <v>19.66</v>
      </c>
      <c r="E57" s="7" t="n">
        <v>17</v>
      </c>
      <c r="F57" s="7" t="n">
        <v>19.66</v>
      </c>
      <c r="G57" s="8" t="n">
        <v>913</v>
      </c>
      <c r="H57" s="7">
        <f>SUM(friday!F57 - friday!E57)</f>
        <v/>
      </c>
      <c r="I57" s="9">
        <f>IF(friday!B57 ="ns day", friday!C57, MAX(friday!C57 - 8, 0))</f>
        <v/>
      </c>
      <c r="J57" s="9">
        <f>SUM(friday!F57 - friday!E57)</f>
        <v/>
      </c>
      <c r="K57" s="9">
        <f>IF(friday!B57="ns day",friday!C57, IF(friday!C57 &lt;= 8 + reference!C4, 0, MIN(MAX(friday!C57 - 8, 0),IF(friday!J57 &lt;= reference!C4,0, friday!J57))))</f>
        <v/>
      </c>
    </row>
    <row r="58" spans="1:11">
      <c r="A58" s="6" t="s">
        <v>56</v>
      </c>
      <c r="B58" s="7" t="n"/>
      <c r="C58" s="7" t="n"/>
      <c r="D58" s="7" t="n"/>
      <c r="E58" s="7" t="n"/>
      <c r="F58" s="7" t="n"/>
      <c r="G58" s="8" t="n"/>
      <c r="H58" s="7">
        <f>SUM(friday!F58 - friday!E58)</f>
        <v/>
      </c>
      <c r="I58" s="9">
        <f>IF(friday!B58 ="ns day", friday!C58, MAX(friday!C58 - 8, 0))</f>
        <v/>
      </c>
      <c r="J58" s="9">
        <f>SUM(friday!F58 - friday!E58)</f>
        <v/>
      </c>
      <c r="K58" s="9">
        <f>IF(friday!B58="ns day",friday!C58, IF(friday!C58 &lt;= 8 + reference!C4, 0, MIN(MAX(friday!C58 - 8, 0),IF(friday!J58 &lt;= reference!C4,0, friday!J58))))</f>
        <v/>
      </c>
    </row>
    <row r="59" spans="1:11">
      <c r="A59" s="6" t="s">
        <v>57</v>
      </c>
      <c r="B59" s="10" t="s"/>
      <c r="C59" s="7" t="n">
        <v>8</v>
      </c>
      <c r="D59" s="7" t="n">
        <v>15.95</v>
      </c>
      <c r="E59" s="7" t="s"/>
      <c r="F59" s="7" t="s"/>
      <c r="G59" s="8" t="s"/>
      <c r="H59" s="7">
        <f>SUM(friday!F59 - friday!E59)</f>
        <v/>
      </c>
      <c r="I59" s="9">
        <f>IF(friday!B59 ="ns day", friday!C59, MAX(friday!C59 - 8, 0))</f>
        <v/>
      </c>
      <c r="J59" s="9">
        <f>SUM(friday!F59 - friday!E59)</f>
        <v/>
      </c>
      <c r="K59" s="9">
        <f>IF(friday!B59="ns day",friday!C59, IF(friday!C59 &lt;= 8 + reference!C4, 0, MIN(MAX(friday!C59 - 8, 0),IF(friday!J59 &lt;= reference!C4,0, friday!J59))))</f>
        <v/>
      </c>
    </row>
    <row r="60" spans="1:11">
      <c r="A60" s="6" t="s">
        <v>58</v>
      </c>
      <c r="B60" s="10" t="s"/>
      <c r="C60" s="7" t="n">
        <v>11.08</v>
      </c>
      <c r="D60" s="7" t="n">
        <v>19.55</v>
      </c>
      <c r="E60" s="10" t="s">
        <v>30</v>
      </c>
      <c r="F60" s="10" t="s">
        <v>30</v>
      </c>
      <c r="G60" s="10" t="s">
        <v>30</v>
      </c>
      <c r="H60" s="7">
        <f>SUM(friday!H62:friday!H61)</f>
        <v/>
      </c>
      <c r="I60" s="9">
        <f>IF(friday!B60 ="ns day", friday!C60, MAX(friday!C60 - 8, 0))</f>
        <v/>
      </c>
      <c r="J60" s="9">
        <f>friday!H60</f>
        <v/>
      </c>
      <c r="K60" s="9">
        <f>IF(friday!B60="ns day",friday!C60, IF(friday!C60 &lt;= 8 + reference!C4, 0, MIN(MAX(friday!C60 - 8, 0),IF(friday!J60 &lt;= reference!C4,0, friday!J60))))</f>
        <v/>
      </c>
    </row>
    <row r="61" spans="1:11">
      <c r="E61" s="7" t="n">
        <v>8.449999999999999</v>
      </c>
      <c r="F61" s="7" t="n">
        <v>9.550000000000001</v>
      </c>
      <c r="G61" s="8" t="n">
        <v>1036</v>
      </c>
      <c r="H61" s="7">
        <f>SUM(friday!F61 - friday!E61)</f>
        <v/>
      </c>
    </row>
    <row r="62" spans="1:11">
      <c r="E62" s="7" t="n">
        <v>10.6</v>
      </c>
      <c r="F62" s="7" t="n">
        <v>12.5</v>
      </c>
      <c r="G62" s="8" t="n">
        <v>1033</v>
      </c>
      <c r="H62" s="7">
        <f>SUM(friday!F62 - friday!E62)</f>
        <v/>
      </c>
    </row>
    <row r="63" spans="1:11">
      <c r="A63" s="6" t="s">
        <v>59</v>
      </c>
      <c r="B63" s="7" t="n"/>
      <c r="C63" s="7" t="n"/>
      <c r="D63" s="7" t="n"/>
      <c r="E63" s="7" t="n"/>
      <c r="F63" s="7" t="n"/>
      <c r="G63" s="8" t="n"/>
      <c r="H63" s="7">
        <f>SUM(friday!F63 - friday!E63)</f>
        <v/>
      </c>
      <c r="I63" s="9">
        <f>IF(friday!B63 ="ns day", friday!C63, MAX(friday!C63 - 8, 0))</f>
        <v/>
      </c>
      <c r="J63" s="9">
        <f>SUM(friday!F63 - friday!E63)</f>
        <v/>
      </c>
      <c r="K63" s="9">
        <f>IF(friday!B63="ns day",friday!C63, IF(friday!C63 &lt;= 8 + reference!C4, 0, MIN(MAX(friday!C63 - 8, 0),IF(friday!J63 &lt;= reference!C4,0, friday!J63))))</f>
        <v/>
      </c>
    </row>
    <row r="64" spans="1:11">
      <c r="A64" s="6" t="s">
        <v>60</v>
      </c>
      <c r="B64" s="10" t="s"/>
      <c r="C64" s="7" t="n">
        <v>10.24</v>
      </c>
      <c r="D64" s="7" t="n">
        <v>19.02</v>
      </c>
      <c r="E64" s="7" t="n">
        <v>16.75</v>
      </c>
      <c r="F64" s="7" t="n">
        <v>19.02</v>
      </c>
      <c r="G64" s="8" t="n">
        <v>1033</v>
      </c>
      <c r="H64" s="7">
        <f>SUM(friday!F64 - friday!E64)</f>
        <v/>
      </c>
      <c r="I64" s="9">
        <f>IF(friday!B64 ="ns day", friday!C64, MAX(friday!C64 - 8, 0))</f>
        <v/>
      </c>
      <c r="J64" s="9">
        <f>SUM(friday!F64 - friday!E64)</f>
        <v/>
      </c>
      <c r="K64" s="9">
        <f>IF(friday!B64="ns day",friday!C64, IF(friday!C64 &lt;= 8 + reference!C4, 0, MIN(MAX(friday!C64 - 8, 0),IF(friday!J64 &lt;= reference!C4,0, friday!J64))))</f>
        <v/>
      </c>
    </row>
    <row r="65" spans="1:11">
      <c r="A65" s="6" t="s">
        <v>61</v>
      </c>
      <c r="B65" s="10" t="s"/>
      <c r="C65" s="7" t="n">
        <v>8.789999999999999</v>
      </c>
      <c r="D65" s="7" t="n">
        <v>17.26</v>
      </c>
      <c r="E65" s="7" t="n">
        <v>16.23</v>
      </c>
      <c r="F65" s="7" t="n">
        <v>17.26</v>
      </c>
      <c r="G65" s="8" t="n">
        <v>1072</v>
      </c>
      <c r="H65" s="7">
        <f>SUM(friday!F65 - friday!E65)</f>
        <v/>
      </c>
      <c r="I65" s="9">
        <f>IF(friday!B65 ="ns day", friday!C65, MAX(friday!C65 - 8, 0))</f>
        <v/>
      </c>
      <c r="J65" s="9">
        <f>SUM(friday!F65 - friday!E65)</f>
        <v/>
      </c>
      <c r="K65" s="9">
        <f>IF(friday!B65="ns day",friday!C65, IF(friday!C65 &lt;= 8 + reference!C4, 0, MIN(MAX(friday!C65 - 8, 0),IF(friday!J65 &lt;= reference!C4,0, friday!J65))))</f>
        <v/>
      </c>
    </row>
    <row r="66" spans="1:11">
      <c r="A66" s="6" t="s">
        <v>62</v>
      </c>
      <c r="B66" s="10" t="s"/>
      <c r="C66" s="7" t="n">
        <v>9.1</v>
      </c>
      <c r="D66" s="7" t="n">
        <v>17.53</v>
      </c>
      <c r="E66" s="7" t="n">
        <v>11.86</v>
      </c>
      <c r="F66" s="7" t="n">
        <v>13</v>
      </c>
      <c r="G66" s="8" t="n">
        <v>932</v>
      </c>
      <c r="H66" s="7">
        <f>SUM(friday!F66 - friday!E66)</f>
        <v/>
      </c>
      <c r="I66" s="9">
        <f>IF(friday!B66 ="ns day", friday!C66, MAX(friday!C66 - 8, 0))</f>
        <v/>
      </c>
      <c r="J66" s="9">
        <f>SUM(friday!F66 - friday!E66)</f>
        <v/>
      </c>
      <c r="K66" s="9">
        <f>IF(friday!B66="ns day",friday!C66, IF(friday!C66 &lt;= 8 + reference!C4, 0, MIN(MAX(friday!C66 - 8, 0),IF(friday!J66 &lt;= reference!C4,0, friday!J66))))</f>
        <v/>
      </c>
    </row>
    <row r="67" spans="1:11">
      <c r="A67" s="6" t="s">
        <v>63</v>
      </c>
      <c r="B67" s="10" t="s"/>
      <c r="C67" s="7" t="n">
        <v>9.99</v>
      </c>
      <c r="D67" s="7" t="n">
        <v>18.12</v>
      </c>
      <c r="E67" s="10" t="s">
        <v>30</v>
      </c>
      <c r="F67" s="10" t="s">
        <v>30</v>
      </c>
      <c r="G67" s="10" t="s">
        <v>30</v>
      </c>
      <c r="H67" s="7">
        <f>SUM(friday!H69:friday!H68)</f>
        <v/>
      </c>
      <c r="I67" s="9">
        <f>IF(friday!B67 ="ns day", friday!C67, MAX(friday!C67 - 8, 0))</f>
        <v/>
      </c>
      <c r="J67" s="9">
        <f>friday!H67</f>
        <v/>
      </c>
      <c r="K67" s="9">
        <f>IF(friday!B67="ns day",friday!C67, IF(friday!C67 &lt;= 8 + reference!C4, 0, MIN(MAX(friday!C67 - 8, 0),IF(friday!J67 &lt;= reference!C4,0, friday!J67))))</f>
        <v/>
      </c>
    </row>
    <row r="68" spans="1:11">
      <c r="E68" s="7" t="n">
        <v>7.63</v>
      </c>
      <c r="F68" s="7" t="n">
        <v>7.63</v>
      </c>
      <c r="G68" s="8" t="n">
        <v>1033</v>
      </c>
      <c r="H68" s="7">
        <f>SUM(friday!F68 - friday!E68)</f>
        <v/>
      </c>
    </row>
    <row r="69" spans="1:11">
      <c r="E69" s="7" t="n">
        <v>14.25</v>
      </c>
      <c r="F69" s="7" t="n">
        <v>16</v>
      </c>
      <c r="G69" s="8" t="n">
        <v>925</v>
      </c>
      <c r="H69" s="7">
        <f>SUM(friday!F69 - friday!E69)</f>
        <v/>
      </c>
    </row>
    <row r="70" spans="1:11">
      <c r="A70" s="6" t="s">
        <v>64</v>
      </c>
      <c r="B70" s="10" t="s"/>
      <c r="C70" s="7" t="n">
        <v>10.23</v>
      </c>
      <c r="D70" s="7" t="n">
        <v>18.65</v>
      </c>
      <c r="E70" s="7" t="n">
        <v>16.3</v>
      </c>
      <c r="F70" s="7" t="n">
        <v>18.65</v>
      </c>
      <c r="G70" s="8" t="n">
        <v>903</v>
      </c>
      <c r="H70" s="7">
        <f>SUM(friday!F70 - friday!E70)</f>
        <v/>
      </c>
      <c r="I70" s="9">
        <f>IF(friday!B70 ="ns day", friday!C70, MAX(friday!C70 - 8, 0))</f>
        <v/>
      </c>
      <c r="J70" s="9">
        <f>SUM(friday!F70 - friday!E70)</f>
        <v/>
      </c>
      <c r="K70" s="9">
        <f>IF(friday!B70="ns day",friday!C70, IF(friday!C70 &lt;= 8 + reference!C4, 0, MIN(MAX(friday!C70 - 8, 0),IF(friday!J70 &lt;= reference!C4,0, friday!J70))))</f>
        <v/>
      </c>
    </row>
    <row r="71" spans="1:11">
      <c r="A71" s="6" t="s">
        <v>65</v>
      </c>
      <c r="B71" s="10" t="s"/>
      <c r="C71" s="7" t="n">
        <v>10.63</v>
      </c>
      <c r="D71" s="7" t="n">
        <v>0</v>
      </c>
      <c r="E71" s="7" t="n">
        <v>16.38</v>
      </c>
      <c r="F71" s="7" t="n">
        <v>18.38</v>
      </c>
      <c r="G71" s="8" t="n">
        <v>913</v>
      </c>
      <c r="H71" s="7">
        <f>SUM(friday!F71 - friday!E71)</f>
        <v/>
      </c>
      <c r="I71" s="9">
        <f>IF(friday!B71 ="ns day", friday!C71, MAX(friday!C71 - 8, 0))</f>
        <v/>
      </c>
      <c r="J71" s="9">
        <f>SUM(friday!F71 - friday!E71)</f>
        <v/>
      </c>
      <c r="K71" s="9">
        <f>IF(friday!B71="ns day",friday!C71, IF(friday!C71 &lt;= 8 + reference!C4, 0, MIN(MAX(friday!C71 - 8, 0),IF(friday!J71 &lt;= reference!C4,0, friday!J71))))</f>
        <v/>
      </c>
    </row>
    <row r="72" spans="1:11">
      <c r="A72" s="6" t="s">
        <v>66</v>
      </c>
      <c r="B72" s="7" t="n"/>
      <c r="C72" s="7" t="n"/>
      <c r="D72" s="7" t="n"/>
      <c r="E72" s="7" t="n"/>
      <c r="F72" s="7" t="n"/>
      <c r="G72" s="8" t="n"/>
      <c r="H72" s="7">
        <f>SUM(friday!F72 - friday!E72)</f>
        <v/>
      </c>
      <c r="I72" s="9">
        <f>IF(friday!B72 ="ns day", friday!C72, MAX(friday!C72 - 8, 0))</f>
        <v/>
      </c>
      <c r="J72" s="9">
        <f>SUM(friday!F72 - friday!E72)</f>
        <v/>
      </c>
      <c r="K72" s="9">
        <f>IF(friday!B72="ns day",friday!C72, IF(friday!C72 &lt;= 8 + reference!C4, 0, MIN(MAX(friday!C72 - 8, 0),IF(friday!J72 &lt;= reference!C4,0, friday!J72))))</f>
        <v/>
      </c>
    </row>
    <row r="73" spans="1:11">
      <c r="A73" s="6" t="s">
        <v>67</v>
      </c>
      <c r="B73" s="10" t="s"/>
      <c r="C73" s="7" t="n">
        <v>10.8</v>
      </c>
      <c r="D73" s="7" t="n">
        <v>18.93</v>
      </c>
      <c r="E73" s="7" t="n">
        <v>15.83</v>
      </c>
      <c r="F73" s="7" t="n">
        <v>17.25</v>
      </c>
      <c r="G73" s="8" t="n">
        <v>925</v>
      </c>
      <c r="H73" s="7">
        <f>SUM(friday!F73 - friday!E73)</f>
        <v/>
      </c>
      <c r="I73" s="9">
        <f>IF(friday!B73 ="ns day", friday!C73, MAX(friday!C73 - 8, 0))</f>
        <v/>
      </c>
      <c r="J73" s="9">
        <f>SUM(friday!F73 - friday!E73)</f>
        <v/>
      </c>
      <c r="K73" s="9">
        <f>IF(friday!B73="ns day",friday!C73, IF(friday!C73 &lt;= 8 + reference!C4, 0, MIN(MAX(friday!C73 - 8, 0),IF(friday!J73 &lt;= reference!C4,0, friday!J73))))</f>
        <v/>
      </c>
    </row>
    <row r="74" spans="1:11">
      <c r="A74" s="6" t="s">
        <v>68</v>
      </c>
      <c r="B74" s="10" t="s"/>
      <c r="C74" s="7" t="n">
        <v>9.6</v>
      </c>
      <c r="D74" s="7" t="n">
        <v>18.1</v>
      </c>
      <c r="E74" s="7" t="n">
        <v>15</v>
      </c>
      <c r="F74" s="7" t="n">
        <v>18.1</v>
      </c>
      <c r="G74" s="8" t="n">
        <v>1025</v>
      </c>
      <c r="H74" s="7">
        <f>SUM(friday!F74 - friday!E74)</f>
        <v/>
      </c>
      <c r="I74" s="9">
        <f>IF(friday!B74 ="ns day", friday!C74, MAX(friday!C74 - 8, 0))</f>
        <v/>
      </c>
      <c r="J74" s="9">
        <f>SUM(friday!F74 - friday!E74)</f>
        <v/>
      </c>
      <c r="K74" s="9">
        <f>IF(friday!B74="ns day",friday!C74, IF(friday!C74 &lt;= 8 + reference!C4, 0, MIN(MAX(friday!C74 - 8, 0),IF(friday!J74 &lt;= reference!C4,0, friday!J74))))</f>
        <v/>
      </c>
    </row>
    <row r="75" spans="1:11">
      <c r="A75" s="6" t="s">
        <v>69</v>
      </c>
      <c r="B75" s="10" t="s"/>
      <c r="C75" s="7" t="n">
        <v>8</v>
      </c>
      <c r="D75" s="7" t="n">
        <v>16.94</v>
      </c>
      <c r="E75" s="7" t="s"/>
      <c r="F75" s="7" t="s"/>
      <c r="G75" s="8" t="s"/>
      <c r="H75" s="7">
        <f>SUM(friday!F75 - friday!E75)</f>
        <v/>
      </c>
      <c r="I75" s="9">
        <f>IF(friday!B75 ="ns day", friday!C75, MAX(friday!C75 - 8, 0))</f>
        <v/>
      </c>
      <c r="J75" s="9">
        <f>SUM(friday!F75 - friday!E75)</f>
        <v/>
      </c>
      <c r="K75" s="9">
        <f>IF(friday!B75="ns day",friday!C75, IF(friday!C75 &lt;= 8 + reference!C4, 0, MIN(MAX(friday!C75 - 8, 0),IF(friday!J75 &lt;= reference!C4,0, friday!J75))))</f>
        <v/>
      </c>
    </row>
    <row r="76" spans="1:11">
      <c r="A76" s="6" t="s">
        <v>70</v>
      </c>
      <c r="B76" s="10" t="s"/>
      <c r="C76" s="7" t="n">
        <v>8.77</v>
      </c>
      <c r="D76" s="7" t="n">
        <v>17.15</v>
      </c>
      <c r="E76" s="7" t="s"/>
      <c r="F76" s="7" t="s"/>
      <c r="G76" s="8" t="s"/>
      <c r="H76" s="7">
        <f>SUM(friday!F76 - friday!E76)</f>
        <v/>
      </c>
      <c r="I76" s="9">
        <f>IF(friday!B76 ="ns day", friday!C76, MAX(friday!C76 - 8, 0))</f>
        <v/>
      </c>
      <c r="J76" s="9">
        <f>SUM(friday!F76 - friday!E76)</f>
        <v/>
      </c>
      <c r="K76" s="9">
        <f>IF(friday!B76="ns day",friday!C76, IF(friday!C76 &lt;= 8 + reference!C4, 0, MIN(MAX(friday!C76 - 8, 0),IF(friday!J76 &lt;= reference!C4,0, friday!J76))))</f>
        <v/>
      </c>
    </row>
    <row r="77" spans="1:11">
      <c r="A77" s="6" t="s">
        <v>71</v>
      </c>
      <c r="B77" s="7" t="n"/>
      <c r="C77" s="7" t="n"/>
      <c r="D77" s="7" t="n"/>
      <c r="E77" s="7" t="n"/>
      <c r="F77" s="7" t="n"/>
      <c r="G77" s="8" t="n"/>
      <c r="H77" s="7">
        <f>SUM(friday!F77 - friday!E77)</f>
        <v/>
      </c>
      <c r="I77" s="9">
        <f>IF(friday!B77 ="ns day", friday!C77, MAX(friday!C77 - 8, 0))</f>
        <v/>
      </c>
      <c r="J77" s="9">
        <f>SUM(friday!F77 - friday!E77)</f>
        <v/>
      </c>
      <c r="K77" s="9">
        <f>IF(friday!B77="ns day",friday!C77, IF(friday!C77 &lt;= 8 + reference!C4, 0, MIN(MAX(friday!C77 - 8, 0),IF(friday!J77 &lt;= reference!C4,0, friday!J77))))</f>
        <v/>
      </c>
    </row>
    <row r="78" spans="1:11">
      <c r="A78" s="6" t="s">
        <v>72</v>
      </c>
      <c r="B78" s="10" t="s">
        <v>33</v>
      </c>
      <c r="C78" s="7" t="n">
        <v>9.07</v>
      </c>
      <c r="D78" s="7" t="n">
        <v>16.97</v>
      </c>
      <c r="E78" s="7" t="s"/>
      <c r="F78" s="7" t="s"/>
      <c r="G78" s="8" t="s"/>
      <c r="H78" s="7">
        <f>SUM(friday!F78 - friday!E78)</f>
        <v/>
      </c>
      <c r="I78" s="9">
        <f>IF(friday!B78 ="ns day", friday!C78, MAX(friday!C78 - 8, 0))</f>
        <v/>
      </c>
      <c r="J78" s="9">
        <f>SUM(friday!F78 - friday!E78)</f>
        <v/>
      </c>
      <c r="K78" s="9">
        <f>IF(friday!B78="ns day",friday!C78, IF(friday!C78 &lt;= 8 + reference!C4, 0, MIN(MAX(friday!C78 - 8, 0),IF(friday!J78 &lt;= reference!C4,0, friday!J78))))</f>
        <v/>
      </c>
    </row>
    <row r="79" spans="1:11">
      <c r="A79" s="6" t="s">
        <v>73</v>
      </c>
      <c r="B79" s="10" t="s"/>
      <c r="C79" s="7" t="n">
        <v>9</v>
      </c>
      <c r="D79" s="7" t="n">
        <v>16.94</v>
      </c>
      <c r="E79" s="7" t="n">
        <v>15.5</v>
      </c>
      <c r="F79" s="7" t="n">
        <v>16.94</v>
      </c>
      <c r="G79" s="8" t="n">
        <v>1072</v>
      </c>
      <c r="H79" s="7">
        <f>SUM(friday!F79 - friday!E79)</f>
        <v/>
      </c>
      <c r="I79" s="9">
        <f>IF(friday!B79 ="ns day", friday!C79, MAX(friday!C79 - 8, 0))</f>
        <v/>
      </c>
      <c r="J79" s="9">
        <f>SUM(friday!F79 - friday!E79)</f>
        <v/>
      </c>
      <c r="K79" s="9">
        <f>IF(friday!B79="ns day",friday!C79, IF(friday!C79 &lt;= 8 + reference!C4, 0, MIN(MAX(friday!C79 - 8, 0),IF(friday!J79 &lt;= reference!C4,0, friday!J79))))</f>
        <v/>
      </c>
    </row>
    <row r="80" spans="1:11">
      <c r="A80" s="6" t="s">
        <v>74</v>
      </c>
      <c r="B80" s="10" t="s"/>
      <c r="C80" s="7" t="n">
        <v>10</v>
      </c>
      <c r="D80" s="7" t="n">
        <v>17.95</v>
      </c>
      <c r="E80" s="7" t="n">
        <v>16.05</v>
      </c>
      <c r="F80" s="7" t="n">
        <v>17.95</v>
      </c>
      <c r="G80" s="8" t="n">
        <v>930</v>
      </c>
      <c r="H80" s="7">
        <f>SUM(friday!F80 - friday!E80)</f>
        <v/>
      </c>
      <c r="I80" s="9">
        <f>IF(friday!B80 ="ns day", friday!C80, MAX(friday!C80 - 8, 0))</f>
        <v/>
      </c>
      <c r="J80" s="9">
        <f>SUM(friday!F80 - friday!E80)</f>
        <v/>
      </c>
      <c r="K80" s="9">
        <f>IF(friday!B80="ns day",friday!C80, IF(friday!C80 &lt;= 8 + reference!C4, 0, MIN(MAX(friday!C80 - 8, 0),IF(friday!J80 &lt;= reference!C4,0, friday!J80))))</f>
        <v/>
      </c>
    </row>
    <row r="81" spans="1:11">
      <c r="A81" s="6" t="s">
        <v>75</v>
      </c>
      <c r="B81" s="10" t="s"/>
      <c r="C81" s="7" t="n">
        <v>9.99</v>
      </c>
      <c r="D81" s="7" t="n">
        <v>18.41</v>
      </c>
      <c r="E81" s="7" t="n">
        <v>12.3</v>
      </c>
      <c r="F81" s="7" t="n">
        <v>14</v>
      </c>
      <c r="G81" s="8" t="n">
        <v>930</v>
      </c>
      <c r="H81" s="7">
        <f>SUM(friday!F81 - friday!E81)</f>
        <v/>
      </c>
      <c r="I81" s="9">
        <f>IF(friday!B81 ="ns day", friday!C81, MAX(friday!C81 - 8, 0))</f>
        <v/>
      </c>
      <c r="J81" s="9">
        <f>SUM(friday!F81 - friday!E81)</f>
        <v/>
      </c>
      <c r="K81" s="9">
        <f>IF(friday!B81="ns day",friday!C81, IF(friday!C81 &lt;= 8 + reference!C4, 0, MIN(MAX(friday!C81 - 8, 0),IF(friday!J81 &lt;= reference!C4,0, friday!J81))))</f>
        <v/>
      </c>
    </row>
    <row r="82" spans="1:11">
      <c r="A82" s="6" t="s">
        <v>76</v>
      </c>
      <c r="B82" s="7" t="n"/>
      <c r="C82" s="7" t="n"/>
      <c r="D82" s="7" t="n"/>
      <c r="E82" s="7" t="n"/>
      <c r="F82" s="7" t="n"/>
      <c r="G82" s="8" t="n"/>
      <c r="H82" s="7">
        <f>SUM(friday!F82 - friday!E82)</f>
        <v/>
      </c>
      <c r="I82" s="9">
        <f>IF(friday!B82 ="ns day", friday!C82, MAX(friday!C82 - 8, 0))</f>
        <v/>
      </c>
      <c r="J82" s="9">
        <f>SUM(friday!F82 - friday!E82)</f>
        <v/>
      </c>
      <c r="K82" s="9">
        <f>IF(friday!B82="ns day",friday!C82, IF(friday!C82 &lt;= 8 + reference!C4, 0, MIN(MAX(friday!C82 - 8, 0),IF(friday!J82 &lt;= reference!C4,0, friday!J82))))</f>
        <v/>
      </c>
    </row>
    <row r="83" spans="1:11">
      <c r="A83" s="6" t="s">
        <v>77</v>
      </c>
      <c r="B83" s="10" t="s"/>
      <c r="C83" s="7" t="n">
        <v>10.09</v>
      </c>
      <c r="D83" s="7" t="n">
        <v>18.48</v>
      </c>
      <c r="E83" s="7" t="n">
        <v>10.33</v>
      </c>
      <c r="F83" s="7" t="n">
        <v>12</v>
      </c>
      <c r="G83" s="8" t="n">
        <v>1033</v>
      </c>
      <c r="H83" s="7">
        <f>SUM(friday!F83 - friday!E83)</f>
        <v/>
      </c>
      <c r="I83" s="9">
        <f>IF(friday!B83 ="ns day", friday!C83, MAX(friday!C83 - 8, 0))</f>
        <v/>
      </c>
      <c r="J83" s="9">
        <f>SUM(friday!F83 - friday!E83)</f>
        <v/>
      </c>
      <c r="K83" s="9">
        <f>IF(friday!B83="ns day",friday!C83, IF(friday!C83 &lt;= 8 + reference!C4, 0, MIN(MAX(friday!C83 - 8, 0),IF(friday!J83 &lt;= reference!C4,0, friday!J83))))</f>
        <v/>
      </c>
    </row>
    <row r="84" spans="1:11">
      <c r="A84" s="6" t="s">
        <v>78</v>
      </c>
      <c r="B84" s="10" t="s"/>
      <c r="C84" s="7" t="n">
        <v>9.640000000000001</v>
      </c>
      <c r="D84" s="7" t="n">
        <v>17.98</v>
      </c>
      <c r="E84" s="7" t="n">
        <v>16.25</v>
      </c>
      <c r="F84" s="7" t="n">
        <v>17.98</v>
      </c>
      <c r="G84" s="8" t="n">
        <v>928</v>
      </c>
      <c r="H84" s="7">
        <f>SUM(friday!F84 - friday!E84)</f>
        <v/>
      </c>
      <c r="I84" s="9">
        <f>IF(friday!B84 ="ns day", friday!C84, MAX(friday!C84 - 8, 0))</f>
        <v/>
      </c>
      <c r="J84" s="9">
        <f>SUM(friday!F84 - friday!E84)</f>
        <v/>
      </c>
      <c r="K84" s="9">
        <f>IF(friday!B84="ns day",friday!C84, IF(friday!C84 &lt;= 8 + reference!C4, 0, MIN(MAX(friday!C84 - 8, 0),IF(friday!J84 &lt;= reference!C4,0, friday!J84))))</f>
        <v/>
      </c>
    </row>
    <row r="85" spans="1:11">
      <c r="A85" s="6" t="s">
        <v>79</v>
      </c>
      <c r="B85" s="10" t="s"/>
      <c r="C85" s="7" t="n">
        <v>8</v>
      </c>
      <c r="D85" s="7" t="n">
        <v>16.42</v>
      </c>
      <c r="E85" s="7" t="s"/>
      <c r="F85" s="7" t="s"/>
      <c r="G85" s="8" t="s"/>
      <c r="H85" s="7">
        <f>SUM(friday!F85 - friday!E85)</f>
        <v/>
      </c>
      <c r="I85" s="9">
        <f>IF(friday!B85 ="ns day", friday!C85, MAX(friday!C85 - 8, 0))</f>
        <v/>
      </c>
      <c r="J85" s="9">
        <f>SUM(friday!F85 - friday!E85)</f>
        <v/>
      </c>
      <c r="K85" s="9">
        <f>IF(friday!B85="ns day",friday!C85, IF(friday!C85 &lt;= 8 + reference!C4, 0, MIN(MAX(friday!C85 - 8, 0),IF(friday!J85 &lt;= reference!C4,0, friday!J85))))</f>
        <v/>
      </c>
    </row>
    <row r="86" spans="1:11">
      <c r="A86" s="6" t="s">
        <v>80</v>
      </c>
      <c r="B86" s="10" t="s">
        <v>33</v>
      </c>
      <c r="C86" s="7" t="n">
        <v>9.140000000000001</v>
      </c>
      <c r="D86" s="7" t="n">
        <v>17.45</v>
      </c>
      <c r="E86" s="7" t="n">
        <v>16.55</v>
      </c>
      <c r="F86" s="7" t="n">
        <v>17.45</v>
      </c>
      <c r="G86" s="8" t="n">
        <v>1051</v>
      </c>
      <c r="H86" s="7">
        <f>SUM(friday!F86 - friday!E86)</f>
        <v/>
      </c>
      <c r="I86" s="9">
        <f>IF(friday!B86 ="ns day", friday!C86, MAX(friday!C86 - 8, 0))</f>
        <v/>
      </c>
      <c r="J86" s="9">
        <f>SUM(friday!F86 - friday!E86)</f>
        <v/>
      </c>
      <c r="K86" s="9">
        <f>IF(friday!B86="ns day",friday!C86, IF(friday!C86 &lt;= 8 + reference!C4, 0, MIN(MAX(friday!C86 - 8, 0),IF(friday!J86 &lt;= reference!C4,0, friday!J86))))</f>
        <v/>
      </c>
    </row>
    <row r="88" spans="1:11">
      <c r="J88" s="5" t="s">
        <v>81</v>
      </c>
      <c r="K88" s="9">
        <f>SUM(friday!K45:friday!K86)</f>
        <v/>
      </c>
    </row>
    <row r="90" spans="1:11">
      <c r="J90" s="5" t="s">
        <v>82</v>
      </c>
      <c r="K90" s="9">
        <f>SUM(friday!K88 + friday!K41)</f>
        <v/>
      </c>
    </row>
    <row r="92" spans="1:11">
      <c r="A92" s="4" t="s">
        <v>83</v>
      </c>
    </row>
    <row r="93" spans="1:11">
      <c r="E93" s="5" t="s">
        <v>84</v>
      </c>
    </row>
    <row r="94" spans="1:11">
      <c r="A94" s="5" t="s">
        <v>8</v>
      </c>
      <c r="B94" s="5" t="s">
        <v>9</v>
      </c>
      <c r="C94" s="5" t="s">
        <v>10</v>
      </c>
      <c r="D94" s="5" t="s">
        <v>11</v>
      </c>
      <c r="E94" s="5" t="s">
        <v>85</v>
      </c>
      <c r="F94" s="5" t="s">
        <v>86</v>
      </c>
    </row>
    <row r="95" spans="1:11">
      <c r="A95" s="6" t="s">
        <v>87</v>
      </c>
      <c r="B95" s="10" t="s"/>
      <c r="C95" s="7" t="n">
        <v>10.85</v>
      </c>
      <c r="D95" s="7" t="n">
        <v>18.17</v>
      </c>
      <c r="E95" s="9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9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>
        <v>88</v>
      </c>
      <c r="B96" s="10" t="s"/>
      <c r="C96" s="7" t="n">
        <v>12.03</v>
      </c>
      <c r="D96" s="7" t="n">
        <v>19.24</v>
      </c>
      <c r="E96" s="9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9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>
        <v>89</v>
      </c>
      <c r="B97" s="10" t="s"/>
      <c r="C97" s="7" t="n">
        <v>10.49</v>
      </c>
      <c r="D97" s="7" t="n">
        <v>19.2</v>
      </c>
      <c r="E97" s="9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9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>
        <v>90</v>
      </c>
      <c r="B98" s="10" t="s"/>
      <c r="C98" s="7" t="n">
        <v>10.5</v>
      </c>
      <c r="D98" s="7" t="n">
        <v>18.46</v>
      </c>
      <c r="E98" s="9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9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>
        <v>91</v>
      </c>
      <c r="B99" s="10" t="s"/>
      <c r="C99" s="7" t="n">
        <v>11.32</v>
      </c>
      <c r="D99" s="7" t="n">
        <v>19.83</v>
      </c>
      <c r="E99" s="9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9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>
        <v>92</v>
      </c>
      <c r="B100" s="10" t="s"/>
      <c r="C100" s="7" t="n">
        <v>11</v>
      </c>
      <c r="D100" s="7" t="n">
        <v>18.95</v>
      </c>
      <c r="E100" s="9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9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>
        <v>94</v>
      </c>
      <c r="B101" s="10" t="s"/>
      <c r="C101" s="7" t="n">
        <v>11.45</v>
      </c>
      <c r="D101" s="7" t="n">
        <v>19.78</v>
      </c>
      <c r="E101" s="9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9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/>
      <c r="B102" s="7" t="n"/>
      <c r="C102" s="7" t="n"/>
      <c r="D102" s="7" t="n"/>
      <c r="E102" s="9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9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7" t="n"/>
      <c r="C103" s="7" t="n"/>
      <c r="D103" s="7" t="n"/>
      <c r="E103" s="9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9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7" t="n"/>
      <c r="C104" s="7" t="n"/>
      <c r="D104" s="7" t="n"/>
      <c r="E104" s="9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9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7" t="n"/>
      <c r="C105" s="7" t="n"/>
      <c r="D105" s="7" t="n"/>
      <c r="E105" s="9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9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7" t="n"/>
      <c r="C106" s="7" t="n"/>
      <c r="D106" s="7" t="n"/>
      <c r="E106" s="9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9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7" t="n"/>
      <c r="C107" s="7" t="n"/>
      <c r="D107" s="7" t="n"/>
      <c r="E107" s="9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9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7" t="n"/>
      <c r="C108" s="7" t="n"/>
      <c r="D108" s="7" t="n"/>
      <c r="E108" s="9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9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7" t="n"/>
      <c r="C109" s="7" t="n"/>
      <c r="D109" s="7" t="n"/>
      <c r="E109" s="9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9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7" t="n"/>
      <c r="C110" s="7" t="n"/>
      <c r="D110" s="7" t="n"/>
      <c r="E110" s="9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9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7" t="n"/>
      <c r="C111" s="7" t="n"/>
      <c r="D111" s="7" t="n"/>
      <c r="E111" s="9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9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7" t="n"/>
      <c r="C112" s="7" t="n"/>
      <c r="D112" s="7" t="n"/>
      <c r="E112" s="9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9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3" spans="1:11">
      <c r="A113" s="6" t="s"/>
      <c r="B113" s="7" t="n"/>
      <c r="C113" s="7" t="n"/>
      <c r="D113" s="7" t="n"/>
      <c r="E113" s="9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9">
        <f>IF(OR(friday!B113 = "light",friday!B113 = "excused", friday!B113 = "sch chg", friday!B113 = "annual", friday!B113 = "sick", friday!C113 &gt;= 12 - reference!C5), 0, IF(friday!B113 = "no call", 12, IF(friday!C113 = 0, 0, MAX(12 - friday!C113, 0))))</f>
        <v/>
      </c>
    </row>
    <row r="114" spans="1:11">
      <c r="A114" s="6" t="s"/>
      <c r="B114" s="7" t="n"/>
      <c r="C114" s="7" t="n"/>
      <c r="D114" s="7" t="n"/>
      <c r="E114" s="9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9">
        <f>IF(OR(friday!B114 = "light",friday!B114 = "excused", friday!B114 = "sch chg", friday!B114 = "annual", friday!B114 = "sick", friday!C114 &gt;= 12 - reference!C5), 0, IF(friday!B114 = "no call", 12, IF(friday!C114 = 0, 0, MAX(12 - friday!C114, 0))))</f>
        <v/>
      </c>
    </row>
    <row r="115" spans="1:11">
      <c r="A115" s="6" t="s"/>
      <c r="B115" s="7" t="n"/>
      <c r="C115" s="7" t="n"/>
      <c r="D115" s="7" t="n"/>
      <c r="E115" s="9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9">
        <f>IF(OR(friday!B115 = "light",friday!B115 = "excused", friday!B115 = "sch chg", friday!B115 = "annual", friday!B115 = "sick", friday!C115 &gt;= 12 - reference!C5), 0, IF(friday!B115 = "no call", 12, IF(friday!C115 = 0, 0, MAX(12 - friday!C115, 0))))</f>
        <v/>
      </c>
    </row>
    <row r="116" spans="1:11">
      <c r="A116" s="6" t="s"/>
      <c r="B116" s="7" t="n"/>
      <c r="C116" s="7" t="n"/>
      <c r="D116" s="7" t="n"/>
      <c r="E116" s="9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9">
        <f>IF(OR(friday!B116 = "light",friday!B116 = "excused", friday!B116 = "sch chg", friday!B116 = "annual", friday!B116 = "sick", friday!C116 &gt;= 12 - reference!C5), 0, IF(friday!B116 = "no call", 12, IF(friday!C116 = 0, 0, MAX(12 - friday!C116, 0))))</f>
        <v/>
      </c>
    </row>
    <row r="117" spans="1:11">
      <c r="A117" s="6" t="s"/>
      <c r="B117" s="7" t="n"/>
      <c r="C117" s="7" t="n"/>
      <c r="D117" s="7" t="n"/>
      <c r="E117" s="9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9">
        <f>IF(OR(friday!B117 = "light",friday!B117 = "excused", friday!B117 = "sch chg", friday!B117 = "annual", friday!B117 = "sick", friday!C117 &gt;= 12 - reference!C5), 0, IF(friday!B117 = "no call", 12, IF(friday!C117 = 0, 0, MAX(12 - friday!C117, 0))))</f>
        <v/>
      </c>
    </row>
    <row r="118" spans="1:11">
      <c r="A118" s="6" t="s"/>
      <c r="B118" s="7" t="n"/>
      <c r="C118" s="7" t="n"/>
      <c r="D118" s="7" t="n"/>
      <c r="E118" s="9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9">
        <f>IF(OR(friday!B118 = "light",friday!B118 = "excused", friday!B118 = "sch chg", friday!B118 = "annual", friday!B118 = "sick", friday!C118 &gt;= 12 - reference!C5), 0, IF(friday!B118 = "no call", 12, IF(friday!C118 = 0, 0, MAX(12 - friday!C118, 0))))</f>
        <v/>
      </c>
    </row>
    <row r="119" spans="1:11">
      <c r="A119" s="6" t="s"/>
      <c r="B119" s="7" t="n"/>
      <c r="C119" s="7" t="n"/>
      <c r="D119" s="7" t="n"/>
      <c r="E119" s="9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9">
        <f>IF(OR(friday!B119 = "light",friday!B119 = "excused", friday!B119 = "sch chg", friday!B119 = "annual", friday!B119 = "sick", friday!C119 &gt;= 12 - reference!C5), 0, IF(friday!B119 = "no call", 12, IF(friday!C119 = 0, 0, MAX(12 - friday!C119, 0))))</f>
        <v/>
      </c>
    </row>
    <row r="120" spans="1:11">
      <c r="A120" s="6" t="s"/>
      <c r="B120" s="7" t="n"/>
      <c r="C120" s="7" t="n"/>
      <c r="D120" s="7" t="n"/>
      <c r="E120" s="9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9">
        <f>IF(OR(friday!B120 = "light",friday!B120 = "excused", friday!B120 = "sch chg", friday!B120 = "annual", friday!B120 = "sick", friday!C120 &gt;= 12 - reference!C5), 0, IF(friday!B120 = "no call", 12, IF(friday!C120 = 0, 0, MAX(12 - friday!C120, 0))))</f>
        <v/>
      </c>
    </row>
    <row r="121" spans="1:11">
      <c r="A121" s="6" t="s"/>
      <c r="B121" s="7" t="n"/>
      <c r="C121" s="7" t="n"/>
      <c r="D121" s="7" t="n"/>
      <c r="E121" s="9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9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 spans="1:11">
      <c r="A122" s="6" t="s"/>
      <c r="B122" s="7" t="n"/>
      <c r="C122" s="7" t="n"/>
      <c r="D122" s="7" t="n"/>
      <c r="E122" s="9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9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7" t="n"/>
      <c r="C123" s="7" t="n"/>
      <c r="D123" s="7" t="n"/>
      <c r="E123" s="9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9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7" t="n"/>
      <c r="C124" s="7" t="n"/>
      <c r="D124" s="7" t="n"/>
      <c r="E124" s="9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9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6" spans="1:11">
      <c r="D126" s="5" t="s">
        <v>95</v>
      </c>
      <c r="E126" s="9">
        <f>SUM(friday!E95:friday!E124)</f>
        <v/>
      </c>
      <c r="F126" s="9">
        <f>SUM(friday!F95:friday!F124)</f>
        <v/>
      </c>
    </row>
    <row r="128" spans="1:11">
      <c r="A128" s="4" t="s">
        <v>96</v>
      </c>
    </row>
    <row r="129" spans="1:11">
      <c r="E129" s="5" t="s">
        <v>84</v>
      </c>
    </row>
    <row r="130" spans="1:11">
      <c r="A130" s="5" t="s">
        <v>8</v>
      </c>
      <c r="B130" s="5" t="s">
        <v>9</v>
      </c>
      <c r="C130" s="5" t="s">
        <v>10</v>
      </c>
      <c r="D130" s="5" t="s">
        <v>11</v>
      </c>
      <c r="E130" s="5" t="s">
        <v>85</v>
      </c>
      <c r="F130" s="5" t="s">
        <v>97</v>
      </c>
    </row>
    <row r="131" spans="1:11">
      <c r="A131" s="6" t="s">
        <v>98</v>
      </c>
      <c r="B131" s="10" t="s"/>
      <c r="C131" s="7" t="n">
        <v>10.39</v>
      </c>
      <c r="D131" s="7" t="n">
        <v>18.89</v>
      </c>
      <c r="E131" s="9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9">
        <f>IF(OR(friday!B131 = "light",friday!B131 = "excused", friday!B131 = "sch chg", friday!B131 = "annual", friday!B131 = "sick", friday!C131 &gt;= 11.5 - reference!C5), 0, IF(friday!B131 = "no call", 11.5, IF(friday!C131 = 0, 0, MAX(11.5 - friday!C131, 0))))</f>
        <v/>
      </c>
    </row>
    <row r="132" spans="1:11">
      <c r="A132" s="6" t="s">
        <v>99</v>
      </c>
      <c r="B132" s="7" t="n"/>
      <c r="C132" s="7" t="n"/>
      <c r="D132" s="7" t="n"/>
      <c r="E132" s="9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9">
        <f>IF(OR(friday!B132 = "light",friday!B132 = "excused", friday!B132 = "sch chg", friday!B132 = "annual", friday!B132 = "sick", friday!C132 &gt;= 11.5 - reference!C5), 0, IF(friday!B132 = "no call", 11.5, IF(friday!C132 = 0, 0, MAX(11.5 - friday!C132, 0))))</f>
        <v/>
      </c>
    </row>
    <row r="133" spans="1:11">
      <c r="A133" s="6" t="s">
        <v>100</v>
      </c>
      <c r="B133" s="7" t="n"/>
      <c r="C133" s="7" t="n"/>
      <c r="D133" s="7" t="n"/>
      <c r="E133" s="9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9">
        <f>IF(OR(friday!B133 = "light",friday!B133 = "excused", friday!B133 = "sch chg", friday!B133 = "annual", friday!B133 = "sick", friday!C133 &gt;= 11.5 - reference!C5), 0, IF(friday!B133 = "no call", 11.5, IF(friday!C133 = 0, 0, MAX(11.5 - friday!C133, 0))))</f>
        <v/>
      </c>
    </row>
    <row r="134" spans="1:11">
      <c r="A134" s="6" t="s">
        <v>101</v>
      </c>
      <c r="B134" s="7" t="n"/>
      <c r="C134" s="7" t="n"/>
      <c r="D134" s="7" t="n"/>
      <c r="E134" s="9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9">
        <f>IF(OR(friday!B134 = "light",friday!B134 = "excused", friday!B134 = "sch chg", friday!B134 = "annual", friday!B134 = "sick", friday!C134 &gt;= 11.5 - reference!C5), 0, IF(friday!B134 = "no call", 11.5, IF(friday!C134 = 0, 0, MAX(11.5 - friday!C134, 0))))</f>
        <v/>
      </c>
    </row>
    <row r="135" spans="1:11">
      <c r="A135" s="6" t="s"/>
      <c r="B135" s="7" t="n"/>
      <c r="C135" s="7" t="n"/>
      <c r="D135" s="7" t="n"/>
      <c r="E135" s="9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9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7" t="n"/>
      <c r="C136" s="7" t="n"/>
      <c r="D136" s="7" t="n"/>
      <c r="E136" s="9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9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7" t="n"/>
      <c r="C137" s="7" t="n"/>
      <c r="D137" s="7" t="n"/>
      <c r="E137" s="9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9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7" t="n"/>
      <c r="C138" s="7" t="n"/>
      <c r="D138" s="7" t="n"/>
      <c r="E138" s="9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9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7" t="n"/>
      <c r="C139" s="7" t="n"/>
      <c r="D139" s="7" t="n"/>
      <c r="E139" s="9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9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7" t="n"/>
      <c r="C140" s="7" t="n"/>
      <c r="D140" s="7" t="n"/>
      <c r="E140" s="9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9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 spans="1:11">
      <c r="A141" s="6" t="s"/>
      <c r="B141" s="7" t="n"/>
      <c r="C141" s="7" t="n"/>
      <c r="D141" s="7" t="n"/>
      <c r="E141" s="9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9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 spans="1:11">
      <c r="A142" s="6" t="s"/>
      <c r="B142" s="7" t="n"/>
      <c r="C142" s="7" t="n"/>
      <c r="D142" s="7" t="n"/>
      <c r="E142" s="9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9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 spans="1:11">
      <c r="A143" s="6" t="s"/>
      <c r="B143" s="7" t="n"/>
      <c r="C143" s="7" t="n"/>
      <c r="D143" s="7" t="n"/>
      <c r="E143" s="9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9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 spans="1:11">
      <c r="A144" s="6" t="s"/>
      <c r="B144" s="7" t="n"/>
      <c r="C144" s="7" t="n"/>
      <c r="D144" s="7" t="n"/>
      <c r="E144" s="9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9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 spans="1:11">
      <c r="A145" s="6" t="s"/>
      <c r="B145" s="7" t="n"/>
      <c r="C145" s="7" t="n"/>
      <c r="D145" s="7" t="n"/>
      <c r="E145" s="9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9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 spans="1:11">
      <c r="A146" s="6" t="s"/>
      <c r="B146" s="7" t="n"/>
      <c r="C146" s="7" t="n"/>
      <c r="D146" s="7" t="n"/>
      <c r="E146" s="9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9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 spans="1:11">
      <c r="A147" s="6" t="s"/>
      <c r="B147" s="7" t="n"/>
      <c r="C147" s="7" t="n"/>
      <c r="D147" s="7" t="n"/>
      <c r="E147" s="9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9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 spans="1:11">
      <c r="A148" s="6" t="s"/>
      <c r="B148" s="7" t="n"/>
      <c r="C148" s="7" t="n"/>
      <c r="D148" s="7" t="n"/>
      <c r="E148" s="9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9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49" spans="1:11">
      <c r="A149" s="6" t="s"/>
      <c r="B149" s="7" t="n"/>
      <c r="C149" s="7" t="n"/>
      <c r="D149" s="7" t="n"/>
      <c r="E149" s="9">
        <f>IF(OR(friday!B149 = "light",friday!B149 = "excused", friday!B149 = "sch chg", friday!B149 = "annual", friday!B149 = "sick", friday!C149 &gt;= 10 - reference!C5), 0, IF(friday!B149 = "no call", 10, IF(friday!C149 = 0, 0, MAX(10 - friday!C149, 0))))</f>
        <v/>
      </c>
      <c r="F149" s="9">
        <f>IF(OR(friday!B149 = "light",friday!B149 = "excused", friday!B149 = "sch chg", friday!B149 = "annual", friday!B149 = "sick", friday!C149 &gt;= 12 - reference!C5), 0, IF(friday!B149 = "no call", 12, IF(friday!C149 = 0, 0, MAX(12 - friday!C149, 0))))</f>
        <v/>
      </c>
    </row>
    <row r="150" spans="1:11">
      <c r="A150" s="6" t="s"/>
      <c r="B150" s="7" t="n"/>
      <c r="C150" s="7" t="n"/>
      <c r="D150" s="7" t="n"/>
      <c r="E150" s="9">
        <f>IF(OR(friday!B150 = "light",friday!B150 = "excused", friday!B150 = "sch chg", friday!B150 = "annual", friday!B150 = "sick", friday!C150 &gt;= 10 - reference!C5), 0, IF(friday!B150 = "no call", 10, IF(friday!C150 = 0, 0, MAX(10 - friday!C150, 0))))</f>
        <v/>
      </c>
      <c r="F150" s="9">
        <f>IF(OR(friday!B150 = "light",friday!B150 = "excused", friday!B150 = "sch chg", friday!B150 = "annual", friday!B150 = "sick", friday!C150 &gt;= 12 - reference!C5), 0, IF(friday!B150 = "no call", 12, IF(friday!C150 = 0, 0, MAX(12 - friday!C150, 0))))</f>
        <v/>
      </c>
    </row>
    <row r="151" spans="1:11">
      <c r="A151" s="6" t="s"/>
      <c r="B151" s="7" t="n"/>
      <c r="C151" s="7" t="n"/>
      <c r="D151" s="7" t="n"/>
      <c r="E151" s="9">
        <f>IF(OR(friday!B151 = "light",friday!B151 = "excused", friday!B151 = "sch chg", friday!B151 = "annual", friday!B151 = "sick", friday!C151 &gt;= 10 - reference!C5), 0, IF(friday!B151 = "no call", 10, IF(friday!C151 = 0, 0, MAX(10 - friday!C151, 0))))</f>
        <v/>
      </c>
      <c r="F151" s="9">
        <f>IF(OR(friday!B151 = "light",friday!B151 = "excused", friday!B151 = "sch chg", friday!B151 = "annual", friday!B151 = "sick", friday!C151 &gt;= 12 - reference!C5), 0, IF(friday!B151 = "no call", 12, IF(friday!C151 = 0, 0, MAX(12 - friday!C151, 0))))</f>
        <v/>
      </c>
    </row>
    <row r="152" spans="1:11">
      <c r="A152" s="6" t="s"/>
      <c r="B152" s="7" t="n"/>
      <c r="C152" s="7" t="n"/>
      <c r="D152" s="7" t="n"/>
      <c r="E152" s="9">
        <f>IF(OR(friday!B152 = "light",friday!B152 = "excused", friday!B152 = "sch chg", friday!B152 = "annual", friday!B152 = "sick", friday!C152 &gt;= 10 - reference!C5), 0, IF(friday!B152 = "no call", 10, IF(friday!C152 = 0, 0, MAX(10 - friday!C152, 0))))</f>
        <v/>
      </c>
      <c r="F152" s="9">
        <f>IF(OR(friday!B152 = "light",friday!B152 = "excused", friday!B152 = "sch chg", friday!B152 = "annual", friday!B152 = "sick", friday!C152 &gt;= 12 - reference!C5), 0, IF(friday!B152 = "no call", 12, IF(friday!C152 = 0, 0, MAX(12 - friday!C152, 0))))</f>
        <v/>
      </c>
    </row>
    <row r="153" spans="1:11">
      <c r="A153" s="6" t="s"/>
      <c r="B153" s="7" t="n"/>
      <c r="C153" s="7" t="n"/>
      <c r="D153" s="7" t="n"/>
      <c r="E153" s="9">
        <f>IF(OR(friday!B153 = "light",friday!B153 = "excused", friday!B153 = "sch chg", friday!B153 = "annual", friday!B153 = "sick", friday!C153 &gt;= 10 - reference!C5), 0, IF(friday!B153 = "no call", 10, IF(friday!C153 = 0, 0, MAX(10 - friday!C153, 0))))</f>
        <v/>
      </c>
      <c r="F153" s="9">
        <f>IF(OR(friday!B153 = "light",friday!B153 = "excused", friday!B153 = "sch chg", friday!B153 = "annual", friday!B153 = "sick", friday!C153 &gt;= 12 - reference!C5), 0, IF(friday!B153 = "no call", 12, IF(friday!C153 = 0, 0, MAX(12 - friday!C153, 0))))</f>
        <v/>
      </c>
    </row>
    <row r="154" spans="1:11">
      <c r="A154" s="6" t="s"/>
      <c r="B154" s="7" t="n"/>
      <c r="C154" s="7" t="n"/>
      <c r="D154" s="7" t="n"/>
      <c r="E154" s="9">
        <f>IF(OR(friday!B154 = "light",friday!B154 = "excused", friday!B154 = "sch chg", friday!B154 = "annual", friday!B154 = "sick", friday!C154 &gt;= 10 - reference!C5), 0, IF(friday!B154 = "no call", 10, IF(friday!C154 = 0, 0, MAX(10 - friday!C154, 0))))</f>
        <v/>
      </c>
      <c r="F154" s="9">
        <f>IF(OR(friday!B154 = "light",friday!B154 = "excused", friday!B154 = "sch chg", friday!B154 = "annual", friday!B154 = "sick", friday!C154 &gt;= 12 - reference!C5), 0, IF(friday!B154 = "no call", 12, IF(friday!C154 = 0, 0, MAX(12 - friday!C154, 0))))</f>
        <v/>
      </c>
    </row>
    <row r="155" spans="1:11">
      <c r="A155" s="6" t="s"/>
      <c r="B155" s="7" t="n"/>
      <c r="C155" s="7" t="n"/>
      <c r="D155" s="7" t="n"/>
      <c r="E155" s="9">
        <f>IF(OR(friday!B155 = "light",friday!B155 = "excused", friday!B155 = "sch chg", friday!B155 = "annual", friday!B155 = "sick", friday!C155 &gt;= 10 - reference!C5), 0, IF(friday!B155 = "no call", 10, IF(friday!C155 = 0, 0, MAX(10 - friday!C155, 0))))</f>
        <v/>
      </c>
      <c r="F155" s="9">
        <f>IF(OR(friday!B155 = "light",friday!B155 = "excused", friday!B155 = "sch chg", friday!B155 = "annual", friday!B155 = "sick", friday!C155 &gt;= 12 - reference!C5), 0, IF(friday!B155 = "no call", 12, IF(friday!C155 = 0, 0, MAX(12 - friday!C155, 0))))</f>
        <v/>
      </c>
    </row>
    <row r="156" spans="1:11">
      <c r="A156" s="6" t="s"/>
      <c r="B156" s="7" t="n"/>
      <c r="C156" s="7" t="n"/>
      <c r="D156" s="7" t="n"/>
      <c r="E156" s="9">
        <f>IF(OR(friday!B156 = "light",friday!B156 = "excused", friday!B156 = "sch chg", friday!B156 = "annual", friday!B156 = "sick", friday!C156 &gt;= 10 - reference!C5), 0, IF(friday!B156 = "no call", 10, IF(friday!C156 = 0, 0, MAX(10 - friday!C156, 0))))</f>
        <v/>
      </c>
      <c r="F156" s="9">
        <f>IF(OR(friday!B156 = "light",friday!B156 = "excused", friday!B156 = "sch chg", friday!B156 = "annual", friday!B156 = "sick", friday!C156 &gt;= 12 - reference!C5), 0, IF(friday!B156 = "no call", 12, IF(friday!C156 = 0, 0, MAX(12 - friday!C156, 0))))</f>
        <v/>
      </c>
    </row>
    <row r="157" spans="1:11">
      <c r="A157" s="6" t="s"/>
      <c r="B157" s="7" t="n"/>
      <c r="C157" s="7" t="n"/>
      <c r="D157" s="7" t="n"/>
      <c r="E157" s="9">
        <f>IF(OR(friday!B157 = "light",friday!B157 = "excused", friday!B157 = "sch chg", friday!B157 = "annual", friday!B157 = "sick", friday!C157 &gt;= 10 - reference!C5), 0, IF(friday!B157 = "no call", 10, IF(friday!C157 = 0, 0, MAX(10 - friday!C157, 0))))</f>
        <v/>
      </c>
      <c r="F157" s="9">
        <f>IF(OR(friday!B157 = "light",friday!B157 = "excused", friday!B157 = "sch chg", friday!B157 = "annual", friday!B157 = "sick", friday!C157 &gt;= 12 - reference!C5), 0, IF(friday!B157 = "no call", 12, IF(friday!C157 = 0, 0, MAX(12 - friday!C157, 0))))</f>
        <v/>
      </c>
    </row>
    <row r="158" spans="1:11">
      <c r="A158" s="6" t="s"/>
      <c r="B158" s="7" t="n"/>
      <c r="C158" s="7" t="n"/>
      <c r="D158" s="7" t="n"/>
      <c r="E158" s="9">
        <f>IF(OR(friday!B158 = "light",friday!B158 = "excused", friday!B158 = "sch chg", friday!B158 = "annual", friday!B158 = "sick", friday!C158 &gt;= 10 - reference!C5), 0, IF(friday!B158 = "no call", 10, IF(friday!C158 = 0, 0, MAX(10 - friday!C158, 0))))</f>
        <v/>
      </c>
      <c r="F158" s="9">
        <f>IF(OR(friday!B158 = "light",friday!B158 = "excused", friday!B158 = "sch chg", friday!B158 = "annual", friday!B158 = "sick", friday!C158 &gt;= 12 - reference!C5), 0, IF(friday!B158 = "no call", 12, IF(friday!C158 = 0, 0, MAX(12 - friday!C158, 0))))</f>
        <v/>
      </c>
    </row>
    <row r="159" spans="1:11">
      <c r="A159" s="6" t="s"/>
      <c r="B159" s="7" t="n"/>
      <c r="C159" s="7" t="n"/>
      <c r="D159" s="7" t="n"/>
      <c r="E159" s="9">
        <f>IF(OR(friday!B159 = "light",friday!B159 = "excused", friday!B159 = "sch chg", friday!B159 = "annual", friday!B159 = "sick", friday!C159 &gt;= 10 - reference!C5), 0, IF(friday!B159 = "no call", 10, IF(friday!C159 = 0, 0, MAX(10 - friday!C159, 0))))</f>
        <v/>
      </c>
      <c r="F159" s="9">
        <f>IF(OR(friday!B159 = "light",friday!B159 = "excused", friday!B159 = "sch chg", friday!B159 = "annual", friday!B159 = "sick", friday!C159 &gt;= 12 - reference!C5), 0, IF(friday!B159 = "no call", 12, IF(friday!C159 = 0, 0, MAX(12 - friday!C159, 0))))</f>
        <v/>
      </c>
    </row>
    <row r="160" spans="1:11">
      <c r="A160" s="6" t="s"/>
      <c r="B160" s="7" t="n"/>
      <c r="C160" s="7" t="n"/>
      <c r="D160" s="7" t="n"/>
      <c r="E160" s="9">
        <f>IF(OR(friday!B160 = "light",friday!B160 = "excused", friday!B160 = "sch chg", friday!B160 = "annual", friday!B160 = "sick", friday!C160 &gt;= 10 - reference!C5), 0, IF(friday!B160 = "no call", 10, IF(friday!C160 = 0, 0, MAX(10 - friday!C160, 0))))</f>
        <v/>
      </c>
      <c r="F160" s="9">
        <f>IF(OR(friday!B160 = "light",friday!B160 = "excused", friday!B160 = "sch chg", friday!B160 = "annual", friday!B160 = "sick", friday!C160 &gt;= 12 - reference!C5), 0, IF(friday!B160 = "no call", 12, IF(friday!C160 = 0, 0, MAX(12 - friday!C160, 0))))</f>
        <v/>
      </c>
    </row>
    <row r="162" spans="1:11">
      <c r="D162" s="5" t="s">
        <v>102</v>
      </c>
      <c r="E162" s="9">
        <f>SUM(friday!E131:friday!E160)</f>
        <v/>
      </c>
      <c r="F162" s="9">
        <f>SUM(friday!F131:friday!F160)</f>
        <v/>
      </c>
    </row>
    <row r="164" spans="1:11">
      <c r="D164" s="5" t="s">
        <v>103</v>
      </c>
      <c r="E164" s="9">
        <f>SUM(friday!E126 + friday!E162)</f>
        <v/>
      </c>
      <c r="F164" s="9">
        <f>SUM(friday!F126 + friday!F162)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1" man="1" max="16383" min="0"/>
    <brk id="127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9"/>
    <col customWidth="1" max="3" min="3" width="9"/>
    <col customWidth="1" max="4" min="4" width="9"/>
    <col customWidth="1" max="5" min="5" width="2"/>
    <col customWidth="1" max="6" min="6" width="9"/>
    <col customWidth="1" max="7" min="7" width="9"/>
    <col customWidth="1" max="8" min="8" width="9"/>
  </cols>
  <sheetData>
    <row r="1" spans="1:8">
      <c r="A1" s="1" t="s">
        <v>0</v>
      </c>
    </row>
    <row r="3" spans="1:8">
      <c r="B3" s="2" t="s">
        <v>110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111</v>
      </c>
      <c r="C8" s="2" t="s">
        <v>112</v>
      </c>
      <c r="F8" s="2" t="s">
        <v>111</v>
      </c>
      <c r="G8" s="2" t="s">
        <v>113</v>
      </c>
    </row>
    <row r="9" spans="1:8">
      <c r="B9" s="2" t="s">
        <v>85</v>
      </c>
      <c r="C9" s="2" t="s">
        <v>114</v>
      </c>
      <c r="D9" s="2" t="s">
        <v>115</v>
      </c>
      <c r="F9" s="2" t="s">
        <v>86</v>
      </c>
      <c r="G9" s="2" t="s">
        <v>116</v>
      </c>
      <c r="H9" s="2" t="s">
        <v>115</v>
      </c>
    </row>
    <row r="10" spans="1:8">
      <c r="A10" s="11" t="s">
        <v>117</v>
      </c>
      <c r="B10" s="7">
        <f>saturday!E164</f>
        <v/>
      </c>
      <c r="C10" s="7">
        <f>saturday!I39</f>
        <v/>
      </c>
      <c r="D10" s="9">
        <f>IF(summary!B10&lt;summary!C10,summary!B10,summary!C10)</f>
        <v/>
      </c>
      <c r="F10" s="7">
        <f>saturday!F164</f>
        <v/>
      </c>
      <c r="G10" s="7">
        <f>saturday!K90</f>
        <v/>
      </c>
      <c r="H10" s="9">
        <f>IF(summary!F10&lt;summary!G10,summary!F10,summary!G10)</f>
        <v/>
      </c>
    </row>
    <row r="12" spans="1:8">
      <c r="A12" s="11" t="s">
        <v>118</v>
      </c>
      <c r="B12" s="7">
        <f>sunday!E160</f>
        <v/>
      </c>
      <c r="C12" s="7">
        <f>sunday!I39</f>
        <v/>
      </c>
      <c r="D12" s="9">
        <f>IF(summary!B12&lt;summary!C12,summary!B12,summary!C12)</f>
        <v/>
      </c>
      <c r="F12" s="7">
        <f>sunday!F160</f>
        <v/>
      </c>
      <c r="G12" s="7">
        <f>sunday!K86</f>
        <v/>
      </c>
      <c r="H12" s="9">
        <f>IF(summary!F12&lt;summary!G12,summary!F12,summary!G12)</f>
        <v/>
      </c>
    </row>
    <row r="14" spans="1:8">
      <c r="A14" s="11" t="s">
        <v>119</v>
      </c>
      <c r="B14" s="7">
        <f>monday!E160</f>
        <v/>
      </c>
      <c r="C14" s="7">
        <f>monday!I39</f>
        <v/>
      </c>
      <c r="D14" s="9">
        <f>IF(summary!B14&lt;summary!C14,summary!B14,summary!C14)</f>
        <v/>
      </c>
      <c r="F14" s="7">
        <f>monday!F160</f>
        <v/>
      </c>
      <c r="G14" s="7">
        <f>monday!K86</f>
        <v/>
      </c>
      <c r="H14" s="9">
        <f>IF(summary!F14&lt;summary!G14,summary!F14,summary!G14)</f>
        <v/>
      </c>
    </row>
    <row r="16" spans="1:8">
      <c r="A16" s="11" t="s">
        <v>120</v>
      </c>
      <c r="B16" s="7">
        <f>tuesday!E160</f>
        <v/>
      </c>
      <c r="C16" s="7">
        <f>tuesday!I39</f>
        <v/>
      </c>
      <c r="D16" s="9">
        <f>IF(summary!B16&lt;summary!C16,summary!B16,summary!C16)</f>
        <v/>
      </c>
      <c r="F16" s="7">
        <f>tuesday!F160</f>
        <v/>
      </c>
      <c r="G16" s="7">
        <f>tuesday!K86</f>
        <v/>
      </c>
      <c r="H16" s="9">
        <f>IF(summary!F16&lt;summary!G16,summary!F16,summary!G16)</f>
        <v/>
      </c>
    </row>
    <row r="18" spans="1:8">
      <c r="A18" s="11" t="s">
        <v>121</v>
      </c>
      <c r="B18" s="7">
        <f>wednesday!E162</f>
        <v/>
      </c>
      <c r="C18" s="7">
        <f>wednesday!I39</f>
        <v/>
      </c>
      <c r="D18" s="9">
        <f>IF(summary!B18&lt;summary!C18,summary!B18,summary!C18)</f>
        <v/>
      </c>
      <c r="F18" s="7">
        <f>wednesday!F162</f>
        <v/>
      </c>
      <c r="G18" s="7">
        <f>wednesday!K88</f>
        <v/>
      </c>
      <c r="H18" s="9">
        <f>IF(summary!F18&lt;summary!G18,summary!F18,summary!G18)</f>
        <v/>
      </c>
    </row>
    <row r="20" spans="1:8">
      <c r="A20" s="11" t="s">
        <v>122</v>
      </c>
      <c r="B20" s="7">
        <f>thursday!E160</f>
        <v/>
      </c>
      <c r="C20" s="7">
        <f>thursday!I39</f>
        <v/>
      </c>
      <c r="D20" s="9">
        <f>IF(summary!B20&lt;summary!C20,summary!B20,summary!C20)</f>
        <v/>
      </c>
      <c r="F20" s="7">
        <f>thursday!F160</f>
        <v/>
      </c>
      <c r="G20" s="7">
        <f>thursday!K86</f>
        <v/>
      </c>
      <c r="H20" s="9">
        <f>IF(summary!F20&lt;summary!G20,summary!F20,summary!G20)</f>
        <v/>
      </c>
    </row>
    <row r="22" spans="1:8">
      <c r="A22" s="11" t="s">
        <v>123</v>
      </c>
      <c r="B22" s="7">
        <f>friday!E164</f>
        <v/>
      </c>
      <c r="C22" s="7">
        <f>friday!I39</f>
        <v/>
      </c>
      <c r="D22" s="9">
        <f>IF(summary!B22&lt;summary!C22,summary!B22,summary!C22)</f>
        <v/>
      </c>
      <c r="F22" s="7">
        <f>friday!F164</f>
        <v/>
      </c>
      <c r="G22" s="7">
        <f>friday!K90</f>
        <v/>
      </c>
      <c r="H22" s="9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8"/>
    <col customWidth="1" max="3" min="3" width="8"/>
    <col customWidth="1" max="4" min="4" width="2"/>
    <col customWidth="1" max="5" min="5" width="6"/>
  </cols>
  <sheetData>
    <row r="2" spans="1:5">
      <c r="B2" s="4" t="s">
        <v>124</v>
      </c>
    </row>
    <row r="3" spans="1:5">
      <c r="C3" s="7" t="n">
        <v>0.25</v>
      </c>
      <c r="E3" t="s">
        <v>125</v>
      </c>
    </row>
    <row r="4" spans="1:5">
      <c r="C4" s="7" t="n">
        <v>0.25</v>
      </c>
      <c r="E4" t="s">
        <v>126</v>
      </c>
    </row>
    <row r="5" spans="1:5">
      <c r="C5" s="7" t="n">
        <v>0.25</v>
      </c>
      <c r="E5" t="s">
        <v>127</v>
      </c>
    </row>
    <row r="7" spans="1:5">
      <c r="B7" s="4" t="s">
        <v>128</v>
      </c>
    </row>
    <row r="8" spans="1:5">
      <c r="C8" s="10" t="s">
        <v>33</v>
      </c>
      <c r="E8" t="s">
        <v>129</v>
      </c>
    </row>
    <row r="10" spans="1:5">
      <c r="C10" s="10" t="s">
        <v>130</v>
      </c>
      <c r="E10" t="s">
        <v>131</v>
      </c>
    </row>
    <row r="11" spans="1:5">
      <c r="C11" s="10" t="s">
        <v>132</v>
      </c>
      <c r="E11" t="s">
        <v>133</v>
      </c>
    </row>
    <row r="12" spans="1:5">
      <c r="C12" s="10" t="s">
        <v>134</v>
      </c>
      <c r="E12" t="s">
        <v>135</v>
      </c>
    </row>
    <row r="13" spans="1:5">
      <c r="C13" s="10" t="s">
        <v>93</v>
      </c>
      <c r="E13" t="s">
        <v>136</v>
      </c>
    </row>
    <row r="14" spans="1:5">
      <c r="C14" s="10" t="s">
        <v>137</v>
      </c>
      <c r="E14" t="s">
        <v>138</v>
      </c>
    </row>
    <row r="15" spans="1:5">
      <c r="C15" s="10" t="s">
        <v>139</v>
      </c>
      <c r="E15" t="s">
        <v>140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2020-02-06T19:42:57Z</dcterms:created>
  <dcterms:modified xsi:type="dcterms:W3CDTF">2020-02-06T19:42:57Z</dcterms:modified>
</cp:coreProperties>
</file>