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filterPrivacy="1" autoCompressPictures="0"/>
  <xr:revisionPtr revIDLastSave="0" documentId="8_{0820D640-D942-3B46-AD98-7633F2B2E9A0}" xr6:coauthVersionLast="47" xr6:coauthVersionMax="47" xr10:uidLastSave="{00000000-0000-0000-0000-000000000000}"/>
  <bookViews>
    <workbookView xWindow="0" yWindow="500" windowWidth="40360" windowHeight="27060" tabRatio="762" firstSheet="1" activeTab="4" xr2:uid="{00000000-000D-0000-FFFF-FFFF00000000}"/>
  </bookViews>
  <sheets>
    <sheet name="Informations " sheetId="13" r:id="rId1"/>
    <sheet name="Vision" sheetId="8" r:id="rId2"/>
    <sheet name="User Roles" sheetId="14" r:id="rId3"/>
    <sheet name="ProductBacklog" sheetId="17" r:id="rId4"/>
    <sheet name="Release Roadmap - Velocity" sheetId="25" r:id="rId5"/>
    <sheet name="Sprint 0" sheetId="26" r:id="rId6"/>
    <sheet name="Done Definition" sheetId="7" r:id="rId7"/>
    <sheet name="DailyMeeting" sheetId="15" r:id="rId8"/>
    <sheet name="Retroperspective" sheetId="16" r:id="rId9"/>
    <sheet name="Student1 Journal" sheetId="18" r:id="rId10"/>
    <sheet name="Student2 Journal" sheetId="24" r:id="rId11"/>
    <sheet name="Student3 Journal" sheetId="23" r:id="rId12"/>
    <sheet name="Student4 Journal" sheetId="22" r:id="rId13"/>
  </sheets>
  <definedNames>
    <definedName name="_xlnm._FilterDatabase" localSheetId="3" hidden="1">ProductBacklog!$A$2:$K$39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25" l="1"/>
  <c r="F6" i="25"/>
  <c r="J21" i="26"/>
  <c r="I21" i="26"/>
  <c r="H21" i="26"/>
  <c r="G21" i="26"/>
  <c r="D20" i="26"/>
  <c r="D21" i="26"/>
  <c r="F19" i="26"/>
  <c r="F21" i="26" s="1"/>
  <c r="F18" i="26"/>
  <c r="F22" i="26"/>
  <c r="G22" i="26" s="1"/>
  <c r="H22" i="26" s="1"/>
  <c r="I22" i="26" s="1"/>
  <c r="J22" i="26" s="1"/>
  <c r="F17" i="26"/>
  <c r="F16" i="26"/>
  <c r="F15" i="26"/>
  <c r="F14" i="26"/>
  <c r="F13" i="26"/>
  <c r="F12" i="26"/>
  <c r="F11" i="26"/>
  <c r="F10" i="26"/>
  <c r="F9" i="26"/>
  <c r="E7" i="25"/>
  <c r="D7" i="25"/>
  <c r="C7" i="25"/>
  <c r="B7" i="25"/>
  <c r="E6" i="25"/>
  <c r="D6" i="25"/>
  <c r="C6" i="25"/>
  <c r="B6" i="25"/>
  <c r="F9" i="25" l="1"/>
  <c r="E9" i="25"/>
  <c r="D9" i="25"/>
  <c r="C9" i="25"/>
  <c r="B8" i="25"/>
  <c r="C8" i="25" s="1"/>
  <c r="D8" i="25" s="1"/>
  <c r="E8" i="25" s="1"/>
  <c r="F8" i="25" s="1"/>
  <c r="E4" i="25"/>
  <c r="D4" i="25"/>
  <c r="G4" i="25"/>
  <c r="F4" i="25"/>
  <c r="C4" i="25"/>
  <c r="B4" i="25"/>
  <c r="F2" i="24" l="1"/>
  <c r="F2" i="23"/>
  <c r="F2" i="22"/>
  <c r="F2" i="18"/>
  <c r="I41"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G2" authorId="0" shapeId="0" xr:uid="{50D57EF9-228E-AB4D-A001-07D30E4A3AA3}">
      <text>
        <r>
          <rPr>
            <b/>
            <sz val="9"/>
            <color rgb="FF000000"/>
            <rFont val="Tahoma"/>
            <family val="2"/>
          </rPr>
          <t xml:space="preserve">the priorisation technique MoSCoW: 
</t>
        </r>
        <r>
          <rPr>
            <b/>
            <sz val="9"/>
            <color rgb="FF000000"/>
            <rFont val="Tahoma"/>
            <family val="2"/>
          </rPr>
          <t xml:space="preserve">
</t>
        </r>
        <r>
          <rPr>
            <b/>
            <sz val="9"/>
            <color rgb="FF000000"/>
            <rFont val="Tahoma"/>
            <family val="2"/>
          </rPr>
          <t xml:space="preserve">1.Must have (fundamental feature)
</t>
        </r>
        <r>
          <rPr>
            <b/>
            <sz val="9"/>
            <color rgb="FF000000"/>
            <rFont val="Tahoma"/>
            <family val="2"/>
          </rPr>
          <t xml:space="preserve">2.Should have (important but short-term workaround available)
</t>
        </r>
        <r>
          <rPr>
            <b/>
            <sz val="9"/>
            <color rgb="FF000000"/>
            <rFont val="Tahoma"/>
            <family val="2"/>
          </rPr>
          <t xml:space="preserve">3.Could have (can be let out of the realease if time runs out)
</t>
        </r>
        <r>
          <rPr>
            <b/>
            <sz val="9"/>
            <color rgb="FF000000"/>
            <rFont val="Tahoma"/>
            <family val="2"/>
          </rPr>
          <t xml:space="preserve">4.Won't have this time (later release)
</t>
        </r>
        <r>
          <rPr>
            <sz val="9"/>
            <color rgb="FF000000"/>
            <rFont val="Tahoma"/>
            <family val="2"/>
          </rPr>
          <t xml:space="preserve">
</t>
        </r>
      </text>
    </comment>
    <comment ref="H2" authorId="0" shapeId="0" xr:uid="{84EA1FF5-9EC7-6847-BFF5-205D0F8811DD}">
      <text>
        <r>
          <rPr>
            <b/>
            <sz val="9"/>
            <color rgb="FF000000"/>
            <rFont val="Tahoma"/>
            <family val="2"/>
          </rPr>
          <t xml:space="preserve">Enter 1, 2 or 3 and the satus is automaticaly displayed (blue = todo, yellow = in progress, green = done and accepted, red= rejected)
</t>
        </r>
        <r>
          <rPr>
            <b/>
            <sz val="9"/>
            <color rgb="FF000000"/>
            <rFont val="Tahoma"/>
            <family val="2"/>
          </rPr>
          <t xml:space="preserve">The task is considered as 'done':3 
</t>
        </r>
        <r>
          <rPr>
            <b/>
            <sz val="9"/>
            <color rgb="FF000000"/>
            <rFont val="Tahoma"/>
            <family val="2"/>
          </rPr>
          <t>when all points decided in team are solved (example of done definition : documentation in code, unittests passed, functional tests passed, user manual completed,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tc={882EE3FD-AC47-0545-9A30-42DE75AD9A8F}</author>
    <author>Auteur</author>
  </authors>
  <commentList>
    <comment ref="B3" authorId="0" shapeId="0" xr:uid="{882EE3FD-AC47-0545-9A30-42DE75AD9A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Min 1 US of 1 SP like a Hello World
- You should reach the build artifact.</t>
      </text>
    </comment>
    <comment ref="A5" authorId="1" shapeId="0" xr:uid="{5DD3E313-4D14-6E44-B230-21283B49C2F6}">
      <text>
        <r>
          <rPr>
            <sz val="10"/>
            <color rgb="FF000000"/>
            <rFont val="Calibri"/>
            <family val="2"/>
          </rPr>
          <t>Number of SP at the end of each sprint. That total of SP will change at each sprint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5" authorId="0" shapeId="0" xr:uid="{EC19A2B4-5638-2549-B6A8-E23634709E77}">
      <text>
        <r>
          <rPr>
            <b/>
            <sz val="10"/>
            <color rgb="FF000000"/>
            <rFont val="Tahoma"/>
            <family val="2"/>
          </rPr>
          <t>Modify the table below and Burndown chart according to the number of working days</t>
        </r>
      </text>
    </comment>
    <comment ref="D8" authorId="0" shapeId="0" xr:uid="{A1842F22-CD8F-844E-A054-05445DD34076}">
      <text>
        <r>
          <rPr>
            <b/>
            <sz val="8"/>
            <color rgb="FF000000"/>
            <rFont val="Tahoma"/>
            <family val="2"/>
          </rPr>
          <t>Auteur:</t>
        </r>
        <r>
          <rPr>
            <sz val="8"/>
            <color rgb="FF000000"/>
            <rFont val="Tahoma"/>
            <family val="2"/>
          </rPr>
          <t xml:space="preserve">
</t>
        </r>
        <r>
          <rPr>
            <sz val="8"/>
            <color rgb="FF000000"/>
            <rFont val="Tahoma"/>
            <family val="2"/>
          </rPr>
          <t xml:space="preserve">
</t>
        </r>
        <r>
          <rPr>
            <sz val="8"/>
            <color rgb="FF000000"/>
            <rFont val="Tahoma"/>
            <family val="2"/>
          </rPr>
          <t xml:space="preserve">This is the team's initial assessment of how much work is needed to implement this task.
</t>
        </r>
        <r>
          <rPr>
            <sz val="8"/>
            <color rgb="FF000000"/>
            <rFont val="Tahoma"/>
            <family val="2"/>
          </rPr>
          <t xml:space="preserve">The unit is hours.
</t>
        </r>
        <r>
          <rPr>
            <b/>
            <sz val="8"/>
            <color rgb="FF008000"/>
            <rFont val="Tahoma"/>
            <family val="2"/>
          </rPr>
          <t xml:space="preserve">
</t>
        </r>
        <r>
          <rPr>
            <b/>
            <sz val="8"/>
            <color rgb="FF008000"/>
            <rFont val="Tahoma"/>
            <family val="2"/>
          </rPr>
          <t xml:space="preserve">This part must be filled by developers only. Not by the product owner
</t>
        </r>
      </text>
    </comment>
    <comment ref="F8" authorId="0" shapeId="0" xr:uid="{3F940C71-0FFE-4345-BDB9-A435CA8417DA}">
      <text>
        <r>
          <rPr>
            <b/>
            <sz val="10"/>
            <color rgb="FF000000"/>
            <rFont val="Tahoma"/>
            <family val="2"/>
          </rPr>
          <t>The first day of the sprint you start at 8 o'clock therefore the remaining effort is the same as the initial estimate</t>
        </r>
      </text>
    </comment>
    <comment ref="D21" authorId="0" shapeId="0" xr:uid="{C672AA0F-93BE-9A4C-BBEB-A81E19B21185}">
      <text>
        <r>
          <rPr>
            <b/>
            <sz val="8"/>
            <color indexed="81"/>
            <rFont val="Tahoma"/>
            <family val="2"/>
          </rPr>
          <t>Auteur:</t>
        </r>
        <r>
          <rPr>
            <sz val="8"/>
            <color indexed="81"/>
            <rFont val="Tahoma"/>
            <family val="2"/>
          </rPr>
          <t xml:space="preserve">
Initial total of Scrum units
</t>
        </r>
      </text>
    </comment>
  </commentList>
</comments>
</file>

<file path=xl/sharedStrings.xml><?xml version="1.0" encoding="utf-8"?>
<sst xmlns="http://schemas.openxmlformats.org/spreadsheetml/2006/main" count="689" uniqueCount="373">
  <si>
    <t>Sprint</t>
  </si>
  <si>
    <t>Done</t>
  </si>
  <si>
    <t>Todo</t>
  </si>
  <si>
    <t>Average</t>
  </si>
  <si>
    <t>Rejected</t>
  </si>
  <si>
    <t>Story Points</t>
  </si>
  <si>
    <t>Theme</t>
  </si>
  <si>
    <t>I want to …</t>
  </si>
  <si>
    <t>so that …</t>
  </si>
  <si>
    <t>Priority</t>
  </si>
  <si>
    <t>Status</t>
  </si>
  <si>
    <t>US Nr.</t>
  </si>
  <si>
    <t>As an/a …</t>
  </si>
  <si>
    <t>Impediments</t>
  </si>
  <si>
    <t>Sprints</t>
  </si>
  <si>
    <t>Resp.</t>
  </si>
  <si>
    <t>DONE DEFINITION FOR ALL USER STORIES</t>
  </si>
  <si>
    <t>Application</t>
  </si>
  <si>
    <t>Totaux</t>
  </si>
  <si>
    <t>Nbre working days</t>
  </si>
  <si>
    <t>Realized Cum.</t>
  </si>
  <si>
    <t>Blue line</t>
  </si>
  <si>
    <t>Green line</t>
  </si>
  <si>
    <t>Number of  Accepted SP</t>
  </si>
  <si>
    <t>Number of SP for all functionalities to implement</t>
  </si>
  <si>
    <t>Nb SP planned</t>
  </si>
  <si>
    <t>Acceptance Criteria</t>
  </si>
  <si>
    <t>MoSCoW</t>
  </si>
  <si>
    <t>Must</t>
  </si>
  <si>
    <t>Should</t>
  </si>
  <si>
    <t>General information about the project</t>
  </si>
  <si>
    <t>Add the context, objectives and Mockups or any other information useful for understanding the vision of the PO</t>
  </si>
  <si>
    <t>Prepare the work environment</t>
  </si>
  <si>
    <t>Start date</t>
  </si>
  <si>
    <t>Draw mockups</t>
  </si>
  <si>
    <t>End date (included)</t>
  </si>
  <si>
    <t>Create the Product Backlog</t>
  </si>
  <si>
    <t>Sprint goal</t>
  </si>
  <si>
    <t>Prepare all the environment to be ready to develop the project</t>
  </si>
  <si>
    <t>Have contact with the product owner</t>
  </si>
  <si>
    <t>TRAVAIL RESTANT A FAIRE - PAS TRAVAIL DEJA EFFECTUE</t>
  </si>
  <si>
    <t>ID US.task</t>
  </si>
  <si>
    <t>Task Name</t>
  </si>
  <si>
    <t>Initial Estimate</t>
  </si>
  <si>
    <t>Joe</t>
  </si>
  <si>
    <t>Analysing another app</t>
  </si>
  <si>
    <t>Alex</t>
  </si>
  <si>
    <t>Documentation</t>
  </si>
  <si>
    <t>Research Android/Java</t>
  </si>
  <si>
    <t>Mockups Thinking</t>
  </si>
  <si>
    <t>Fabrice</t>
  </si>
  <si>
    <t>Mockups and prototypes desingning</t>
  </si>
  <si>
    <t>Meeting with PO</t>
  </si>
  <si>
    <t>Total</t>
  </si>
  <si>
    <t>Remaining</t>
  </si>
  <si>
    <t>Sample impediment</t>
  </si>
  <si>
    <t>statut</t>
  </si>
  <si>
    <t>PO not available even by email</t>
  </si>
  <si>
    <t>Solved on Day 04</t>
  </si>
  <si>
    <t>This tab contains the sprint backlog, or all the information concerning a specific sprint. We initially set the number of the current sprint, and its goal. Then it contains the list of User Stories chosen by the Team to enter this sprint. We have to modify the different elements like dates, number of working days, number of columns in the table to match with the actual context of the sprint.</t>
  </si>
  <si>
    <t>The "initial sprint estimation" field contains the number of story points decided to enter this sprint.</t>
  </si>
  <si>
    <t>Then the team has to split all the User Stories into tasks, add a unique id to each task by following this rule : the initial number corresponds to the ID of the user story, followed by a point, and the second number, which is the number of the task.</t>
  </si>
  <si>
    <t>When the team will do his daily meetings, every member could then decide which task he will become responsible of. Even if there is only one responsible per task, it's the whole team who has the global responsibility to reach the sprint goal. Therefore there may be more than one person working on a task.</t>
  </si>
  <si>
    <t xml:space="preserve">The estimations are done in hours for the tasks, which are smaller than the user stories they belong, and therefore more precise. </t>
  </si>
  <si>
    <t>In the Burndown chart, which shows the number of remaining hours, the red and blue lines have to start at the same position, as at the beginning of the first day of the sprint the theoretical and real number of hours are the same.</t>
  </si>
  <si>
    <t>Documented in the code and in the user guide and technical guides</t>
  </si>
  <si>
    <t>Code commited on GIT</t>
  </si>
  <si>
    <t>Unit tests tested by peer developper</t>
  </si>
  <si>
    <t>Acceptance Criteria passed</t>
  </si>
  <si>
    <r>
      <rPr>
        <b/>
        <sz val="11"/>
        <color theme="1"/>
        <rFont val="Calibri"/>
        <family val="2"/>
        <scheme val="minor"/>
      </rPr>
      <t xml:space="preserve">Information: </t>
    </r>
    <r>
      <rPr>
        <sz val="11"/>
        <color theme="1"/>
        <rFont val="Calibri"/>
        <family val="2"/>
        <scheme val="minor"/>
      </rPr>
      <t>The definition of done tab contains an evolutive list of tasks that the team has to perform after completing each user story, in order to maximize the global quality of the code and his work.</t>
    </r>
  </si>
  <si>
    <t>Information</t>
  </si>
  <si>
    <t xml:space="preserve">This Tab contains some visual tables and graphs showing how the project is going on. For each sprint we fill the number of total Story Points remaining at the begginning of it, the number of Story Points "done" at the end of the sprint and the number of rejected Story Points. </t>
  </si>
  <si>
    <t xml:space="preserve">Then the project velocity graph shows how many User Stories the Team is able to complete per sprint, with a dynamic average.  Note that in the initial sprint, when the team has to prepare the working environment, only the "one", Story Point User Story needs to be done. It will be used afterwards to compare with the other User Stories. </t>
  </si>
  <si>
    <t>The Release Roadmap graph shows the main indicators and allows to quickly answer how many sprint will be necessary to finish all the todos.</t>
  </si>
  <si>
    <t>General Information</t>
  </si>
  <si>
    <t>The Product Backlog total number of SP may vary from sprint to sprint if some US are added or deleted, or if some US are not accepted in a precedent sprint and that they have to be taken again and modified in the next sprint.</t>
  </si>
  <si>
    <t>It is therefore necessary to manually sum that total of SP at the end of every sprint and update the Release Roadmap</t>
  </si>
  <si>
    <t>Every day, it is necessary to update the remaining hours estimation related to the tasks of the sprint. That estimation may increase if one thinks that it would take more time than expected.</t>
  </si>
  <si>
    <t>There is the definition of Done with the list of actions that the team decided to achieve and the definition of done done where the PO has to decide if the done US are ok for him.</t>
  </si>
  <si>
    <t>Reminder on the work process concerning the PB</t>
  </si>
  <si>
    <t>1. Description mockup and description of the user acceptance tests by the PO</t>
  </si>
  <si>
    <t>2. Evaluation of the SP by the team + 30 min / week for re-evaluating it</t>
  </si>
  <si>
    <t>3. Priorization by the PO (MOSCOW by example or business value, …)</t>
  </si>
  <si>
    <t>4. Sprint planning phase 1 where the Dev team choose roughly the number of SP that it thinks could be accomplished during the next sprint + split of too big US</t>
  </si>
  <si>
    <t>5. Sprint planning phase 2 with split in tasks of the current sprint US + estimation in hours</t>
  </si>
  <si>
    <t xml:space="preserve">The Informations tab gives general recommandations about the process to follow in Scrum, especially concerning the way to plan the User Stories with the Product Owner during the Sprint Planning events </t>
  </si>
  <si>
    <t xml:space="preserve">Globally you need to have followed a Scrum course to be able to understand this file and the inherent concepts. </t>
  </si>
  <si>
    <t>The Vision tab allows the developers to centralize the description of the project, including the general vision, screen copies of the mockups of the different user interfaces , as well as business canvas when appropriate.</t>
  </si>
  <si>
    <t>Rôles</t>
  </si>
  <si>
    <t>Personas</t>
  </si>
  <si>
    <t>End-User</t>
  </si>
  <si>
    <t>Mary</t>
  </si>
  <si>
    <t>Secretary in a bank, …</t>
  </si>
  <si>
    <t>Developper</t>
  </si>
  <si>
    <t>Marketing</t>
  </si>
  <si>
    <t xml:space="preserve">In Scrum it is important to understand in details who will use the delivered software in order to develop good and useful functionalities for them. </t>
  </si>
  <si>
    <t>In this tab we don't just specify that a "User" will use it, we try to be more specific by writting the type of job of that user and even, if possible, the type of persona this user has.</t>
  </si>
  <si>
    <t xml:space="preserve"> Like that the developer can use empathy and put himself at the place of that person when developping his or her functionalities. </t>
  </si>
  <si>
    <t>When</t>
  </si>
  <si>
    <t>Who</t>
  </si>
  <si>
    <t>What did you do since last time?</t>
  </si>
  <si>
    <t>What will you work on today?</t>
  </si>
  <si>
    <t>Do you have any obstacles?</t>
  </si>
  <si>
    <t>14.11.2019</t>
  </si>
  <si>
    <t>Jean-Marie</t>
  </si>
  <si>
    <t>Inform yourself about the project and organize yourself within the team / Started with the ProductBacklog</t>
  </si>
  <si>
    <t>Create database schema</t>
  </si>
  <si>
    <t>-</t>
  </si>
  <si>
    <t>Agron</t>
  </si>
  <si>
    <t>Discuss Jean-Marie's database schema / Create mockups</t>
  </si>
  <si>
    <t>David</t>
  </si>
  <si>
    <t>Sick</t>
  </si>
  <si>
    <t>Yannick</t>
  </si>
  <si>
    <t>Jeunesse and sport</t>
  </si>
  <si>
    <t>Damian</t>
  </si>
  <si>
    <t>Inform yourself about the project and organize yourself within the team / Existing app analyzed / Android project viewed from last semester</t>
  </si>
  <si>
    <t>understand all US stories</t>
  </si>
  <si>
    <t>15.11.2019</t>
  </si>
  <si>
    <t>Database schema created / Github created</t>
  </si>
  <si>
    <t>Define Storypoints / Revise database schema</t>
  </si>
  <si>
    <t>First mockups created</t>
  </si>
  <si>
    <t>Define Storypoints / Create Mockups</t>
  </si>
  <si>
    <t>define the right mockup-size</t>
  </si>
  <si>
    <t>Working on the ProductBacklog / Setting up OneDrive</t>
  </si>
  <si>
    <t>Working on the ProductBacklog</t>
  </si>
  <si>
    <t>Define Storypoints / Complete ProductBacklog</t>
  </si>
  <si>
    <t>Module Data Mining Presentation</t>
  </si>
  <si>
    <t>18.11.2019</t>
  </si>
  <si>
    <t xml:space="preserve">Jean-Marie </t>
  </si>
  <si>
    <t xml:space="preserve">Finishing the creation of the Database schema </t>
  </si>
  <si>
    <t xml:space="preserve">Retrospective / Questionning </t>
  </si>
  <si>
    <t>Creating Mockups / Verifying storypoints</t>
  </si>
  <si>
    <t>Retrospective / Questionning / Disscus Mockups</t>
  </si>
  <si>
    <t>Working on the backlog file / Verifying storypoints</t>
  </si>
  <si>
    <t>Retrospective / Questionning / Finish backlog file</t>
  </si>
  <si>
    <t>21.11.2019</t>
  </si>
  <si>
    <t xml:space="preserve">Meeting with the PO </t>
  </si>
  <si>
    <t>22.11.2019</t>
  </si>
  <si>
    <t>Finalizing the mockups, create some navigation logic, connected the project to Firebase</t>
  </si>
  <si>
    <t>Correct the Data model, thinking about how to code together</t>
  </si>
  <si>
    <t>Absent</t>
  </si>
  <si>
    <t>Discussed mockups and navigation, talk with the PO</t>
  </si>
  <si>
    <t>Start with the code, but before try to split the work</t>
  </si>
  <si>
    <t>Mockups</t>
  </si>
  <si>
    <t>Correct the transport detail page</t>
  </si>
  <si>
    <t>Not here last time</t>
  </si>
  <si>
    <t>Discuss the way we code, start coding today.</t>
  </si>
  <si>
    <t>25.11.2019</t>
  </si>
  <si>
    <t xml:space="preserve">Create the Transport Page form (whithout data) </t>
  </si>
  <si>
    <t>Correct the data model, implement the live data and repositories for at least order and checkpoints</t>
  </si>
  <si>
    <t xml:space="preserve">Transport List skeletton (no data yet), Photo screen, Signature screen started </t>
  </si>
  <si>
    <t>finish the signature screen</t>
  </si>
  <si>
    <t>Profile page skeletton (no data yet)</t>
  </si>
  <si>
    <t xml:space="preserve">work on the profile page and manifest </t>
  </si>
  <si>
    <t>Navigation, the navigation document</t>
  </si>
  <si>
    <t>Start user and technical guide</t>
  </si>
  <si>
    <t>Entities structure needed for sprint 1</t>
  </si>
  <si>
    <t xml:space="preserve">Update the entities, look for the exclude things, repositories and live data </t>
  </si>
  <si>
    <t>28.11.2019</t>
  </si>
  <si>
    <t>Retrieve data from the db to the transportList and transportDetail page</t>
  </si>
  <si>
    <t>Create the Json file for the initial demo data</t>
  </si>
  <si>
    <t>Finalize the userList layout  and navigation</t>
  </si>
  <si>
    <t>Revise userList page and correct errors</t>
  </si>
  <si>
    <t>Signature screen closed</t>
  </si>
  <si>
    <t>modifiy the button add on the transport list page, insert a order</t>
  </si>
  <si>
    <t>LiveData classes created, @Exclusion notation read</t>
  </si>
  <si>
    <t>Create spinner to select driver and products</t>
  </si>
  <si>
    <t>Started the user guide and technical guide</t>
  </si>
  <si>
    <t>updating the backlog file</t>
  </si>
  <si>
    <t>29.11.2019</t>
  </si>
  <si>
    <t>Updated db schema, created test data in json, implemented transoprt list. implemented transport details.</t>
  </si>
  <si>
    <t>Create function to change the status of an order</t>
  </si>
  <si>
    <t>Correcting bugs and starting implementation of data  and still have problem on foreign keys</t>
  </si>
  <si>
    <t>Continue the data implementation</t>
  </si>
  <si>
    <t>Foreign key are terrible to deal with in firebase</t>
  </si>
  <si>
    <t>Add function was created but with some small bugs</t>
  </si>
  <si>
    <t>Debug the Add function and create the Edit function</t>
  </si>
  <si>
    <t>Spinner was created</t>
  </si>
  <si>
    <t xml:space="preserve">Get data from the database, delete-order function </t>
  </si>
  <si>
    <t>Get data from the DB because we assigned a key and not an automatic key was added by Firebase</t>
  </si>
  <si>
    <t xml:space="preserve">Demo / Review Sprint 1 </t>
  </si>
  <si>
    <t>All</t>
  </si>
  <si>
    <t>Sprint 1 finished</t>
  </si>
  <si>
    <t>Define US for the next sprint (2)</t>
  </si>
  <si>
    <t>All / No course</t>
  </si>
  <si>
    <t xml:space="preserve">All </t>
  </si>
  <si>
    <t>No DailyMeeting, because Damian and Agron were missing due to another subject (meeting Bern) and we had no time on Thursday to create a project.</t>
  </si>
  <si>
    <t>Add product, display it in the spinner. Checkpoints (fill it with order and update it). Display it in the order.</t>
  </si>
  <si>
    <t>Look for bugs on the code. Get the current gps position + checkpoint type spinner, change the style of the checkpointslist</t>
  </si>
  <si>
    <t>JM</t>
  </si>
  <si>
    <t>Client list, customer list, retreive data from the db</t>
  </si>
  <si>
    <t>Add a customer</t>
  </si>
  <si>
    <t>Retreive data for the profile, monthly report</t>
  </si>
  <si>
    <t>Retreive id of the user when login, fill the db with real data to have an overview</t>
  </si>
  <si>
    <t>Bike validation page, documentation</t>
  </si>
  <si>
    <t>Try to deploy the app</t>
  </si>
  <si>
    <t>fixed the bugs, get the current gps location, add checkpoint-type spinner by adding a checkpoint</t>
  </si>
  <si>
    <t>test the gps-location, work on the logic for update the status of an order</t>
  </si>
  <si>
    <t>add a client to the list an select this to the order</t>
  </si>
  <si>
    <t>update the status of an order</t>
  </si>
  <si>
    <t>updated the DB, fill this with real data</t>
  </si>
  <si>
    <t>work an the monthly report</t>
  </si>
  <si>
    <t>deploying of the app</t>
  </si>
  <si>
    <t>work on the documentation</t>
  </si>
  <si>
    <t>fixed the bugs with the login</t>
  </si>
  <si>
    <t>Registerpage with all logic</t>
  </si>
  <si>
    <t>Implemented status logic</t>
  </si>
  <si>
    <t>Finish the train station checkpoint. We also forgot that a checkpoint has a timestamp when created, but it also needs a timestamp once the package is picked up again.</t>
  </si>
  <si>
    <t>Documentation - Bike confirmation</t>
  </si>
  <si>
    <t>Change the json file into a csv in the monthly report</t>
  </si>
  <si>
    <t>thinking about the status of the orders, discussing with Stefan</t>
  </si>
  <si>
    <t>Display all users in a spinner (add order) and filter the orthers by the users</t>
  </si>
  <si>
    <t>Retrieve the data for the user from the db, add a loading page for the profile when the db take time to answer.</t>
  </si>
  <si>
    <t>Retrieve the foreign key for the address and work on the monthly report page</t>
  </si>
  <si>
    <t>absent</t>
  </si>
  <si>
    <t>The Daily Meeting tab should contain the answers to the three questions: What did I do since last time, what will I do today, and, Did I meet any problems in my tasks. This meeting should last maximum 15 min every full day of work.</t>
  </si>
  <si>
    <t>SPRINT 0</t>
  </si>
  <si>
    <t>End : 18.11.2019</t>
  </si>
  <si>
    <t>Name</t>
  </si>
  <si>
    <t>What went Good ?</t>
  </si>
  <si>
    <t>What went Wrong ?</t>
  </si>
  <si>
    <t>How to improve ?</t>
  </si>
  <si>
    <t>He doesnt't understand all user-stories</t>
  </si>
  <si>
    <t>It was good, which one is a expert in one topic so he take this tasks</t>
  </si>
  <si>
    <t>They weren't all there</t>
  </si>
  <si>
    <t>notify the team members when he as an appointment</t>
  </si>
  <si>
    <t>need all informations of the customer and understand this</t>
  </si>
  <si>
    <t>Tell a lot with the teammembers, split the task</t>
  </si>
  <si>
    <t xml:space="preserve"> be at the time in the school</t>
  </si>
  <si>
    <t xml:space="preserve">- </t>
  </si>
  <si>
    <t xml:space="preserve">good beginning, task splitting, better understanding of the user stories. </t>
  </si>
  <si>
    <t>SPRINT 1</t>
  </si>
  <si>
    <t>End : 02.12.2019</t>
  </si>
  <si>
    <t>General feedback / Sprint Review</t>
  </si>
  <si>
    <t>Able to reach the goal</t>
  </si>
  <si>
    <t>Communication can still be better</t>
  </si>
  <si>
    <t>Explain more what we do / are going to do</t>
  </si>
  <si>
    <t>- Keep it simple / Don't waste time on unimportant things</t>
  </si>
  <si>
    <t>We've reached the goal and faced the first difficulties, which will help us in the future</t>
  </si>
  <si>
    <t>Coordination and lack of implication</t>
  </si>
  <si>
    <t>Define tasks earlier and assign them to people equaly.</t>
  </si>
  <si>
    <t>- Sort orders by date and time</t>
  </si>
  <si>
    <t>We were able to fullfil most of the tasks and reach the fixed goals</t>
  </si>
  <si>
    <t>We still need to communicate more</t>
  </si>
  <si>
    <t>Talk more together</t>
  </si>
  <si>
    <t>- History by delete an order / Rename deletebutton -&gt; cancel</t>
  </si>
  <si>
    <t>The goals were reached and important information e.g. for the code conventions are declared</t>
  </si>
  <si>
    <t>The punctuality has improved but it can be 
better and the tasks should be done by that 
person, who is responsible for that</t>
  </si>
  <si>
    <t>Maybe tallk together or set deadlines and write 
the tasks down</t>
  </si>
  <si>
    <t>- Demo: Better to explain a US then demo, then the next US and the demo and so on</t>
  </si>
  <si>
    <t>Almost all US could be successfully implemented, programming convention were defined, so that all program in the same style, good planning, so that all understood the mission well</t>
  </si>
  <si>
    <t>distribution of tasks</t>
  </si>
  <si>
    <t xml:space="preserve">Write down each person's tasks. Everyone should have completed the tasks by the agreed deadline. </t>
  </si>
  <si>
    <t>- In the next sprint the rider should be in focus / The app should be seen as the rider's point of view</t>
  </si>
  <si>
    <t>- Good that the whole concept (welcomepage) has already been implemented, because so you can see how it will look at the end</t>
  </si>
  <si>
    <t>SPRINT 2</t>
  </si>
  <si>
    <t>End : 13.12.2019</t>
  </si>
  <si>
    <t>Good job</t>
  </si>
  <si>
    <t>More comitment for the group meeting / documentation part, it is note only coding and it is not the scrum master part to do everything in the documentation part</t>
  </si>
  <si>
    <t>- good Demo / Presentation</t>
  </si>
  <si>
    <t>We were able to easily tu our codes together</t>
  </si>
  <si>
    <t>Some team members have done their job at the last moment. This made it difficult to organize and stressful.</t>
  </si>
  <si>
    <t>Start working faster.</t>
  </si>
  <si>
    <t>- Handling with the checkpoints is nice</t>
  </si>
  <si>
    <t>All the functionnalities were developped and a good collaboration was done</t>
  </si>
  <si>
    <t>No need to optimize, do as easy as possible however it's not the most optimized</t>
  </si>
  <si>
    <t>Assume that we need to developp fast and optimize later</t>
  </si>
  <si>
    <t>- In the next sprint, the accountant should be In focus / clean all bugs</t>
  </si>
  <si>
    <t>We have done all the defined US and we have also well seperated teh tasks</t>
  </si>
  <si>
    <t>Some troubles with the OneDrive for our product backlog</t>
  </si>
  <si>
    <t>Maybe to have always a plan b</t>
  </si>
  <si>
    <t>-When logging in to Google, the password should always be requested when logging in, i.e. do not save the password.</t>
  </si>
  <si>
    <t xml:space="preserve">We were able to implement the defined US successfully. We had a better division of tasks than in Sprint 1. The communication between the developers was good. </t>
  </si>
  <si>
    <t>We once had a problem with the OneDrive file, so when the Product Owner met us, the Sprint2 sheet was not uptodate.</t>
  </si>
  <si>
    <t>A copy of the ProductBacklog should be available online.</t>
  </si>
  <si>
    <t>-We will receive a list with all important attributes for the accountant from the PO.</t>
  </si>
  <si>
    <t>-On the LoginPage the fields e-mail address and password should not be filled in automatically.</t>
  </si>
  <si>
    <t>-It was good that we had published a current version in the store. Update it from time to time.</t>
  </si>
  <si>
    <t>The retrospective tab contains the summary of the discussions of the team during the retrospective event, at the end of every sprint. Everyone should speak and answer the questions: What went good? What went wrong? What should be improved?</t>
  </si>
  <si>
    <t>At the bottom of each tab you will find additional information about the objectives of the tab</t>
  </si>
  <si>
    <t>Description</t>
  </si>
  <si>
    <t>User stories</t>
  </si>
  <si>
    <t>US accepted (done done)</t>
  </si>
  <si>
    <t>Preparation</t>
  </si>
  <si>
    <t>Developer</t>
  </si>
  <si>
    <t>I can share my code with the team</t>
  </si>
  <si>
    <t>Environment working + all members have all accesses + know how to use</t>
  </si>
  <si>
    <t>Research</t>
  </si>
  <si>
    <t>I can have a better overview of the application</t>
  </si>
  <si>
    <t>We can have a list of all the tasks</t>
  </si>
  <si>
    <t>We can have a clear understanding of the tasks and the project</t>
  </si>
  <si>
    <t>User</t>
  </si>
  <si>
    <t>Access to the welcome page</t>
  </si>
  <si>
    <t>Synchronize data</t>
  </si>
  <si>
    <t>I see always the most updated data</t>
  </si>
  <si>
    <t>I can see the logo when the app starts and a message telling if the sync was ok or not + button to force sync</t>
  </si>
  <si>
    <t>Website</t>
  </si>
  <si>
    <t>Admin</t>
  </si>
  <si>
    <t>Add, delete or edit the news</t>
  </si>
  <si>
    <t>I can provide an updated list</t>
  </si>
  <si>
    <t>Schedule a personal program</t>
  </si>
  <si>
    <t>I can customize my own program</t>
  </si>
  <si>
    <t>Adapt the program and the other pages </t>
  </si>
  <si>
    <t>I can update the app</t>
  </si>
  <si>
    <t xml:space="preserve">Read news of the conferences </t>
  </si>
  <si>
    <t>I know the latest infos about changes, additional speakers, new data, etc.</t>
  </si>
  <si>
    <t>See the list of the conferences</t>
  </si>
  <si>
    <t>I can know several informations about conferences (date - rooms - etc.)</t>
  </si>
  <si>
    <t>Display an "about" page</t>
  </si>
  <si>
    <t>I can know who has done this amazing app</t>
  </si>
  <si>
    <t>Have information about all speakers</t>
  </si>
  <si>
    <t>I can know their skills</t>
  </si>
  <si>
    <t>Display a "partners" page</t>
  </si>
  <si>
    <t>I can see who sponsorize this conference</t>
  </si>
  <si>
    <t xml:space="preserve">User </t>
  </si>
  <si>
    <t>Display an "organisers" page</t>
  </si>
  <si>
    <t>I can see informations about the organisers</t>
  </si>
  <si>
    <t>Have a map to find the site</t>
  </si>
  <si>
    <t>I can reach the UNIL directly</t>
  </si>
  <si>
    <t>Search inside the app</t>
  </si>
  <si>
    <t>I can find any conference or speaker diretly</t>
  </si>
  <si>
    <t>Publish my app on the Play Store</t>
  </si>
  <si>
    <t>everyone can donwload it</t>
  </si>
  <si>
    <t>See an internal map</t>
  </si>
  <si>
    <t>I never get lost inside the building</t>
  </si>
  <si>
    <t>Choose some parameters on a "settings" page</t>
  </si>
  <si>
    <t>I can customize PUSH notifications</t>
  </si>
  <si>
    <t>Share conference with Twitter and email</t>
  </si>
  <si>
    <t>I can inform my friends about it</t>
  </si>
  <si>
    <t>Leave a feedback</t>
  </si>
  <si>
    <t>I can inform the developers about problems or misunderstandings in the app</t>
  </si>
  <si>
    <t>Have a nice design and user experience</t>
  </si>
  <si>
    <t>it is nicer to use the app</t>
  </si>
  <si>
    <t>Change the language of the app</t>
  </si>
  <si>
    <t>I can better understand if I do not speak English</t>
  </si>
  <si>
    <t>optional (not mandatory)</t>
  </si>
  <si>
    <t>Won't</t>
  </si>
  <si>
    <t>Total SP</t>
  </si>
  <si>
    <t>Date</t>
  </si>
  <si>
    <t>What</t>
  </si>
  <si>
    <t>Time</t>
  </si>
  <si>
    <t>Type</t>
  </si>
  <si>
    <t>Meeting avec les Product Owner et le Coach</t>
  </si>
  <si>
    <t>Meeting</t>
  </si>
  <si>
    <t>Clone des projets Git fournis par les Product Owner</t>
  </si>
  <si>
    <t>Daily Meeting</t>
  </si>
  <si>
    <t>Récupération du projet de base et tenter de le faire fonctionner</t>
  </si>
  <si>
    <t>Ajout du networking au projet avec un script pour tester</t>
  </si>
  <si>
    <t>Dev</t>
  </si>
  <si>
    <t>Daily Meeting + planning poker</t>
  </si>
  <si>
    <t xml:space="preserve">Daily Meeting </t>
  </si>
  <si>
    <t>Possibilité de tester plusieurs joueurs ajout d'interface pour se connecter en server, host,... debuguer le problème</t>
  </si>
  <si>
    <t>etc. etc. etc.</t>
  </si>
  <si>
    <t>Total hours</t>
  </si>
  <si>
    <t>Installation outils et composants requis</t>
  </si>
  <si>
    <t>The goal of this journal is that each student writes the work done with its respective time spent.</t>
  </si>
  <si>
    <t>This formally not asked by SCRUM, but useful to monitor the work of each student in the team.</t>
  </si>
  <si>
    <t>Here are some example lines of the journal to illustrate it.</t>
  </si>
  <si>
    <t>I can show one data from the DB on the screen</t>
  </si>
  <si>
    <t>Add, delete or edit the news (FORMER REJECTED)</t>
  </si>
  <si>
    <t>Day 05 (23.04.2024)</t>
  </si>
  <si>
    <t>Day 04 (22.04.2024)</t>
  </si>
  <si>
    <t>Day 03 (21.04.2024)</t>
  </si>
  <si>
    <t>Day 02 (20.04.2024)</t>
  </si>
  <si>
    <t>Day 01 (19.04.2024)</t>
  </si>
  <si>
    <t>Create one simple table in the DB</t>
  </si>
  <si>
    <t>Service code to retrieve data from DB</t>
  </si>
  <si>
    <t>Display on Android Screen</t>
  </si>
  <si>
    <t>Theoretical</t>
  </si>
  <si>
    <t>US description</t>
  </si>
  <si>
    <t>…</t>
  </si>
  <si>
    <t xml:space="preserve">In the table above, replace formulas with real numbers </t>
  </si>
  <si>
    <t>from the product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</si>
</sst>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
    <numFmt numFmtId="166" formatCode="[$-F400]h:mm:ss\ AM/PM"/>
  </numFmts>
  <fonts count="31" x14ac:knownFonts="1">
    <font>
      <sz val="11"/>
      <color theme="1"/>
      <name val="Calibri"/>
      <family val="2"/>
      <scheme val="minor"/>
    </font>
    <font>
      <sz val="11"/>
      <color rgb="FF000000"/>
      <name val="Calibri"/>
      <family val="2"/>
      <scheme val="minor"/>
    </font>
    <font>
      <sz val="14"/>
      <color rgb="FF363636"/>
      <name val="Cambria"/>
      <family val="1"/>
      <scheme val="major"/>
    </font>
    <font>
      <b/>
      <sz val="12"/>
      <color theme="0"/>
      <name val="Calibri"/>
      <family val="2"/>
      <scheme val="minor"/>
    </font>
    <font>
      <sz val="12"/>
      <color theme="0"/>
      <name val="Calibri"/>
      <family val="2"/>
      <scheme val="minor"/>
    </font>
    <font>
      <sz val="20"/>
      <color theme="1"/>
      <name val="Calibri"/>
      <family val="2"/>
      <scheme val="minor"/>
    </font>
    <font>
      <u/>
      <sz val="11"/>
      <color theme="10"/>
      <name val="Calibri"/>
      <family val="2"/>
      <scheme val="minor"/>
    </font>
    <font>
      <u/>
      <sz val="11"/>
      <color theme="11"/>
      <name val="Calibri"/>
      <family val="2"/>
      <scheme val="minor"/>
    </font>
    <font>
      <sz val="11"/>
      <color rgb="FFFF0000"/>
      <name val="Calibri"/>
      <family val="2"/>
      <scheme val="minor"/>
    </font>
    <font>
      <b/>
      <sz val="11"/>
      <color theme="1"/>
      <name val="Calibri"/>
      <family val="2"/>
      <scheme val="minor"/>
    </font>
    <font>
      <b/>
      <sz val="9"/>
      <color rgb="FF000000"/>
      <name val="Tahoma"/>
      <family val="2"/>
    </font>
    <font>
      <sz val="9"/>
      <color rgb="FF000000"/>
      <name val="Tahoma"/>
      <family val="2"/>
    </font>
    <font>
      <b/>
      <sz val="10"/>
      <color rgb="FF000000"/>
      <name val="Tahoma"/>
      <family val="2"/>
    </font>
    <font>
      <b/>
      <sz val="10"/>
      <name val="Arial"/>
      <family val="2"/>
    </font>
    <font>
      <i/>
      <sz val="10"/>
      <name val="Arial"/>
      <family val="2"/>
    </font>
    <font>
      <b/>
      <sz val="8"/>
      <color rgb="FF000000"/>
      <name val="Tahoma"/>
      <family val="2"/>
    </font>
    <font>
      <sz val="8"/>
      <color rgb="FF000000"/>
      <name val="Tahoma"/>
      <family val="2"/>
    </font>
    <font>
      <b/>
      <sz val="8"/>
      <color rgb="FF008000"/>
      <name val="Tahoma"/>
      <family val="2"/>
    </font>
    <font>
      <b/>
      <sz val="8"/>
      <color indexed="81"/>
      <name val="Tahoma"/>
      <family val="2"/>
    </font>
    <font>
      <sz val="8"/>
      <color indexed="81"/>
      <name val="Tahoma"/>
      <family val="2"/>
    </font>
    <font>
      <sz val="11"/>
      <name val="Calibri"/>
      <family val="2"/>
      <scheme val="minor"/>
    </font>
    <font>
      <sz val="11"/>
      <color theme="6" tint="0.39997558519241921"/>
      <name val="Calibri"/>
      <family val="2"/>
      <scheme val="minor"/>
    </font>
    <font>
      <sz val="10"/>
      <color theme="1"/>
      <name val="Calibri"/>
      <family val="2"/>
      <scheme val="minor"/>
    </font>
    <font>
      <b/>
      <sz val="18"/>
      <name val="Calibri"/>
      <family val="2"/>
    </font>
    <font>
      <sz val="11"/>
      <color rgb="FF000000"/>
      <name val="Calibri"/>
      <family val="2"/>
    </font>
    <font>
      <sz val="11"/>
      <name val="Calibri"/>
      <family val="2"/>
    </font>
    <font>
      <sz val="11"/>
      <color theme="1"/>
      <name val="Calibri"/>
      <family val="2"/>
      <scheme val="minor"/>
    </font>
    <font>
      <sz val="11"/>
      <color theme="1"/>
      <name val="Arial"/>
      <family val="2"/>
    </font>
    <font>
      <b/>
      <sz val="11"/>
      <name val="Calibri"/>
      <family val="2"/>
      <scheme val="minor"/>
    </font>
    <font>
      <b/>
      <sz val="11"/>
      <color theme="0"/>
      <name val="Calibri"/>
      <family val="2"/>
      <scheme val="minor"/>
    </font>
    <font>
      <sz val="10"/>
      <color rgb="FF000000"/>
      <name val="Calibri"/>
      <family val="2"/>
    </font>
  </fonts>
  <fills count="15">
    <fill>
      <patternFill patternType="none"/>
    </fill>
    <fill>
      <patternFill patternType="gray125"/>
    </fill>
    <fill>
      <patternFill patternType="solid">
        <fgColor rgb="FFFFFFFF"/>
        <bgColor indexed="64"/>
      </patternFill>
    </fill>
    <fill>
      <patternFill patternType="solid">
        <fgColor rgb="FFFFCC66"/>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B4C6E7"/>
        <bgColor indexed="64"/>
      </patternFill>
    </fill>
    <fill>
      <patternFill patternType="solid">
        <fgColor rgb="FFFFE699"/>
        <bgColor indexed="64"/>
      </patternFill>
    </fill>
    <fill>
      <patternFill patternType="solid">
        <fgColor theme="6" tint="0.59999389629810485"/>
        <bgColor indexed="64"/>
      </patternFill>
    </fill>
    <fill>
      <patternFill patternType="solid">
        <fgColor rgb="FFC9DAF8"/>
        <bgColor rgb="FFC9DAF8"/>
      </patternFill>
    </fill>
    <fill>
      <patternFill patternType="solid">
        <fgColor theme="0" tint="-0.14999847407452621"/>
        <bgColor indexed="64"/>
      </patternFill>
    </fill>
    <fill>
      <patternFill patternType="solid">
        <fgColor rgb="FFFFFF00"/>
        <bgColor indexed="64"/>
      </patternFill>
    </fill>
  </fills>
  <borders count="40">
    <border>
      <left/>
      <right/>
      <top/>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bottom/>
      <diagonal/>
    </border>
    <border>
      <left/>
      <right style="thin">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style="double">
        <color indexed="64"/>
      </bottom>
      <diagonal/>
    </border>
    <border>
      <left/>
      <right style="thin">
        <color rgb="FF000000"/>
      </right>
      <top/>
      <bottom/>
      <diagonal/>
    </border>
    <border>
      <left style="thin">
        <color rgb="FF000000"/>
      </left>
      <right style="thin">
        <color indexed="64"/>
      </right>
      <top/>
      <bottom/>
      <diagonal/>
    </border>
    <border>
      <left/>
      <right style="thin">
        <color indexed="64"/>
      </right>
      <top/>
      <bottom/>
      <diagonal/>
    </border>
    <border>
      <left/>
      <right style="thin">
        <color rgb="FF000000"/>
      </right>
      <top/>
      <bottom style="thin">
        <color auto="1"/>
      </bottom>
      <diagonal/>
    </border>
    <border>
      <left/>
      <right style="thin">
        <color auto="1"/>
      </right>
      <top/>
      <bottom style="thin">
        <color auto="1"/>
      </bottom>
      <diagonal/>
    </border>
    <border>
      <left style="thin">
        <color indexed="64"/>
      </left>
      <right/>
      <top/>
      <bottom/>
      <diagonal/>
    </border>
    <border>
      <left/>
      <right style="thin">
        <color rgb="FF000000"/>
      </right>
      <top style="thin">
        <color rgb="FF000000"/>
      </top>
      <bottom/>
      <diagonal/>
    </border>
    <border>
      <left/>
      <right style="thin">
        <color indexed="64"/>
      </right>
      <top style="thin">
        <color rgb="FF000000"/>
      </top>
      <bottom/>
      <diagonal/>
    </border>
    <border>
      <left/>
      <right/>
      <top style="thin">
        <color rgb="FF000000"/>
      </top>
      <bottom/>
      <diagonal/>
    </border>
    <border>
      <left/>
      <right style="thin">
        <color rgb="FF000000"/>
      </right>
      <top/>
      <bottom style="thin">
        <color rgb="FF000000"/>
      </bottom>
      <diagonal/>
    </border>
    <border>
      <left/>
      <right style="thin">
        <color indexed="64"/>
      </right>
      <top/>
      <bottom style="thin">
        <color rgb="FF000000"/>
      </bottom>
      <diagonal/>
    </border>
    <border>
      <left/>
      <right/>
      <top/>
      <bottom style="thin">
        <color rgb="FF000000"/>
      </bottom>
      <diagonal/>
    </border>
    <border>
      <left/>
      <right style="thin">
        <color rgb="FF000000"/>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1"/>
      </left>
      <right/>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s>
  <cellStyleXfs count="27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7" fillId="0" borderId="0"/>
  </cellStyleXfs>
  <cellXfs count="160">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indent="1"/>
    </xf>
    <xf numFmtId="0" fontId="4" fillId="4" borderId="0" xfId="0" applyFont="1" applyFill="1" applyAlignment="1">
      <alignment horizontal="center" vertical="center" wrapText="1"/>
    </xf>
    <xf numFmtId="0" fontId="0" fillId="0" borderId="0" xfId="0" applyAlignment="1">
      <alignment horizontal="center"/>
    </xf>
    <xf numFmtId="0" fontId="0" fillId="0" borderId="0" xfId="0" applyAlignment="1">
      <alignment vertical="center"/>
    </xf>
    <xf numFmtId="14" fontId="0" fillId="0" borderId="0" xfId="0" applyNumberFormat="1" applyAlignment="1">
      <alignment horizontal="center" vertical="center" wrapText="1"/>
    </xf>
    <xf numFmtId="0" fontId="3" fillId="5" borderId="0" xfId="0" applyFont="1" applyFill="1" applyAlignment="1">
      <alignment horizontal="center" vertical="center" wrapText="1"/>
    </xf>
    <xf numFmtId="0" fontId="5" fillId="0" borderId="0" xfId="0" applyFont="1"/>
    <xf numFmtId="0" fontId="0" fillId="6" borderId="0" xfId="0" applyFill="1" applyAlignment="1">
      <alignment horizontal="center" vertical="center" wrapText="1"/>
    </xf>
    <xf numFmtId="0" fontId="3" fillId="5" borderId="0" xfId="0" applyFont="1" applyFill="1" applyAlignment="1">
      <alignment vertical="center" wrapText="1"/>
    </xf>
    <xf numFmtId="0" fontId="0" fillId="6" borderId="3" xfId="0" applyFill="1" applyBorder="1" applyAlignment="1">
      <alignment horizontal="center" vertical="center" wrapText="1"/>
    </xf>
    <xf numFmtId="0" fontId="0" fillId="6" borderId="3" xfId="0" applyFill="1" applyBorder="1" applyAlignment="1">
      <alignment vertical="center" wrapText="1"/>
    </xf>
    <xf numFmtId="0" fontId="0" fillId="0" borderId="3" xfId="0" applyBorder="1" applyAlignment="1">
      <alignment horizontal="left" vertical="center" wrapText="1" indent="1"/>
    </xf>
    <xf numFmtId="0" fontId="0" fillId="0" borderId="3" xfId="0" applyBorder="1" applyAlignment="1">
      <alignment horizontal="center" vertical="center" wrapText="1"/>
    </xf>
    <xf numFmtId="14" fontId="0" fillId="0" borderId="3" xfId="0" applyNumberFormat="1" applyBorder="1" applyAlignment="1">
      <alignment horizontal="center" vertical="center" wrapText="1"/>
    </xf>
    <xf numFmtId="0" fontId="0" fillId="0" borderId="3" xfId="0" applyBorder="1" applyAlignment="1">
      <alignment vertical="center" wrapText="1"/>
    </xf>
    <xf numFmtId="0" fontId="9" fillId="0" borderId="0" xfId="0" applyFont="1"/>
    <xf numFmtId="0" fontId="3" fillId="4" borderId="0" xfId="0" applyFont="1" applyFill="1" applyAlignment="1">
      <alignment vertical="center" wrapText="1"/>
    </xf>
    <xf numFmtId="0" fontId="0" fillId="7" borderId="0" xfId="0" applyFill="1" applyAlignment="1">
      <alignment horizontal="center"/>
    </xf>
    <xf numFmtId="0" fontId="0" fillId="4" borderId="0" xfId="0" applyFill="1" applyAlignment="1">
      <alignment horizontal="center"/>
    </xf>
    <xf numFmtId="0" fontId="0" fillId="8" borderId="0" xfId="0" applyFill="1" applyAlignment="1">
      <alignment horizontal="center"/>
    </xf>
    <xf numFmtId="0" fontId="5" fillId="0" borderId="0" xfId="0" applyFont="1" applyAlignment="1">
      <alignment vertical="center"/>
    </xf>
    <xf numFmtId="0" fontId="5" fillId="0" borderId="0" xfId="0" applyFont="1" applyAlignment="1">
      <alignment horizontal="center" vertical="center"/>
    </xf>
    <xf numFmtId="14" fontId="0" fillId="0" borderId="0" xfId="0" applyNumberFormat="1" applyAlignment="1">
      <alignment horizontal="center"/>
    </xf>
    <xf numFmtId="0" fontId="0" fillId="0" borderId="4" xfId="0" applyBorder="1" applyAlignment="1">
      <alignment horizontal="left" vertical="center" wrapText="1" indent="1"/>
    </xf>
    <xf numFmtId="0" fontId="0" fillId="0" borderId="1" xfId="0" applyBorder="1" applyAlignment="1">
      <alignment horizontal="left" vertical="center" wrapText="1" indent="1"/>
    </xf>
    <xf numFmtId="14" fontId="0" fillId="0" borderId="0" xfId="0" applyNumberFormat="1" applyAlignment="1">
      <alignment horizontal="left"/>
    </xf>
    <xf numFmtId="1" fontId="0" fillId="0" borderId="0" xfId="0" applyNumberFormat="1" applyAlignment="1">
      <alignment horizontal="center"/>
    </xf>
    <xf numFmtId="0" fontId="8" fillId="0" borderId="0" xfId="0" applyFont="1"/>
    <xf numFmtId="11" fontId="2" fillId="3" borderId="5" xfId="0" applyNumberFormat="1" applyFont="1" applyFill="1" applyBorder="1" applyAlignment="1">
      <alignment horizontal="center" vertical="center" wrapText="1"/>
    </xf>
    <xf numFmtId="11" fontId="2" fillId="3" borderId="6" xfId="0" applyNumberFormat="1" applyFont="1" applyFill="1" applyBorder="1" applyAlignment="1">
      <alignment horizontal="center" vertical="center" wrapText="1"/>
    </xf>
    <xf numFmtId="11" fontId="2" fillId="3" borderId="7" xfId="0" applyNumberFormat="1" applyFont="1" applyFill="1" applyBorder="1" applyAlignment="1">
      <alignment horizontal="center" vertical="center" wrapText="1"/>
    </xf>
    <xf numFmtId="11" fontId="2" fillId="0" borderId="8" xfId="0" applyNumberFormat="1" applyFont="1" applyBorder="1" applyAlignment="1">
      <alignment horizontal="center" vertical="center" wrapText="1"/>
    </xf>
    <xf numFmtId="165" fontId="2" fillId="3" borderId="9" xfId="0" applyNumberFormat="1" applyFont="1" applyFill="1" applyBorder="1" applyAlignment="1">
      <alignment horizontal="center" vertical="center" wrapText="1"/>
    </xf>
    <xf numFmtId="0" fontId="1" fillId="2" borderId="10"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0" borderId="8" xfId="0" applyFont="1" applyBorder="1" applyAlignment="1">
      <alignment horizontal="center" vertical="top" wrapText="1"/>
    </xf>
    <xf numFmtId="0" fontId="1" fillId="2" borderId="3" xfId="0" applyFont="1" applyFill="1" applyBorder="1" applyAlignment="1">
      <alignment horizontal="center" vertical="top" wrapText="1"/>
    </xf>
    <xf numFmtId="2" fontId="13" fillId="0" borderId="0" xfId="0" applyNumberFormat="1" applyFont="1" applyAlignment="1">
      <alignment horizontal="left" vertical="center"/>
    </xf>
    <xf numFmtId="1" fontId="14" fillId="0" borderId="0" xfId="0" applyNumberFormat="1" applyFont="1" applyAlignment="1">
      <alignment horizontal="center"/>
    </xf>
    <xf numFmtId="164" fontId="14" fillId="0" borderId="0" xfId="0" applyNumberFormat="1" applyFont="1" applyAlignment="1">
      <alignment horizontal="center" vertical="center" wrapText="1"/>
    </xf>
    <xf numFmtId="0" fontId="0" fillId="0" borderId="0" xfId="0" applyAlignment="1">
      <alignment horizontal="left"/>
    </xf>
    <xf numFmtId="0" fontId="1" fillId="0" borderId="0" xfId="0" applyFont="1"/>
    <xf numFmtId="0" fontId="9" fillId="0" borderId="0" xfId="0" applyFont="1" applyAlignment="1">
      <alignment horizontal="center"/>
    </xf>
    <xf numFmtId="0" fontId="1" fillId="0" borderId="0" xfId="0" applyFont="1" applyAlignment="1">
      <alignment horizontal="left"/>
    </xf>
    <xf numFmtId="0" fontId="9" fillId="0" borderId="11" xfId="0" applyFont="1" applyBorder="1" applyAlignment="1">
      <alignment horizontal="center" vertical="center"/>
    </xf>
    <xf numFmtId="0" fontId="9" fillId="0" borderId="11" xfId="0" applyFont="1" applyBorder="1" applyAlignment="1">
      <alignment horizontal="center" vertical="center" wrapText="1"/>
    </xf>
    <xf numFmtId="0" fontId="9" fillId="0" borderId="2" xfId="0" applyFont="1" applyBorder="1" applyAlignment="1">
      <alignment horizontal="center" vertical="center"/>
    </xf>
    <xf numFmtId="0" fontId="0" fillId="9" borderId="12" xfId="0" applyFill="1" applyBorder="1"/>
    <xf numFmtId="0" fontId="0" fillId="9" borderId="0" xfId="0" applyFill="1"/>
    <xf numFmtId="0" fontId="0" fillId="9" borderId="13" xfId="0" applyFill="1" applyBorder="1"/>
    <xf numFmtId="0" fontId="0" fillId="9" borderId="14" xfId="0" applyFill="1" applyBorder="1" applyAlignment="1">
      <alignment wrapText="1"/>
    </xf>
    <xf numFmtId="0" fontId="0" fillId="9" borderId="14" xfId="0" applyFill="1" applyBorder="1"/>
    <xf numFmtId="0" fontId="0" fillId="9" borderId="15" xfId="0" applyFill="1" applyBorder="1"/>
    <xf numFmtId="0" fontId="0" fillId="9" borderId="16" xfId="0" applyFill="1" applyBorder="1"/>
    <xf numFmtId="0" fontId="0" fillId="9" borderId="16" xfId="0" applyFill="1" applyBorder="1" applyAlignment="1">
      <alignment wrapText="1"/>
    </xf>
    <xf numFmtId="0" fontId="0" fillId="9" borderId="2" xfId="0" applyFill="1" applyBorder="1"/>
    <xf numFmtId="0" fontId="0" fillId="9" borderId="0" xfId="0" applyFill="1" applyAlignment="1">
      <alignment wrapText="1"/>
    </xf>
    <xf numFmtId="0" fontId="0" fillId="9" borderId="17" xfId="0" applyFill="1" applyBorder="1"/>
    <xf numFmtId="0" fontId="0" fillId="0" borderId="2" xfId="0" applyBorder="1"/>
    <xf numFmtId="0" fontId="0" fillId="10" borderId="12" xfId="0" applyFill="1" applyBorder="1"/>
    <xf numFmtId="14" fontId="0" fillId="10" borderId="14" xfId="0" applyNumberFormat="1" applyFill="1" applyBorder="1"/>
    <xf numFmtId="0" fontId="0" fillId="10" borderId="14" xfId="0" applyFill="1" applyBorder="1"/>
    <xf numFmtId="0" fontId="0" fillId="10" borderId="14" xfId="0" applyFill="1" applyBorder="1" applyAlignment="1">
      <alignment wrapText="1"/>
    </xf>
    <xf numFmtId="0" fontId="0" fillId="10" borderId="0" xfId="0" applyFill="1"/>
    <xf numFmtId="0" fontId="0" fillId="10" borderId="15" xfId="0" applyFill="1" applyBorder="1"/>
    <xf numFmtId="0" fontId="0" fillId="10" borderId="16" xfId="0" applyFill="1" applyBorder="1"/>
    <xf numFmtId="0" fontId="0" fillId="10" borderId="16" xfId="0" applyFill="1" applyBorder="1" applyAlignment="1">
      <alignment wrapText="1"/>
    </xf>
    <xf numFmtId="0" fontId="0" fillId="10" borderId="2" xfId="0" applyFill="1" applyBorder="1"/>
    <xf numFmtId="0" fontId="0" fillId="10" borderId="18" xfId="0" applyFill="1" applyBorder="1"/>
    <xf numFmtId="0" fontId="0" fillId="10" borderId="19" xfId="0" applyFill="1" applyBorder="1"/>
    <xf numFmtId="0" fontId="0" fillId="10" borderId="19" xfId="0" applyFill="1" applyBorder="1" applyAlignment="1">
      <alignment wrapText="1"/>
    </xf>
    <xf numFmtId="0" fontId="0" fillId="10" borderId="20" xfId="0" applyFill="1" applyBorder="1"/>
    <xf numFmtId="0" fontId="0" fillId="0" borderId="20" xfId="0" applyBorder="1"/>
    <xf numFmtId="0" fontId="0" fillId="10" borderId="21" xfId="0" applyFill="1" applyBorder="1"/>
    <xf numFmtId="0" fontId="0" fillId="10" borderId="22" xfId="0" applyFill="1" applyBorder="1"/>
    <xf numFmtId="0" fontId="0" fillId="10" borderId="22" xfId="0" applyFill="1" applyBorder="1" applyAlignment="1">
      <alignment wrapText="1"/>
    </xf>
    <xf numFmtId="0" fontId="0" fillId="10" borderId="23" xfId="0" applyFill="1" applyBorder="1"/>
    <xf numFmtId="0" fontId="0" fillId="0" borderId="23" xfId="0" applyBorder="1"/>
    <xf numFmtId="0" fontId="0" fillId="10" borderId="0" xfId="0" applyFill="1" applyAlignment="1">
      <alignment wrapText="1"/>
    </xf>
    <xf numFmtId="0" fontId="0" fillId="11" borderId="24" xfId="0" applyFill="1" applyBorder="1"/>
    <xf numFmtId="0" fontId="0" fillId="11" borderId="25" xfId="0" applyFill="1" applyBorder="1"/>
    <xf numFmtId="0" fontId="0" fillId="11" borderId="25" xfId="0" applyFill="1" applyBorder="1" applyAlignment="1">
      <alignment wrapText="1"/>
    </xf>
    <xf numFmtId="0" fontId="0" fillId="11" borderId="26" xfId="0" applyFill="1" applyBorder="1"/>
    <xf numFmtId="0" fontId="0" fillId="0" borderId="26" xfId="0" applyBorder="1"/>
    <xf numFmtId="0" fontId="0" fillId="11" borderId="12" xfId="0" applyFill="1" applyBorder="1"/>
    <xf numFmtId="14" fontId="0" fillId="11" borderId="14" xfId="0" applyNumberFormat="1" applyFill="1" applyBorder="1"/>
    <xf numFmtId="0" fontId="0" fillId="11" borderId="14" xfId="0" applyFill="1" applyBorder="1"/>
    <xf numFmtId="0" fontId="0" fillId="11" borderId="14" xfId="0" applyFill="1" applyBorder="1" applyAlignment="1">
      <alignment wrapText="1"/>
    </xf>
    <xf numFmtId="0" fontId="0" fillId="11" borderId="0" xfId="0" applyFill="1"/>
    <xf numFmtId="0" fontId="0" fillId="11" borderId="15" xfId="0" applyFill="1" applyBorder="1"/>
    <xf numFmtId="0" fontId="0" fillId="11" borderId="16" xfId="0" applyFill="1" applyBorder="1"/>
    <xf numFmtId="0" fontId="0" fillId="11" borderId="16" xfId="0" applyFill="1" applyBorder="1" applyAlignment="1">
      <alignment wrapText="1"/>
    </xf>
    <xf numFmtId="0" fontId="0" fillId="11" borderId="2" xfId="0" applyFill="1" applyBorder="1"/>
    <xf numFmtId="14" fontId="0" fillId="11" borderId="16" xfId="0" applyNumberFormat="1" applyFill="1" applyBorder="1"/>
    <xf numFmtId="0" fontId="20" fillId="11" borderId="14" xfId="0" applyFont="1" applyFill="1" applyBorder="1" applyAlignment="1">
      <alignment wrapText="1"/>
    </xf>
    <xf numFmtId="0" fontId="21" fillId="11" borderId="0" xfId="0" applyFont="1" applyFill="1"/>
    <xf numFmtId="0" fontId="20" fillId="11" borderId="16" xfId="0" applyFont="1" applyFill="1" applyBorder="1" applyAlignment="1">
      <alignment wrapText="1"/>
    </xf>
    <xf numFmtId="0" fontId="21" fillId="11" borderId="2" xfId="0" applyFont="1" applyFill="1" applyBorder="1"/>
    <xf numFmtId="14" fontId="22" fillId="11" borderId="14" xfId="0" applyNumberFormat="1" applyFont="1" applyFill="1" applyBorder="1"/>
    <xf numFmtId="0" fontId="0" fillId="0" borderId="14" xfId="0" applyBorder="1"/>
    <xf numFmtId="0" fontId="0" fillId="0" borderId="14" xfId="0" applyBorder="1" applyAlignment="1">
      <alignment wrapText="1"/>
    </xf>
    <xf numFmtId="0" fontId="23" fillId="0" borderId="0" xfId="0" applyFont="1"/>
    <xf numFmtId="0" fontId="24" fillId="0" borderId="0" xfId="0" applyFont="1"/>
    <xf numFmtId="0" fontId="25" fillId="12" borderId="0" xfId="0" applyFont="1" applyFill="1" applyAlignment="1">
      <alignment wrapText="1"/>
    </xf>
    <xf numFmtId="0" fontId="0" fillId="0" borderId="0" xfId="0" applyAlignment="1">
      <alignment wrapText="1"/>
    </xf>
    <xf numFmtId="0" fontId="25" fillId="0" borderId="0" xfId="0" quotePrefix="1" applyFont="1"/>
    <xf numFmtId="0" fontId="24" fillId="0" borderId="0" xfId="0" quotePrefix="1" applyFont="1"/>
    <xf numFmtId="0" fontId="9" fillId="0" borderId="23" xfId="0" applyFont="1" applyBorder="1"/>
    <xf numFmtId="0" fontId="0" fillId="0" borderId="0" xfId="0" quotePrefix="1"/>
    <xf numFmtId="0" fontId="24" fillId="0" borderId="0" xfId="0" quotePrefix="1" applyFont="1" applyAlignment="1">
      <alignment wrapText="1"/>
    </xf>
    <xf numFmtId="0" fontId="0" fillId="0" borderId="0" xfId="0" quotePrefix="1" applyAlignment="1">
      <alignment wrapText="1"/>
    </xf>
    <xf numFmtId="0" fontId="0" fillId="0" borderId="28" xfId="0"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left" vertical="center" wrapText="1" indent="1"/>
    </xf>
    <xf numFmtId="0" fontId="0" fillId="0" borderId="16" xfId="0" quotePrefix="1" applyBorder="1" applyAlignment="1">
      <alignment horizontal="left" vertical="center" wrapText="1" indent="1"/>
    </xf>
    <xf numFmtId="14" fontId="0" fillId="0" borderId="10" xfId="0" applyNumberFormat="1" applyBorder="1" applyAlignment="1">
      <alignment horizontal="center" vertical="center" wrapText="1"/>
    </xf>
    <xf numFmtId="0" fontId="0" fillId="0" borderId="28" xfId="0" quotePrefix="1" applyBorder="1" applyAlignment="1">
      <alignment horizontal="left" vertical="center" wrapText="1" indent="1"/>
    </xf>
    <xf numFmtId="0" fontId="0" fillId="0" borderId="3" xfId="0" quotePrefix="1" applyBorder="1" applyAlignment="1">
      <alignment horizontal="left" vertical="center" wrapText="1" indent="1"/>
    </xf>
    <xf numFmtId="0" fontId="0" fillId="0" borderId="2" xfId="0" applyBorder="1" applyAlignment="1">
      <alignment horizontal="left" vertical="center" wrapText="1" indent="1"/>
    </xf>
    <xf numFmtId="0" fontId="0" fillId="0" borderId="27" xfId="0" applyBorder="1" applyAlignment="1">
      <alignment horizontal="center" vertical="center" wrapText="1"/>
    </xf>
    <xf numFmtId="0" fontId="0" fillId="0" borderId="27" xfId="0" applyBorder="1" applyAlignment="1">
      <alignment vertical="center" wrapText="1"/>
    </xf>
    <xf numFmtId="0" fontId="0" fillId="0" borderId="27" xfId="0" applyBorder="1" applyAlignment="1">
      <alignment horizontal="left" vertical="center" wrapText="1" inden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28" fillId="13" borderId="32" xfId="271" applyFont="1" applyFill="1" applyBorder="1" applyAlignment="1">
      <alignment horizontal="center"/>
    </xf>
    <xf numFmtId="0" fontId="29" fillId="13" borderId="33" xfId="271" applyFont="1" applyFill="1" applyBorder="1" applyAlignment="1">
      <alignment horizontal="center"/>
    </xf>
    <xf numFmtId="0" fontId="29" fillId="13" borderId="33" xfId="271" applyFont="1" applyFill="1" applyBorder="1"/>
    <xf numFmtId="166" fontId="29" fillId="13" borderId="33" xfId="271" applyNumberFormat="1" applyFont="1" applyFill="1" applyBorder="1" applyAlignment="1">
      <alignment horizontal="center"/>
    </xf>
    <xf numFmtId="14" fontId="29" fillId="13" borderId="34" xfId="271" applyNumberFormat="1" applyFont="1" applyFill="1" applyBorder="1" applyAlignment="1">
      <alignment horizontal="center"/>
    </xf>
    <xf numFmtId="0" fontId="28" fillId="13" borderId="35" xfId="271" applyFont="1" applyFill="1" applyBorder="1" applyAlignment="1">
      <alignment horizontal="center"/>
    </xf>
    <xf numFmtId="14" fontId="26" fillId="14" borderId="36" xfId="271" applyNumberFormat="1" applyFont="1" applyFill="1" applyBorder="1" applyAlignment="1">
      <alignment horizontal="center"/>
    </xf>
    <xf numFmtId="0" fontId="26" fillId="0" borderId="37" xfId="271" applyFont="1" applyBorder="1"/>
    <xf numFmtId="166" fontId="26" fillId="0" borderId="37" xfId="271" applyNumberFormat="1" applyFont="1" applyBorder="1" applyAlignment="1">
      <alignment horizontal="center"/>
    </xf>
    <xf numFmtId="0" fontId="26" fillId="0" borderId="37" xfId="0" applyFont="1" applyBorder="1" applyAlignment="1">
      <alignment horizontal="center"/>
    </xf>
    <xf numFmtId="46" fontId="0" fillId="0" borderId="3" xfId="0" applyNumberFormat="1" applyBorder="1"/>
    <xf numFmtId="14" fontId="26" fillId="14" borderId="38" xfId="271" applyNumberFormat="1" applyFont="1" applyFill="1" applyBorder="1" applyAlignment="1">
      <alignment horizontal="center"/>
    </xf>
    <xf numFmtId="0" fontId="26" fillId="0" borderId="39" xfId="0" applyFont="1" applyBorder="1" applyAlignment="1">
      <alignment horizontal="center"/>
    </xf>
    <xf numFmtId="0" fontId="26" fillId="0" borderId="39" xfId="271" applyFont="1" applyBorder="1" applyAlignment="1">
      <alignment horizontal="center"/>
    </xf>
    <xf numFmtId="0" fontId="26" fillId="0" borderId="37" xfId="271" applyFont="1" applyBorder="1" applyAlignment="1">
      <alignment wrapText="1"/>
    </xf>
    <xf numFmtId="0" fontId="26" fillId="0" borderId="3" xfId="271" applyFont="1" applyBorder="1"/>
    <xf numFmtId="49" fontId="24" fillId="0" borderId="37" xfId="271" applyNumberFormat="1" applyFont="1" applyBorder="1" applyAlignment="1">
      <alignment vertical="top" wrapText="1"/>
    </xf>
    <xf numFmtId="0" fontId="24" fillId="0" borderId="37" xfId="271" applyFont="1" applyBorder="1" applyAlignment="1">
      <alignment horizontal="left" vertical="top" wrapText="1"/>
    </xf>
    <xf numFmtId="14" fontId="26" fillId="14" borderId="32" xfId="271" applyNumberFormat="1" applyFont="1" applyFill="1" applyBorder="1" applyAlignment="1">
      <alignment horizontal="center"/>
    </xf>
    <xf numFmtId="0" fontId="24" fillId="0" borderId="33" xfId="271" applyFont="1" applyBorder="1" applyAlignment="1">
      <alignment horizontal="left" vertical="top" wrapText="1"/>
    </xf>
    <xf numFmtId="166" fontId="26" fillId="0" borderId="33" xfId="271" applyNumberFormat="1" applyFont="1" applyBorder="1" applyAlignment="1">
      <alignment horizontal="center"/>
    </xf>
    <xf numFmtId="0" fontId="26" fillId="0" borderId="34" xfId="271" applyFont="1" applyBorder="1" applyAlignment="1">
      <alignment horizontal="center"/>
    </xf>
    <xf numFmtId="0" fontId="1" fillId="0" borderId="0" xfId="0" applyFont="1" applyAlignment="1">
      <alignment horizontal="center" vertical="top" wrapText="1"/>
    </xf>
    <xf numFmtId="0" fontId="1" fillId="0" borderId="3" xfId="0" applyFont="1" applyBorder="1" applyAlignment="1">
      <alignment horizontal="center" vertical="top" wrapText="1"/>
    </xf>
    <xf numFmtId="0" fontId="3" fillId="4" borderId="0" xfId="0" applyFont="1" applyFill="1" applyAlignment="1">
      <alignment horizontal="center" vertical="center" wrapText="1"/>
    </xf>
    <xf numFmtId="165" fontId="2" fillId="3" borderId="0" xfId="0" applyNumberFormat="1" applyFont="1" applyFill="1" applyAlignment="1">
      <alignment horizontal="center" vertical="center" wrapText="1"/>
    </xf>
    <xf numFmtId="0" fontId="0" fillId="11" borderId="25" xfId="0" applyFill="1" applyBorder="1" applyAlignment="1">
      <alignment horizontal="right" vertical="center"/>
    </xf>
    <xf numFmtId="0" fontId="0" fillId="11" borderId="14" xfId="0" applyFill="1" applyBorder="1" applyAlignment="1">
      <alignment horizontal="right" vertical="center"/>
    </xf>
    <xf numFmtId="0" fontId="0" fillId="11" borderId="16" xfId="0" applyFill="1" applyBorder="1" applyAlignment="1">
      <alignment horizontal="right" vertical="center"/>
    </xf>
    <xf numFmtId="14" fontId="0" fillId="11" borderId="27" xfId="0" applyNumberFormat="1" applyFill="1" applyBorder="1" applyAlignment="1">
      <alignment horizontal="right" vertical="center"/>
    </xf>
    <xf numFmtId="14" fontId="0" fillId="11" borderId="8" xfId="0" applyNumberFormat="1" applyFill="1" applyBorder="1" applyAlignment="1">
      <alignment horizontal="right" vertical="center"/>
    </xf>
    <xf numFmtId="14" fontId="0" fillId="11" borderId="10" xfId="0" applyNumberFormat="1" applyFill="1" applyBorder="1" applyAlignment="1">
      <alignment horizontal="right" vertical="center"/>
    </xf>
  </cellXfs>
  <cellStyles count="272">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Normal" xfId="0" builtinId="0"/>
    <cellStyle name="Normal 2" xfId="271" xr:uid="{1E13FEDC-8574-674B-B9F7-8FE7F1FF49DC}"/>
  </cellStyles>
  <dxfs count="32">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
      <font>
        <color rgb="FF0070C0"/>
      </font>
    </dxf>
    <dxf>
      <font>
        <color rgb="FFFFC000"/>
      </font>
    </dxf>
    <dxf>
      <font>
        <color rgb="FF00B050"/>
      </font>
    </dxf>
    <dxf>
      <font>
        <color rgb="FFFF0000"/>
      </font>
    </dxf>
  </dxfs>
  <tableStyles count="0" defaultTableStyle="TableStyleMedium2"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Project Velocity</a:t>
            </a:r>
          </a:p>
        </c:rich>
      </c:tx>
      <c:overlay val="0"/>
    </c:title>
    <c:autoTitleDeleted val="0"/>
    <c:plotArea>
      <c:layout/>
      <c:lineChart>
        <c:grouping val="standard"/>
        <c:varyColors val="0"/>
        <c:ser>
          <c:idx val="0"/>
          <c:order val="0"/>
          <c:tx>
            <c:strRef>
              <c:f>'Release Roadmap - Velocity'!$A$6</c:f>
              <c:strCache>
                <c:ptCount val="1"/>
                <c:pt idx="0">
                  <c:v>Done</c:v>
                </c:pt>
              </c:strCache>
            </c:strRef>
          </c:tx>
          <c:cat>
            <c:numRef>
              <c:f>'Release Roadmap - Velocity'!$C$3:$G$3</c:f>
              <c:numCache>
                <c:formatCode>General</c:formatCode>
                <c:ptCount val="5"/>
                <c:pt idx="0">
                  <c:v>1</c:v>
                </c:pt>
                <c:pt idx="1">
                  <c:v>2</c:v>
                </c:pt>
                <c:pt idx="2">
                  <c:v>3</c:v>
                </c:pt>
                <c:pt idx="3">
                  <c:v>4</c:v>
                </c:pt>
                <c:pt idx="4">
                  <c:v>5</c:v>
                </c:pt>
              </c:numCache>
            </c:numRef>
          </c:cat>
          <c:val>
            <c:numRef>
              <c:f>'Release Roadmap - Velocity'!$C$6:$G$6</c:f>
              <c:numCache>
                <c:formatCode>General</c:formatCode>
                <c:ptCount val="5"/>
                <c:pt idx="0">
                  <c:v>28</c:v>
                </c:pt>
                <c:pt idx="1">
                  <c:v>47</c:v>
                </c:pt>
                <c:pt idx="2">
                  <c:v>45</c:v>
                </c:pt>
                <c:pt idx="3">
                  <c:v>42</c:v>
                </c:pt>
              </c:numCache>
            </c:numRef>
          </c:val>
          <c:smooth val="0"/>
          <c:extLst>
            <c:ext xmlns:c16="http://schemas.microsoft.com/office/drawing/2014/chart" uri="{C3380CC4-5D6E-409C-BE32-E72D297353CC}">
              <c16:uniqueId val="{00000000-6B90-7247-9B21-B6177BCDA85C}"/>
            </c:ext>
          </c:extLst>
        </c:ser>
        <c:ser>
          <c:idx val="1"/>
          <c:order val="1"/>
          <c:tx>
            <c:strRef>
              <c:f>'Release Roadmap - Velocity'!$A$9</c:f>
              <c:strCache>
                <c:ptCount val="1"/>
                <c:pt idx="0">
                  <c:v>Average</c:v>
                </c:pt>
              </c:strCache>
            </c:strRef>
          </c:tx>
          <c:spPr>
            <a:ln w="25400"/>
          </c:spPr>
          <c:marker>
            <c:symbol val="none"/>
          </c:marker>
          <c:cat>
            <c:numRef>
              <c:f>'Release Roadmap - Velocity'!$C$3:$G$3</c:f>
              <c:numCache>
                <c:formatCode>General</c:formatCode>
                <c:ptCount val="5"/>
                <c:pt idx="0">
                  <c:v>1</c:v>
                </c:pt>
                <c:pt idx="1">
                  <c:v>2</c:v>
                </c:pt>
                <c:pt idx="2">
                  <c:v>3</c:v>
                </c:pt>
                <c:pt idx="3">
                  <c:v>4</c:v>
                </c:pt>
                <c:pt idx="4">
                  <c:v>5</c:v>
                </c:pt>
              </c:numCache>
            </c:numRef>
          </c:cat>
          <c:val>
            <c:numRef>
              <c:f>'Release Roadmap - Velocity'!$C$9:$G$9</c:f>
              <c:numCache>
                <c:formatCode>General</c:formatCode>
                <c:ptCount val="5"/>
                <c:pt idx="0">
                  <c:v>28</c:v>
                </c:pt>
                <c:pt idx="1">
                  <c:v>37.5</c:v>
                </c:pt>
                <c:pt idx="2">
                  <c:v>40</c:v>
                </c:pt>
                <c:pt idx="3">
                  <c:v>40</c:v>
                </c:pt>
              </c:numCache>
            </c:numRef>
          </c:val>
          <c:smooth val="0"/>
          <c:extLst>
            <c:ext xmlns:c16="http://schemas.microsoft.com/office/drawing/2014/chart" uri="{C3380CC4-5D6E-409C-BE32-E72D297353CC}">
              <c16:uniqueId val="{00000001-6B90-7247-9B21-B6177BCDA85C}"/>
            </c:ext>
          </c:extLst>
        </c:ser>
        <c:dLbls>
          <c:showLegendKey val="0"/>
          <c:showVal val="0"/>
          <c:showCatName val="0"/>
          <c:showSerName val="0"/>
          <c:showPercent val="0"/>
          <c:showBubbleSize val="0"/>
        </c:dLbls>
        <c:marker val="1"/>
        <c:smooth val="0"/>
        <c:axId val="-2115540920"/>
        <c:axId val="-2115535448"/>
      </c:lineChart>
      <c:catAx>
        <c:axId val="-2115540920"/>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2115535448"/>
        <c:crosses val="autoZero"/>
        <c:auto val="1"/>
        <c:lblAlgn val="ctr"/>
        <c:lblOffset val="100"/>
        <c:noMultiLvlLbl val="0"/>
      </c:catAx>
      <c:valAx>
        <c:axId val="-2115535448"/>
        <c:scaling>
          <c:orientation val="minMax"/>
        </c:scaling>
        <c:delete val="0"/>
        <c:axPos val="l"/>
        <c:majorGridlines/>
        <c:title>
          <c:tx>
            <c:rich>
              <a:bodyPr rot="-5400000" vert="horz"/>
              <a:lstStyle/>
              <a:p>
                <a:pPr>
                  <a:defRPr/>
                </a:pPr>
                <a:r>
                  <a:rPr lang="fr-CH"/>
                  <a:t>Completed story points</a:t>
                </a:r>
              </a:p>
            </c:rich>
          </c:tx>
          <c:overlay val="0"/>
        </c:title>
        <c:numFmt formatCode="General" sourceLinked="1"/>
        <c:majorTickMark val="out"/>
        <c:minorTickMark val="none"/>
        <c:tickLblPos val="nextTo"/>
        <c:crossAx val="-2115540920"/>
        <c:crosses val="autoZero"/>
        <c:crossBetween val="between"/>
      </c:valAx>
      <c:spPr>
        <a:solidFill>
          <a:schemeClr val="bg1">
            <a:lumMod val="75000"/>
          </a:schemeClr>
        </a:solidFill>
      </c:spPr>
    </c:plotArea>
    <c:legend>
      <c:legendPos val="r"/>
      <c:overlay val="0"/>
    </c:legend>
    <c:plotVisOnly val="1"/>
    <c:dispBlanksAs val="gap"/>
    <c:showDLblsOverMax val="0"/>
  </c:chart>
  <c:spPr>
    <a:solidFill>
      <a:schemeClr val="accent1">
        <a:lumMod val="20000"/>
        <a:lumOff val="80000"/>
      </a:schemeClr>
    </a:solidFill>
  </c:spPr>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fr-CH"/>
              <a:t>Release roadmap</a:t>
            </a:r>
          </a:p>
        </c:rich>
      </c:tx>
      <c:overlay val="0"/>
    </c:title>
    <c:autoTitleDeleted val="0"/>
    <c:plotArea>
      <c:layout/>
      <c:barChart>
        <c:barDir val="col"/>
        <c:grouping val="stacked"/>
        <c:varyColors val="0"/>
        <c:ser>
          <c:idx val="0"/>
          <c:order val="0"/>
          <c:tx>
            <c:strRef>
              <c:f>'Release Roadmap - Velocity'!$A$6</c:f>
              <c:strCache>
                <c:ptCount val="1"/>
                <c:pt idx="0">
                  <c:v>Done</c:v>
                </c:pt>
              </c:strCache>
            </c:strRef>
          </c:tx>
          <c:spPr>
            <a:solidFill>
              <a:schemeClr val="accent3">
                <a:lumMod val="75000"/>
              </a:schemeClr>
            </a:solidFill>
          </c:spPr>
          <c:invertIfNegative val="0"/>
          <c:cat>
            <c:numRef>
              <c:f>'Release Roadmap - Velocity'!$B$3:$G$3</c:f>
              <c:numCache>
                <c:formatCode>General</c:formatCode>
                <c:ptCount val="6"/>
                <c:pt idx="0">
                  <c:v>0</c:v>
                </c:pt>
                <c:pt idx="1">
                  <c:v>1</c:v>
                </c:pt>
                <c:pt idx="2">
                  <c:v>2</c:v>
                </c:pt>
                <c:pt idx="3">
                  <c:v>3</c:v>
                </c:pt>
                <c:pt idx="4">
                  <c:v>4</c:v>
                </c:pt>
                <c:pt idx="5">
                  <c:v>5</c:v>
                </c:pt>
              </c:numCache>
            </c:numRef>
          </c:cat>
          <c:val>
            <c:numRef>
              <c:f>'Release Roadmap - Velocity'!$B$8:$G$8</c:f>
              <c:numCache>
                <c:formatCode>General</c:formatCode>
                <c:ptCount val="6"/>
                <c:pt idx="0">
                  <c:v>15</c:v>
                </c:pt>
                <c:pt idx="1">
                  <c:v>43</c:v>
                </c:pt>
                <c:pt idx="2">
                  <c:v>90</c:v>
                </c:pt>
                <c:pt idx="3">
                  <c:v>135</c:v>
                </c:pt>
                <c:pt idx="4">
                  <c:v>177</c:v>
                </c:pt>
              </c:numCache>
            </c:numRef>
          </c:val>
          <c:extLst>
            <c:ext xmlns:c16="http://schemas.microsoft.com/office/drawing/2014/chart" uri="{C3380CC4-5D6E-409C-BE32-E72D297353CC}">
              <c16:uniqueId val="{00000000-2D6C-0747-83E9-B412884F871E}"/>
            </c:ext>
          </c:extLst>
        </c:ser>
        <c:ser>
          <c:idx val="1"/>
          <c:order val="1"/>
          <c:tx>
            <c:strRef>
              <c:f>'Release Roadmap - Velocity'!$A$7</c:f>
              <c:strCache>
                <c:ptCount val="1"/>
                <c:pt idx="0">
                  <c:v>Rejected</c:v>
                </c:pt>
              </c:strCache>
            </c:strRef>
          </c:tx>
          <c:spPr>
            <a:solidFill>
              <a:srgbClr val="FF0000"/>
            </a:solidFill>
          </c:spPr>
          <c:invertIfNegative val="0"/>
          <c:cat>
            <c:numRef>
              <c:f>'Release Roadmap - Velocity'!$B$3:$G$3</c:f>
              <c:numCache>
                <c:formatCode>General</c:formatCode>
                <c:ptCount val="6"/>
                <c:pt idx="0">
                  <c:v>0</c:v>
                </c:pt>
                <c:pt idx="1">
                  <c:v>1</c:v>
                </c:pt>
                <c:pt idx="2">
                  <c:v>2</c:v>
                </c:pt>
                <c:pt idx="3">
                  <c:v>3</c:v>
                </c:pt>
                <c:pt idx="4">
                  <c:v>4</c:v>
                </c:pt>
                <c:pt idx="5">
                  <c:v>5</c:v>
                </c:pt>
              </c:numCache>
            </c:numRef>
          </c:cat>
          <c:val>
            <c:numRef>
              <c:f>'Release Roadmap - Velocity'!$B$7:$G$7</c:f>
              <c:numCache>
                <c:formatCode>General</c:formatCode>
                <c:ptCount val="6"/>
                <c:pt idx="0">
                  <c:v>0</c:v>
                </c:pt>
                <c:pt idx="1">
                  <c:v>13</c:v>
                </c:pt>
                <c:pt idx="2">
                  <c:v>0</c:v>
                </c:pt>
                <c:pt idx="3">
                  <c:v>0</c:v>
                </c:pt>
                <c:pt idx="4">
                  <c:v>0</c:v>
                </c:pt>
              </c:numCache>
            </c:numRef>
          </c:val>
          <c:extLst>
            <c:ext xmlns:c16="http://schemas.microsoft.com/office/drawing/2014/chart" uri="{C3380CC4-5D6E-409C-BE32-E72D297353CC}">
              <c16:uniqueId val="{00000001-2D6C-0747-83E9-B412884F871E}"/>
            </c:ext>
          </c:extLst>
        </c:ser>
        <c:ser>
          <c:idx val="2"/>
          <c:order val="2"/>
          <c:tx>
            <c:strRef>
              <c:f>'Release Roadmap - Velocity'!$A$5</c:f>
              <c:strCache>
                <c:ptCount val="1"/>
                <c:pt idx="0">
                  <c:v>Todo</c:v>
                </c:pt>
              </c:strCache>
            </c:strRef>
          </c:tx>
          <c:spPr>
            <a:solidFill>
              <a:schemeClr val="accent1"/>
            </a:solidFill>
          </c:spPr>
          <c:invertIfNegative val="0"/>
          <c:cat>
            <c:numRef>
              <c:f>'Release Roadmap - Velocity'!$B$3:$G$3</c:f>
              <c:numCache>
                <c:formatCode>General</c:formatCode>
                <c:ptCount val="6"/>
                <c:pt idx="0">
                  <c:v>0</c:v>
                </c:pt>
                <c:pt idx="1">
                  <c:v>1</c:v>
                </c:pt>
                <c:pt idx="2">
                  <c:v>2</c:v>
                </c:pt>
                <c:pt idx="3">
                  <c:v>3</c:v>
                </c:pt>
                <c:pt idx="4">
                  <c:v>4</c:v>
                </c:pt>
                <c:pt idx="5">
                  <c:v>5</c:v>
                </c:pt>
              </c:numCache>
            </c:numRef>
          </c:cat>
          <c:val>
            <c:numRef>
              <c:f>'Release Roadmap - Velocity'!$B$5:$G$5</c:f>
              <c:numCache>
                <c:formatCode>General</c:formatCode>
                <c:ptCount val="6"/>
                <c:pt idx="0">
                  <c:v>216</c:v>
                </c:pt>
                <c:pt idx="1">
                  <c:v>178</c:v>
                </c:pt>
                <c:pt idx="2">
                  <c:v>131</c:v>
                </c:pt>
                <c:pt idx="3">
                  <c:v>86</c:v>
                </c:pt>
                <c:pt idx="4">
                  <c:v>44</c:v>
                </c:pt>
              </c:numCache>
            </c:numRef>
          </c:val>
          <c:extLst>
            <c:ext xmlns:c16="http://schemas.microsoft.com/office/drawing/2014/chart" uri="{C3380CC4-5D6E-409C-BE32-E72D297353CC}">
              <c16:uniqueId val="{00000002-2D6C-0747-83E9-B412884F871E}"/>
            </c:ext>
          </c:extLst>
        </c:ser>
        <c:dLbls>
          <c:showLegendKey val="0"/>
          <c:showVal val="0"/>
          <c:showCatName val="0"/>
          <c:showSerName val="0"/>
          <c:showPercent val="0"/>
          <c:showBubbleSize val="0"/>
        </c:dLbls>
        <c:gapWidth val="150"/>
        <c:overlap val="100"/>
        <c:axId val="-2115497544"/>
        <c:axId val="-2115492200"/>
      </c:barChart>
      <c:catAx>
        <c:axId val="-2115497544"/>
        <c:scaling>
          <c:orientation val="minMax"/>
        </c:scaling>
        <c:delete val="0"/>
        <c:axPos val="b"/>
        <c:title>
          <c:tx>
            <c:rich>
              <a:bodyPr/>
              <a:lstStyle/>
              <a:p>
                <a:pPr>
                  <a:defRPr/>
                </a:pPr>
                <a:r>
                  <a:rPr lang="fr-CH"/>
                  <a:t>Sprints</a:t>
                </a:r>
              </a:p>
            </c:rich>
          </c:tx>
          <c:overlay val="0"/>
        </c:title>
        <c:numFmt formatCode="General" sourceLinked="1"/>
        <c:majorTickMark val="out"/>
        <c:minorTickMark val="none"/>
        <c:tickLblPos val="nextTo"/>
        <c:crossAx val="-2115492200"/>
        <c:crosses val="autoZero"/>
        <c:auto val="1"/>
        <c:lblAlgn val="ctr"/>
        <c:lblOffset val="100"/>
        <c:noMultiLvlLbl val="0"/>
      </c:catAx>
      <c:valAx>
        <c:axId val="-2115492200"/>
        <c:scaling>
          <c:orientation val="minMax"/>
        </c:scaling>
        <c:delete val="0"/>
        <c:axPos val="l"/>
        <c:majorGridlines/>
        <c:title>
          <c:tx>
            <c:rich>
              <a:bodyPr rot="-5400000" vert="horz"/>
              <a:lstStyle/>
              <a:p>
                <a:pPr>
                  <a:defRPr/>
                </a:pPr>
                <a:r>
                  <a:rPr lang="fr-CH"/>
                  <a:t>Story Points</a:t>
                </a:r>
              </a:p>
            </c:rich>
          </c:tx>
          <c:overlay val="0"/>
        </c:title>
        <c:numFmt formatCode="General" sourceLinked="1"/>
        <c:majorTickMark val="out"/>
        <c:minorTickMark val="none"/>
        <c:tickLblPos val="nextTo"/>
        <c:crossAx val="-2115497544"/>
        <c:crosses val="autoZero"/>
        <c:crossBetween val="between"/>
      </c:valAx>
    </c:plotArea>
    <c:legend>
      <c:legendPos val="r"/>
      <c:overlay val="0"/>
    </c:legend>
    <c:plotVisOnly val="1"/>
    <c:dispBlanksAs val="gap"/>
    <c:showDLblsOverMax val="0"/>
  </c:chart>
  <c:spPr>
    <a:solidFill>
      <a:schemeClr val="accent3">
        <a:lumMod val="60000"/>
        <a:lumOff val="40000"/>
      </a:schemeClr>
    </a:solidFill>
  </c:spPr>
  <c:printSettings>
    <c:headerFooter/>
    <c:pageMargins b="0.750000000000001" l="0.70000000000000095" r="0.70000000000000095"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0</a:t>
            </a:r>
          </a:p>
        </c:rich>
      </c:tx>
      <c:layout>
        <c:manualLayout>
          <c:xMode val="edge"/>
          <c:yMode val="edge"/>
          <c:x val="0.37138292819826402"/>
          <c:y val="4.5627312892695698E-2"/>
        </c:manualLayout>
      </c:layout>
      <c:overlay val="0"/>
      <c:spPr>
        <a:noFill/>
        <a:ln w="25400">
          <a:noFill/>
        </a:ln>
      </c:spPr>
    </c:title>
    <c:autoTitleDeleted val="0"/>
    <c:plotArea>
      <c:layout>
        <c:manualLayout>
          <c:layoutTarget val="inner"/>
          <c:xMode val="edge"/>
          <c:yMode val="edge"/>
          <c:x val="9.0032225017760995E-2"/>
          <c:y val="0.171102423347609"/>
          <c:w val="0.75080444791597101"/>
          <c:h val="0.61977100012578301"/>
        </c:manualLayout>
      </c:layout>
      <c:lineChart>
        <c:grouping val="standard"/>
        <c:varyColors val="0"/>
        <c:ser>
          <c:idx val="0"/>
          <c:order val="0"/>
          <c:spPr>
            <a:ln w="25400">
              <a:solidFill>
                <a:schemeClr val="accent1"/>
              </a:solidFill>
              <a:prstDash val="solid"/>
            </a:ln>
            <a:effectLst/>
          </c:spPr>
          <c:marker>
            <c:symbol val="circle"/>
            <c:size val="7"/>
            <c:spPr>
              <a:solidFill>
                <a:srgbClr val="000080"/>
              </a:solidFill>
              <a:ln>
                <a:noFill/>
                <a:prstDash val="solid"/>
              </a:ln>
              <a:effectLst/>
            </c:spPr>
          </c:marker>
          <c:dLbls>
            <c:spPr>
              <a:noFill/>
              <a:ln w="25400">
                <a:noFill/>
              </a:ln>
            </c:spPr>
            <c:txPr>
              <a:bodyPr/>
              <a:lstStyle/>
              <a:p>
                <a:pPr>
                  <a:defRPr sz="105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 0'!$F$8:$J$8</c:f>
              <c:strCache>
                <c:ptCount val="5"/>
                <c:pt idx="0">
                  <c:v>Day 01 (19.04.2024)</c:v>
                </c:pt>
                <c:pt idx="1">
                  <c:v>Day 02 (20.04.2024)</c:v>
                </c:pt>
                <c:pt idx="2">
                  <c:v>Day 03 (21.04.2024)</c:v>
                </c:pt>
                <c:pt idx="3">
                  <c:v>Day 04 (22.04.2024)</c:v>
                </c:pt>
                <c:pt idx="4">
                  <c:v>Day 05 (23.04.2024)</c:v>
                </c:pt>
              </c:strCache>
            </c:strRef>
          </c:cat>
          <c:val>
            <c:numRef>
              <c:f>'Sprint 0'!$F$21:$J$21</c:f>
              <c:numCache>
                <c:formatCode>0</c:formatCode>
                <c:ptCount val="5"/>
                <c:pt idx="0">
                  <c:v>34</c:v>
                </c:pt>
                <c:pt idx="1">
                  <c:v>21.5</c:v>
                </c:pt>
                <c:pt idx="2">
                  <c:v>15</c:v>
                </c:pt>
                <c:pt idx="3">
                  <c:v>10</c:v>
                </c:pt>
                <c:pt idx="4">
                  <c:v>3</c:v>
                </c:pt>
              </c:numCache>
            </c:numRef>
          </c:val>
          <c:smooth val="1"/>
          <c:extLst>
            <c:ext xmlns:c16="http://schemas.microsoft.com/office/drawing/2014/chart" uri="{C3380CC4-5D6E-409C-BE32-E72D297353CC}">
              <c16:uniqueId val="{00000000-899F-E44A-82C2-70EEEA297928}"/>
            </c:ext>
          </c:extLst>
        </c:ser>
        <c:ser>
          <c:idx val="1"/>
          <c:order val="1"/>
          <c:spPr>
            <a:ln w="25400">
              <a:solidFill>
                <a:srgbClr val="FF0000"/>
              </a:solidFill>
              <a:prstDash val="solid"/>
            </a:ln>
          </c:spPr>
          <c:marker>
            <c:symbol val="none"/>
          </c:marker>
          <c:cat>
            <c:strRef>
              <c:f>'Sprint 0'!$F$8:$J$8</c:f>
              <c:strCache>
                <c:ptCount val="5"/>
                <c:pt idx="0">
                  <c:v>Day 01 (19.04.2024)</c:v>
                </c:pt>
                <c:pt idx="1">
                  <c:v>Day 02 (20.04.2024)</c:v>
                </c:pt>
                <c:pt idx="2">
                  <c:v>Day 03 (21.04.2024)</c:v>
                </c:pt>
                <c:pt idx="3">
                  <c:v>Day 04 (22.04.2024)</c:v>
                </c:pt>
                <c:pt idx="4">
                  <c:v>Day 05 (23.04.2024)</c:v>
                </c:pt>
              </c:strCache>
            </c:strRef>
          </c:cat>
          <c:val>
            <c:numRef>
              <c:f>'Sprint 0'!$F$22:$J$22</c:f>
              <c:numCache>
                <c:formatCode>0.0</c:formatCode>
                <c:ptCount val="5"/>
                <c:pt idx="0">
                  <c:v>34</c:v>
                </c:pt>
                <c:pt idx="1">
                  <c:v>25.5</c:v>
                </c:pt>
                <c:pt idx="2">
                  <c:v>17</c:v>
                </c:pt>
                <c:pt idx="3">
                  <c:v>8.5</c:v>
                </c:pt>
                <c:pt idx="4">
                  <c:v>0</c:v>
                </c:pt>
              </c:numCache>
            </c:numRef>
          </c:val>
          <c:smooth val="1"/>
          <c:extLst>
            <c:ext xmlns:c16="http://schemas.microsoft.com/office/drawing/2014/chart" uri="{C3380CC4-5D6E-409C-BE32-E72D297353CC}">
              <c16:uniqueId val="{00000001-899F-E44A-82C2-70EEEA297928}"/>
            </c:ext>
          </c:extLst>
        </c:ser>
        <c:dLbls>
          <c:showLegendKey val="0"/>
          <c:showVal val="0"/>
          <c:showCatName val="0"/>
          <c:showSerName val="0"/>
          <c:showPercent val="0"/>
          <c:showBubbleSize val="0"/>
        </c:dLbls>
        <c:marker val="1"/>
        <c:smooth val="0"/>
        <c:axId val="-781337968"/>
        <c:axId val="-781333936"/>
      </c:lineChart>
      <c:catAx>
        <c:axId val="-78133796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fr-FR"/>
                  <a:t>Days</a:t>
                </a:r>
              </a:p>
            </c:rich>
          </c:tx>
          <c:layout>
            <c:manualLayout>
              <c:xMode val="edge"/>
              <c:yMode val="edge"/>
              <c:x val="0.44051481526547398"/>
              <c:y val="0.878325773184391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fr-FR"/>
          </a:p>
        </c:txPr>
        <c:crossAx val="-781333936"/>
        <c:crosses val="autoZero"/>
        <c:auto val="0"/>
        <c:lblAlgn val="ctr"/>
        <c:lblOffset val="100"/>
        <c:tickLblSkip val="1"/>
        <c:tickMarkSkip val="1"/>
        <c:noMultiLvlLbl val="0"/>
      </c:catAx>
      <c:valAx>
        <c:axId val="-781333936"/>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fr-FR"/>
                  <a:t>Hours</a:t>
                </a:r>
              </a:p>
            </c:rich>
          </c:tx>
          <c:layout>
            <c:manualLayout>
              <c:xMode val="edge"/>
              <c:yMode val="edge"/>
              <c:x val="3.05466477738832E-2"/>
              <c:y val="0.34220484669521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fr-FR"/>
          </a:p>
        </c:txPr>
        <c:crossAx val="-781337968"/>
        <c:crosses val="autoZero"/>
        <c:crossBetween val="between"/>
      </c:valAx>
      <c:spPr>
        <a:solidFill>
          <a:schemeClr val="tx2">
            <a:lumMod val="20000"/>
            <a:lumOff val="80000"/>
            <a:alpha val="48000"/>
          </a:schemeClr>
        </a:solidFill>
        <a:ln w="12700">
          <a:solidFill>
            <a:srgbClr val="808080"/>
          </a:solidFill>
          <a:prstDash val="solid"/>
        </a:ln>
      </c:spPr>
    </c:plotArea>
    <c:legend>
      <c:legendPos val="r"/>
      <c:layout>
        <c:manualLayout>
          <c:xMode val="edge"/>
          <c:yMode val="edge"/>
          <c:x val="0.85691385597261904"/>
          <c:y val="0.42585492033182698"/>
          <c:w val="0.13665605583053"/>
          <c:h val="0.110266006157348"/>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fr-FR"/>
    </a:p>
  </c:txPr>
  <c:printSettings>
    <c:headerFooter/>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1</xdr:col>
      <xdr:colOff>685800</xdr:colOff>
      <xdr:row>0</xdr:row>
      <xdr:rowOff>600075</xdr:rowOff>
    </xdr:to>
    <xdr:pic>
      <xdr:nvPicPr>
        <xdr:cNvPr id="2" name="Image 1">
          <a:extLst>
            <a:ext uri="{FF2B5EF4-FFF2-40B4-BE49-F238E27FC236}">
              <a16:creationId xmlns:a16="http://schemas.microsoft.com/office/drawing/2014/main" id="{ECC34C75-BB33-DE4D-9018-4C6F5CFB0A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1425575"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757237</xdr:colOff>
      <xdr:row>1</xdr:row>
      <xdr:rowOff>0</xdr:rowOff>
    </xdr:from>
    <xdr:to>
      <xdr:col>12</xdr:col>
      <xdr:colOff>576262</xdr:colOff>
      <xdr:row>14</xdr:row>
      <xdr:rowOff>112676</xdr:rowOff>
    </xdr:to>
    <xdr:graphicFrame macro="">
      <xdr:nvGraphicFramePr>
        <xdr:cNvPr id="2" name="Chart 1">
          <a:extLst>
            <a:ext uri="{FF2B5EF4-FFF2-40B4-BE49-F238E27FC236}">
              <a16:creationId xmlns:a16="http://schemas.microsoft.com/office/drawing/2014/main" id="{1095F7E8-9066-3E4E-84A0-7568836B5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17</xdr:row>
      <xdr:rowOff>9525</xdr:rowOff>
    </xdr:from>
    <xdr:to>
      <xdr:col>12</xdr:col>
      <xdr:colOff>542130</xdr:colOff>
      <xdr:row>40</xdr:row>
      <xdr:rowOff>161925</xdr:rowOff>
    </xdr:to>
    <xdr:graphicFrame macro="">
      <xdr:nvGraphicFramePr>
        <xdr:cNvPr id="3" name="Chart 2">
          <a:extLst>
            <a:ext uri="{FF2B5EF4-FFF2-40B4-BE49-F238E27FC236}">
              <a16:creationId xmlns:a16="http://schemas.microsoft.com/office/drawing/2014/main" id="{4E86E5C1-EE86-FA46-B34C-56776BD77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360363</xdr:colOff>
      <xdr:row>25</xdr:row>
      <xdr:rowOff>39688</xdr:rowOff>
    </xdr:from>
    <xdr:to>
      <xdr:col>9</xdr:col>
      <xdr:colOff>619125</xdr:colOff>
      <xdr:row>37</xdr:row>
      <xdr:rowOff>127000</xdr:rowOff>
    </xdr:to>
    <xdr:cxnSp macro="">
      <xdr:nvCxnSpPr>
        <xdr:cNvPr id="5" name="Connecteur droit 4">
          <a:extLst>
            <a:ext uri="{FF2B5EF4-FFF2-40B4-BE49-F238E27FC236}">
              <a16:creationId xmlns:a16="http://schemas.microsoft.com/office/drawing/2014/main" id="{0F756B13-5C59-3445-B757-05F34AF6E885}"/>
            </a:ext>
          </a:extLst>
        </xdr:cNvPr>
        <xdr:cNvCxnSpPr/>
      </xdr:nvCxnSpPr>
      <xdr:spPr>
        <a:xfrm flipV="1">
          <a:off x="1233488" y="5659438"/>
          <a:ext cx="4529137" cy="2405062"/>
        </a:xfrm>
        <a:prstGeom prst="line">
          <a:avLst/>
        </a:prstGeom>
        <a:ln w="38100">
          <a:solidFill>
            <a:srgbClr val="92D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317500</xdr:colOff>
      <xdr:row>20</xdr:row>
      <xdr:rowOff>150813</xdr:rowOff>
    </xdr:from>
    <xdr:to>
      <xdr:col>11</xdr:col>
      <xdr:colOff>0</xdr:colOff>
      <xdr:row>37</xdr:row>
      <xdr:rowOff>127001</xdr:rowOff>
    </xdr:to>
    <xdr:cxnSp macro="">
      <xdr:nvCxnSpPr>
        <xdr:cNvPr id="6" name="Connecteur droit 5">
          <a:extLst>
            <a:ext uri="{FF2B5EF4-FFF2-40B4-BE49-F238E27FC236}">
              <a16:creationId xmlns:a16="http://schemas.microsoft.com/office/drawing/2014/main" id="{FCFE2D13-0AEE-074C-B926-7ACC8A8080F2}"/>
            </a:ext>
          </a:extLst>
        </xdr:cNvPr>
        <xdr:cNvCxnSpPr/>
      </xdr:nvCxnSpPr>
      <xdr:spPr>
        <a:xfrm flipV="1">
          <a:off x="1190625" y="4818063"/>
          <a:ext cx="5699125" cy="3246438"/>
        </a:xfrm>
        <a:prstGeom prst="line">
          <a:avLst/>
        </a:prstGeom>
        <a:ln w="381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111125</xdr:colOff>
      <xdr:row>0</xdr:row>
      <xdr:rowOff>95249</xdr:rowOff>
    </xdr:from>
    <xdr:to>
      <xdr:col>2</xdr:col>
      <xdr:colOff>317500</xdr:colOff>
      <xdr:row>0</xdr:row>
      <xdr:rowOff>606815</xdr:rowOff>
    </xdr:to>
    <xdr:pic>
      <xdr:nvPicPr>
        <xdr:cNvPr id="12" name="Graphique 9">
          <a:extLst>
            <a:ext uri="{FF2B5EF4-FFF2-40B4-BE49-F238E27FC236}">
              <a16:creationId xmlns:a16="http://schemas.microsoft.com/office/drawing/2014/main" id="{CF5CDDC9-2E41-4E9C-9C24-E0408133EFD9}"/>
            </a:ext>
          </a:extLst>
        </xdr:cNvPr>
        <xdr:cNvPicPr>
          <a:picLocks noChangeAspect="1"/>
        </xdr:cNvPicPr>
      </xdr:nvPicPr>
      <xdr:blipFill>
        <a:blip xmlns:r="http://schemas.openxmlformats.org/officeDocument/2006/relationships" r:embed="rId3"/>
        <a:srcRect/>
        <a:stretch/>
      </xdr:blipFill>
      <xdr:spPr>
        <a:xfrm>
          <a:off x="111125" y="95249"/>
          <a:ext cx="1500188" cy="5115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620889</xdr:colOff>
      <xdr:row>0</xdr:row>
      <xdr:rowOff>602641</xdr:rowOff>
    </xdr:to>
    <xdr:pic>
      <xdr:nvPicPr>
        <xdr:cNvPr id="2" name="Image 1">
          <a:extLst>
            <a:ext uri="{FF2B5EF4-FFF2-40B4-BE49-F238E27FC236}">
              <a16:creationId xmlns:a16="http://schemas.microsoft.com/office/drawing/2014/main" id="{19366E2B-869B-3B4E-892A-7051763A0C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60689" cy="602641"/>
        </a:xfrm>
        <a:prstGeom prst="rect">
          <a:avLst/>
        </a:prstGeom>
      </xdr:spPr>
    </xdr:pic>
    <xdr:clientData/>
  </xdr:twoCellAnchor>
  <xdr:twoCellAnchor>
    <xdr:from>
      <xdr:col>1</xdr:col>
      <xdr:colOff>38100</xdr:colOff>
      <xdr:row>23</xdr:row>
      <xdr:rowOff>38100</xdr:rowOff>
    </xdr:from>
    <xdr:to>
      <xdr:col>7</xdr:col>
      <xdr:colOff>127000</xdr:colOff>
      <xdr:row>42</xdr:row>
      <xdr:rowOff>12700</xdr:rowOff>
    </xdr:to>
    <xdr:graphicFrame macro="">
      <xdr:nvGraphicFramePr>
        <xdr:cNvPr id="3" name="Graphique 9">
          <a:extLst>
            <a:ext uri="{FF2B5EF4-FFF2-40B4-BE49-F238E27FC236}">
              <a16:creationId xmlns:a16="http://schemas.microsoft.com/office/drawing/2014/main" id="{1FA2C82A-8F06-1C48-9DA6-6F95D6906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741654</xdr:colOff>
      <xdr:row>0</xdr:row>
      <xdr:rowOff>971550</xdr:rowOff>
    </xdr:to>
    <xdr:pic>
      <xdr:nvPicPr>
        <xdr:cNvPr id="3" name="Imag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65654" cy="971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4-02-20T14:33:21.81" personId="{00000000-0000-0000-0000-000000000000}" id="{882EE3FD-AC47-0545-9A30-42DE75AD9A8F}">
    <text>- Min 1 US of 1 SP like a Hello World
- You should reach the build artifact.</text>
  </threadedComment>
</ThreadedComment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80CA-FF8C-8D4B-B410-BD64CF53681B}">
  <dimension ref="A1:A21"/>
  <sheetViews>
    <sheetView zoomScale="200" zoomScaleNormal="200" workbookViewId="0">
      <selection activeCell="A12" sqref="A12"/>
    </sheetView>
  </sheetViews>
  <sheetFormatPr baseColWidth="10" defaultColWidth="11.5" defaultRowHeight="15" x14ac:dyDescent="0.2"/>
  <sheetData>
    <row r="1" spans="1:1" x14ac:dyDescent="0.2">
      <c r="A1" s="18" t="s">
        <v>74</v>
      </c>
    </row>
    <row r="2" spans="1:1" x14ac:dyDescent="0.2">
      <c r="A2" s="18"/>
    </row>
    <row r="3" spans="1:1" x14ac:dyDescent="0.2">
      <c r="A3" t="s">
        <v>75</v>
      </c>
    </row>
    <row r="4" spans="1:1" x14ac:dyDescent="0.2">
      <c r="A4" t="s">
        <v>76</v>
      </c>
    </row>
    <row r="6" spans="1:1" x14ac:dyDescent="0.2">
      <c r="A6" t="s">
        <v>77</v>
      </c>
    </row>
    <row r="9" spans="1:1" x14ac:dyDescent="0.2">
      <c r="A9" t="s">
        <v>78</v>
      </c>
    </row>
    <row r="11" spans="1:1" x14ac:dyDescent="0.2">
      <c r="A11" s="18" t="s">
        <v>79</v>
      </c>
    </row>
    <row r="12" spans="1:1" x14ac:dyDescent="0.2">
      <c r="A12" t="s">
        <v>80</v>
      </c>
    </row>
    <row r="13" spans="1:1" x14ac:dyDescent="0.2">
      <c r="A13" t="s">
        <v>81</v>
      </c>
    </row>
    <row r="14" spans="1:1" x14ac:dyDescent="0.2">
      <c r="A14" t="s">
        <v>82</v>
      </c>
    </row>
    <row r="15" spans="1:1" x14ac:dyDescent="0.2">
      <c r="A15" t="s">
        <v>83</v>
      </c>
    </row>
    <row r="16" spans="1:1" x14ac:dyDescent="0.2">
      <c r="A16" t="s">
        <v>84</v>
      </c>
    </row>
    <row r="19" spans="1:1" x14ac:dyDescent="0.2">
      <c r="A19" s="18" t="s">
        <v>279</v>
      </c>
    </row>
    <row r="20" spans="1:1" x14ac:dyDescent="0.2">
      <c r="A20" t="s">
        <v>85</v>
      </c>
    </row>
    <row r="21" spans="1:1" x14ac:dyDescent="0.2">
      <c r="A21" t="s">
        <v>86</v>
      </c>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F6309-A303-8F49-910D-3FC3705061E3}">
  <dimension ref="A1:H100"/>
  <sheetViews>
    <sheetView zoomScale="180" zoomScaleNormal="180" workbookViewId="0">
      <selection activeCell="H2" sqref="H2:H4"/>
    </sheetView>
  </sheetViews>
  <sheetFormatPr baseColWidth="10" defaultRowHeight="16" customHeight="1" x14ac:dyDescent="0.2"/>
  <cols>
    <col min="1" max="1" width="5.83203125" bestFit="1" customWidth="1"/>
    <col min="2" max="2" width="8.1640625" bestFit="1" customWidth="1"/>
    <col min="3" max="3" width="58.6640625" bestFit="1" customWidth="1"/>
    <col min="4" max="4" width="8.5" bestFit="1" customWidth="1"/>
    <col min="5" max="5" width="13.1640625" bestFit="1" customWidth="1"/>
    <col min="6" max="6" width="9.83203125" bestFit="1" customWidth="1"/>
  </cols>
  <sheetData>
    <row r="1" spans="1:8" ht="16" customHeight="1" x14ac:dyDescent="0.2">
      <c r="A1" s="128" t="s">
        <v>218</v>
      </c>
      <c r="B1" s="129" t="s">
        <v>338</v>
      </c>
      <c r="C1" s="130" t="s">
        <v>339</v>
      </c>
      <c r="D1" s="131" t="s">
        <v>340</v>
      </c>
      <c r="E1" s="132" t="s">
        <v>341</v>
      </c>
      <c r="F1" s="133" t="s">
        <v>353</v>
      </c>
    </row>
    <row r="2" spans="1:8" ht="16" customHeight="1" x14ac:dyDescent="0.2">
      <c r="B2" s="134">
        <v>45192</v>
      </c>
      <c r="C2" s="135" t="s">
        <v>342</v>
      </c>
      <c r="D2" s="136">
        <v>8.3333333333333329E-2</v>
      </c>
      <c r="E2" s="137" t="s">
        <v>343</v>
      </c>
      <c r="F2" s="138">
        <f>SUM(D2:D100)</f>
        <v>0.70833333333333326</v>
      </c>
      <c r="H2" t="s">
        <v>355</v>
      </c>
    </row>
    <row r="3" spans="1:8" ht="16" customHeight="1" x14ac:dyDescent="0.2">
      <c r="B3" s="139">
        <v>45192</v>
      </c>
      <c r="C3" s="135" t="s">
        <v>354</v>
      </c>
      <c r="D3" s="136">
        <v>8.3333333333333329E-2</v>
      </c>
      <c r="E3" s="140" t="s">
        <v>283</v>
      </c>
      <c r="H3" t="s">
        <v>356</v>
      </c>
    </row>
    <row r="4" spans="1:8" ht="16" customHeight="1" x14ac:dyDescent="0.2">
      <c r="B4" s="139">
        <v>45192</v>
      </c>
      <c r="C4" s="135" t="s">
        <v>344</v>
      </c>
      <c r="D4" s="136">
        <v>8.3333333333333329E-2</v>
      </c>
      <c r="E4" s="140" t="s">
        <v>283</v>
      </c>
      <c r="H4" t="s">
        <v>357</v>
      </c>
    </row>
    <row r="5" spans="1:8" ht="16" customHeight="1" x14ac:dyDescent="0.2">
      <c r="B5" s="139">
        <v>45199</v>
      </c>
      <c r="C5" s="135" t="s">
        <v>345</v>
      </c>
      <c r="D5" s="136">
        <v>2.0833333333333332E-2</v>
      </c>
      <c r="E5" s="141" t="s">
        <v>343</v>
      </c>
    </row>
    <row r="6" spans="1:8" ht="16" customHeight="1" x14ac:dyDescent="0.2">
      <c r="B6" s="139">
        <v>45199</v>
      </c>
      <c r="C6" s="135" t="s">
        <v>346</v>
      </c>
      <c r="D6" s="136">
        <v>8.3333333333333329E-2</v>
      </c>
      <c r="E6" s="141" t="s">
        <v>283</v>
      </c>
    </row>
    <row r="7" spans="1:8" ht="16" customHeight="1" x14ac:dyDescent="0.2">
      <c r="B7" s="139">
        <v>45200</v>
      </c>
      <c r="C7" s="135" t="s">
        <v>347</v>
      </c>
      <c r="D7" s="136">
        <v>8.3333333333333329E-2</v>
      </c>
      <c r="E7" s="141" t="s">
        <v>348</v>
      </c>
    </row>
    <row r="8" spans="1:8" ht="16" customHeight="1" x14ac:dyDescent="0.2">
      <c r="B8" s="139">
        <v>45206</v>
      </c>
      <c r="C8" s="135" t="s">
        <v>349</v>
      </c>
      <c r="D8" s="136">
        <v>6.25E-2</v>
      </c>
      <c r="E8" s="141" t="s">
        <v>343</v>
      </c>
    </row>
    <row r="9" spans="1:8" ht="16" customHeight="1" x14ac:dyDescent="0.2">
      <c r="B9" s="139">
        <v>45213</v>
      </c>
      <c r="C9" s="135" t="s">
        <v>350</v>
      </c>
      <c r="D9" s="136">
        <v>8.3333333333333329E-2</v>
      </c>
      <c r="E9" s="141" t="s">
        <v>343</v>
      </c>
    </row>
    <row r="10" spans="1:8" ht="16" customHeight="1" x14ac:dyDescent="0.2">
      <c r="B10" s="139">
        <v>45213</v>
      </c>
      <c r="C10" s="142" t="s">
        <v>351</v>
      </c>
      <c r="D10" s="136">
        <v>0.125</v>
      </c>
      <c r="E10" s="141" t="s">
        <v>348</v>
      </c>
    </row>
    <row r="11" spans="1:8" ht="16" customHeight="1" x14ac:dyDescent="0.2">
      <c r="B11" s="139"/>
      <c r="C11" s="142" t="s">
        <v>352</v>
      </c>
      <c r="D11" s="136"/>
      <c r="E11" s="141"/>
    </row>
    <row r="12" spans="1:8" ht="16" customHeight="1" x14ac:dyDescent="0.2">
      <c r="B12" s="139"/>
      <c r="C12" s="135"/>
      <c r="D12" s="136"/>
      <c r="E12" s="141"/>
    </row>
    <row r="13" spans="1:8" ht="16" customHeight="1" x14ac:dyDescent="0.2">
      <c r="B13" s="139"/>
      <c r="C13" s="135"/>
      <c r="D13" s="136"/>
      <c r="E13" s="141"/>
    </row>
    <row r="14" spans="1:8" ht="16" customHeight="1" x14ac:dyDescent="0.2">
      <c r="B14" s="139"/>
      <c r="C14" s="142"/>
      <c r="D14" s="136"/>
      <c r="E14" s="141"/>
    </row>
    <row r="15" spans="1:8" ht="16" customHeight="1" x14ac:dyDescent="0.2">
      <c r="B15" s="139"/>
      <c r="C15" s="135"/>
      <c r="D15" s="136"/>
      <c r="E15" s="141"/>
    </row>
    <row r="16" spans="1:8" ht="16" customHeight="1" x14ac:dyDescent="0.2">
      <c r="B16" s="139"/>
      <c r="C16" s="135"/>
      <c r="D16" s="136"/>
      <c r="E16" s="141"/>
    </row>
    <row r="17" spans="2:5" ht="16" customHeight="1" x14ac:dyDescent="0.2">
      <c r="B17" s="139"/>
      <c r="C17" s="135"/>
      <c r="D17" s="136"/>
      <c r="E17" s="141"/>
    </row>
    <row r="18" spans="2:5" ht="16" customHeight="1" x14ac:dyDescent="0.2">
      <c r="B18" s="139"/>
      <c r="C18" s="142"/>
      <c r="D18" s="136"/>
      <c r="E18" s="141"/>
    </row>
    <row r="19" spans="2:5" ht="16" customHeight="1" x14ac:dyDescent="0.2">
      <c r="B19" s="139"/>
      <c r="C19" s="142"/>
      <c r="D19" s="136"/>
      <c r="E19" s="141"/>
    </row>
    <row r="20" spans="2:5" ht="16" customHeight="1" x14ac:dyDescent="0.2">
      <c r="B20" s="139"/>
      <c r="C20" s="135"/>
      <c r="D20" s="136"/>
      <c r="E20" s="141"/>
    </row>
    <row r="21" spans="2:5" ht="16" customHeight="1" x14ac:dyDescent="0.2">
      <c r="B21" s="139"/>
      <c r="C21" s="142"/>
      <c r="D21" s="136"/>
      <c r="E21" s="141"/>
    </row>
    <row r="22" spans="2:5" ht="16" customHeight="1" x14ac:dyDescent="0.2">
      <c r="B22" s="139"/>
      <c r="C22" s="135"/>
      <c r="D22" s="136"/>
      <c r="E22" s="141"/>
    </row>
    <row r="23" spans="2:5" ht="16" customHeight="1" x14ac:dyDescent="0.2">
      <c r="B23" s="139"/>
      <c r="C23" s="142"/>
      <c r="D23" s="136"/>
      <c r="E23" s="141"/>
    </row>
    <row r="24" spans="2:5" ht="16" customHeight="1" x14ac:dyDescent="0.2">
      <c r="B24" s="139"/>
      <c r="C24" s="135"/>
      <c r="D24" s="136"/>
      <c r="E24" s="141"/>
    </row>
    <row r="25" spans="2:5" ht="16" customHeight="1" x14ac:dyDescent="0.2">
      <c r="B25" s="139"/>
      <c r="C25" s="142"/>
      <c r="D25" s="136"/>
      <c r="E25" s="141"/>
    </row>
    <row r="26" spans="2:5" ht="16" customHeight="1" x14ac:dyDescent="0.2">
      <c r="B26" s="139"/>
      <c r="C26" s="135"/>
      <c r="D26" s="136"/>
      <c r="E26" s="141"/>
    </row>
    <row r="27" spans="2:5" ht="16" customHeight="1" x14ac:dyDescent="0.2">
      <c r="B27" s="139"/>
      <c r="C27" s="135"/>
      <c r="D27" s="136"/>
      <c r="E27" s="141"/>
    </row>
    <row r="28" spans="2:5" ht="16" customHeight="1" x14ac:dyDescent="0.2">
      <c r="B28" s="139"/>
      <c r="C28" s="142"/>
      <c r="D28" s="136"/>
      <c r="E28" s="141"/>
    </row>
    <row r="29" spans="2:5" ht="16" customHeight="1" x14ac:dyDescent="0.2">
      <c r="B29" s="139"/>
      <c r="C29" s="142"/>
      <c r="D29" s="136"/>
      <c r="E29" s="141"/>
    </row>
    <row r="30" spans="2:5" ht="16" customHeight="1" x14ac:dyDescent="0.2">
      <c r="B30" s="139"/>
      <c r="C30" s="142"/>
      <c r="D30" s="136"/>
      <c r="E30" s="143"/>
    </row>
    <row r="31" spans="2:5" ht="16" customHeight="1" x14ac:dyDescent="0.2">
      <c r="B31" s="139"/>
      <c r="C31" s="142"/>
      <c r="D31" s="136"/>
      <c r="E31" s="141"/>
    </row>
    <row r="32" spans="2:5" ht="16" customHeight="1" x14ac:dyDescent="0.2">
      <c r="B32" s="139"/>
      <c r="C32" s="142"/>
      <c r="D32" s="136"/>
      <c r="E32" s="141"/>
    </row>
    <row r="33" spans="2:5" ht="16" customHeight="1" x14ac:dyDescent="0.2">
      <c r="B33" s="139"/>
      <c r="C33" s="142"/>
      <c r="D33" s="136"/>
      <c r="E33" s="141"/>
    </row>
    <row r="34" spans="2:5" ht="16" customHeight="1" x14ac:dyDescent="0.2">
      <c r="B34" s="139"/>
      <c r="C34" s="142"/>
      <c r="D34" s="136"/>
      <c r="E34" s="141"/>
    </row>
    <row r="35" spans="2:5" ht="16" customHeight="1" x14ac:dyDescent="0.2">
      <c r="B35" s="139"/>
      <c r="C35" s="135"/>
      <c r="D35" s="136"/>
      <c r="E35" s="141"/>
    </row>
    <row r="36" spans="2:5" ht="16" customHeight="1" x14ac:dyDescent="0.2">
      <c r="B36" s="139"/>
      <c r="C36" s="135"/>
      <c r="D36" s="136"/>
      <c r="E36" s="141"/>
    </row>
    <row r="37" spans="2:5" ht="16" customHeight="1" x14ac:dyDescent="0.2">
      <c r="B37" s="139"/>
      <c r="C37" s="135"/>
      <c r="D37" s="136"/>
      <c r="E37" s="141"/>
    </row>
    <row r="38" spans="2:5" ht="16" customHeight="1" x14ac:dyDescent="0.2">
      <c r="B38" s="139"/>
      <c r="C38" s="144"/>
      <c r="D38" s="136"/>
      <c r="E38" s="141"/>
    </row>
    <row r="39" spans="2:5" ht="16" customHeight="1" x14ac:dyDescent="0.2">
      <c r="B39" s="139"/>
      <c r="C39" s="135"/>
      <c r="D39" s="136"/>
      <c r="E39" s="141"/>
    </row>
    <row r="40" spans="2:5" ht="16" customHeight="1" x14ac:dyDescent="0.2">
      <c r="B40" s="139"/>
      <c r="C40" s="135"/>
      <c r="D40" s="136"/>
      <c r="E40" s="141"/>
    </row>
    <row r="41" spans="2:5" ht="16" customHeight="1" x14ac:dyDescent="0.2">
      <c r="B41" s="139"/>
      <c r="C41" s="135"/>
      <c r="D41" s="136"/>
      <c r="E41" s="141"/>
    </row>
    <row r="42" spans="2:5" ht="16" customHeight="1" x14ac:dyDescent="0.2">
      <c r="B42" s="139"/>
      <c r="C42" s="135"/>
      <c r="D42" s="136"/>
      <c r="E42" s="141"/>
    </row>
    <row r="43" spans="2:5" ht="16" customHeight="1" x14ac:dyDescent="0.2">
      <c r="B43" s="139"/>
      <c r="C43" s="135"/>
      <c r="D43" s="136"/>
      <c r="E43" s="141"/>
    </row>
    <row r="44" spans="2:5" ht="16" customHeight="1" x14ac:dyDescent="0.2">
      <c r="B44" s="139"/>
      <c r="C44" s="135"/>
      <c r="D44" s="136"/>
      <c r="E44" s="141"/>
    </row>
    <row r="45" spans="2:5" ht="16" customHeight="1" x14ac:dyDescent="0.2">
      <c r="B45" s="139"/>
      <c r="C45" s="144"/>
      <c r="D45" s="136"/>
      <c r="E45" s="141"/>
    </row>
    <row r="46" spans="2:5" ht="16" customHeight="1" x14ac:dyDescent="0.2">
      <c r="B46" s="139"/>
      <c r="C46" s="135"/>
      <c r="D46" s="136"/>
      <c r="E46" s="141"/>
    </row>
    <row r="47" spans="2:5" ht="16" customHeight="1" x14ac:dyDescent="0.2">
      <c r="B47" s="139"/>
      <c r="C47" s="144"/>
      <c r="D47" s="136"/>
      <c r="E47" s="141"/>
    </row>
    <row r="48" spans="2:5" ht="16" customHeight="1" x14ac:dyDescent="0.2">
      <c r="B48" s="139"/>
      <c r="C48" s="144"/>
      <c r="D48" s="136"/>
      <c r="E48" s="141"/>
    </row>
    <row r="49" spans="2:5" ht="16" customHeight="1" x14ac:dyDescent="0.2">
      <c r="B49" s="139"/>
      <c r="C49" s="135"/>
      <c r="D49" s="136"/>
      <c r="E49" s="141"/>
    </row>
    <row r="50" spans="2:5" ht="16" customHeight="1" x14ac:dyDescent="0.2">
      <c r="B50" s="139"/>
      <c r="C50" s="135"/>
      <c r="D50" s="136"/>
      <c r="E50" s="141"/>
    </row>
    <row r="51" spans="2:5" ht="16" customHeight="1" x14ac:dyDescent="0.2">
      <c r="B51" s="139"/>
      <c r="C51" s="144"/>
      <c r="D51" s="136"/>
      <c r="E51" s="141"/>
    </row>
    <row r="52" spans="2:5" ht="16" customHeight="1" x14ac:dyDescent="0.2">
      <c r="B52" s="139"/>
      <c r="C52" s="135"/>
      <c r="D52" s="136"/>
      <c r="E52" s="141"/>
    </row>
    <row r="53" spans="2:5" ht="16" customHeight="1" x14ac:dyDescent="0.2">
      <c r="B53" s="139"/>
      <c r="C53" s="144"/>
      <c r="D53" s="136"/>
      <c r="E53" s="141"/>
    </row>
    <row r="54" spans="2:5" ht="16" customHeight="1" x14ac:dyDescent="0.2">
      <c r="B54" s="139"/>
      <c r="C54" s="144"/>
      <c r="D54" s="136"/>
      <c r="E54" s="141"/>
    </row>
    <row r="55" spans="2:5" ht="16" customHeight="1" x14ac:dyDescent="0.2">
      <c r="B55" s="139"/>
      <c r="C55" s="135"/>
      <c r="D55" s="136"/>
      <c r="E55" s="141"/>
    </row>
    <row r="56" spans="2:5" ht="16" customHeight="1" x14ac:dyDescent="0.2">
      <c r="B56" s="139"/>
      <c r="C56" s="135"/>
      <c r="D56" s="136"/>
      <c r="E56" s="141"/>
    </row>
    <row r="57" spans="2:5" ht="16" customHeight="1" x14ac:dyDescent="0.2">
      <c r="B57" s="139"/>
      <c r="C57" s="135"/>
      <c r="D57" s="136"/>
      <c r="E57" s="141"/>
    </row>
    <row r="58" spans="2:5" ht="16" customHeight="1" x14ac:dyDescent="0.2">
      <c r="B58" s="139"/>
      <c r="C58" s="135"/>
      <c r="D58" s="136"/>
      <c r="E58" s="141"/>
    </row>
    <row r="59" spans="2:5" ht="16" customHeight="1" x14ac:dyDescent="0.2">
      <c r="B59" s="139"/>
      <c r="C59" s="135"/>
      <c r="D59" s="136"/>
      <c r="E59" s="141"/>
    </row>
    <row r="60" spans="2:5" ht="16" customHeight="1" x14ac:dyDescent="0.2">
      <c r="B60" s="139"/>
      <c r="C60" s="135"/>
      <c r="D60" s="136"/>
      <c r="E60" s="141"/>
    </row>
    <row r="61" spans="2:5" ht="16" customHeight="1" x14ac:dyDescent="0.2">
      <c r="B61" s="139"/>
      <c r="C61" s="135"/>
      <c r="D61" s="136"/>
      <c r="E61" s="141"/>
    </row>
    <row r="62" spans="2:5" ht="16" customHeight="1" x14ac:dyDescent="0.2">
      <c r="B62" s="139"/>
      <c r="C62" s="135"/>
      <c r="D62" s="136"/>
      <c r="E62" s="141"/>
    </row>
    <row r="63" spans="2:5" ht="16" customHeight="1" x14ac:dyDescent="0.2">
      <c r="B63" s="139"/>
      <c r="C63" s="135"/>
      <c r="D63" s="136"/>
      <c r="E63" s="141"/>
    </row>
    <row r="64" spans="2:5" ht="16" customHeight="1" x14ac:dyDescent="0.2">
      <c r="B64" s="139"/>
      <c r="C64" s="135"/>
      <c r="D64" s="136"/>
      <c r="E64" s="141"/>
    </row>
    <row r="65" spans="2:5" ht="16" customHeight="1" x14ac:dyDescent="0.2">
      <c r="B65" s="139"/>
      <c r="C65" s="135"/>
      <c r="D65" s="136"/>
      <c r="E65" s="141"/>
    </row>
    <row r="66" spans="2:5" ht="16" customHeight="1" x14ac:dyDescent="0.2">
      <c r="B66" s="139"/>
      <c r="C66" s="135"/>
      <c r="D66" s="136"/>
      <c r="E66" s="141"/>
    </row>
    <row r="67" spans="2:5" ht="16" customHeight="1" x14ac:dyDescent="0.2">
      <c r="B67" s="139"/>
      <c r="C67" s="135"/>
      <c r="D67" s="136"/>
      <c r="E67" s="141"/>
    </row>
    <row r="68" spans="2:5" ht="16" customHeight="1" x14ac:dyDescent="0.2">
      <c r="B68" s="139"/>
      <c r="C68" s="135"/>
      <c r="D68" s="136"/>
      <c r="E68" s="141"/>
    </row>
    <row r="69" spans="2:5" ht="16" customHeight="1" x14ac:dyDescent="0.2">
      <c r="B69" s="139"/>
      <c r="C69" s="135"/>
      <c r="D69" s="136"/>
      <c r="E69" s="141"/>
    </row>
    <row r="70" spans="2:5" ht="16" customHeight="1" x14ac:dyDescent="0.2">
      <c r="B70" s="139"/>
      <c r="C70" s="135"/>
      <c r="D70" s="136"/>
      <c r="E70" s="141"/>
    </row>
    <row r="71" spans="2:5" ht="16" customHeight="1" x14ac:dyDescent="0.2">
      <c r="B71" s="139"/>
      <c r="C71" s="135"/>
      <c r="D71" s="136"/>
      <c r="E71" s="141"/>
    </row>
    <row r="72" spans="2:5" ht="16" customHeight="1" x14ac:dyDescent="0.2">
      <c r="B72" s="139"/>
      <c r="C72" s="135"/>
      <c r="D72" s="136"/>
      <c r="E72" s="141"/>
    </row>
    <row r="73" spans="2:5" ht="16" customHeight="1" x14ac:dyDescent="0.2">
      <c r="B73" s="139"/>
      <c r="C73" s="135"/>
      <c r="D73" s="136"/>
      <c r="E73" s="141"/>
    </row>
    <row r="74" spans="2:5" ht="16" customHeight="1" x14ac:dyDescent="0.2">
      <c r="B74" s="139"/>
      <c r="C74" s="135"/>
      <c r="D74" s="136"/>
      <c r="E74" s="141"/>
    </row>
    <row r="75" spans="2:5" ht="16" customHeight="1" x14ac:dyDescent="0.2">
      <c r="B75" s="139"/>
      <c r="C75" s="135"/>
      <c r="D75" s="136"/>
      <c r="E75" s="141"/>
    </row>
    <row r="76" spans="2:5" ht="16" customHeight="1" x14ac:dyDescent="0.2">
      <c r="B76" s="139"/>
      <c r="C76" s="135"/>
      <c r="D76" s="136"/>
      <c r="E76" s="141"/>
    </row>
    <row r="77" spans="2:5" ht="16" customHeight="1" x14ac:dyDescent="0.2">
      <c r="B77" s="139"/>
      <c r="C77" s="135"/>
      <c r="D77" s="136"/>
      <c r="E77" s="141"/>
    </row>
    <row r="78" spans="2:5" ht="16" customHeight="1" x14ac:dyDescent="0.2">
      <c r="B78" s="139"/>
      <c r="C78" s="135"/>
      <c r="D78" s="136"/>
      <c r="E78" s="141"/>
    </row>
    <row r="79" spans="2:5" ht="16" customHeight="1" x14ac:dyDescent="0.2">
      <c r="B79" s="139"/>
      <c r="C79" s="135"/>
      <c r="D79" s="136"/>
      <c r="E79" s="141"/>
    </row>
    <row r="80" spans="2:5" ht="16" customHeight="1" x14ac:dyDescent="0.2">
      <c r="B80" s="139"/>
      <c r="C80" s="135"/>
      <c r="D80" s="136"/>
      <c r="E80" s="141"/>
    </row>
    <row r="81" spans="2:5" ht="16" customHeight="1" x14ac:dyDescent="0.2">
      <c r="B81" s="139"/>
      <c r="C81" s="135"/>
      <c r="D81" s="136"/>
      <c r="E81" s="141"/>
    </row>
    <row r="82" spans="2:5" ht="16" customHeight="1" x14ac:dyDescent="0.2">
      <c r="B82" s="139"/>
      <c r="C82" s="135"/>
      <c r="D82" s="136"/>
      <c r="E82" s="141"/>
    </row>
    <row r="83" spans="2:5" ht="16" customHeight="1" x14ac:dyDescent="0.2">
      <c r="B83" s="139"/>
      <c r="C83" s="135"/>
      <c r="D83" s="136"/>
      <c r="E83" s="141"/>
    </row>
    <row r="84" spans="2:5" ht="16" customHeight="1" x14ac:dyDescent="0.2">
      <c r="B84" s="139"/>
      <c r="C84" s="135"/>
      <c r="D84" s="136"/>
      <c r="E84" s="141"/>
    </row>
    <row r="85" spans="2:5" ht="16" customHeight="1" x14ac:dyDescent="0.2">
      <c r="B85" s="139"/>
      <c r="C85" s="135"/>
      <c r="D85" s="136"/>
      <c r="E85" s="141"/>
    </row>
    <row r="86" spans="2:5" ht="16" customHeight="1" x14ac:dyDescent="0.2">
      <c r="B86" s="139"/>
      <c r="C86" s="135"/>
      <c r="D86" s="136"/>
      <c r="E86" s="141"/>
    </row>
    <row r="87" spans="2:5" ht="16" customHeight="1" x14ac:dyDescent="0.2">
      <c r="B87" s="139"/>
      <c r="C87" s="135"/>
      <c r="D87" s="136"/>
      <c r="E87" s="141"/>
    </row>
    <row r="88" spans="2:5" ht="16" customHeight="1" x14ac:dyDescent="0.2">
      <c r="B88" s="139"/>
      <c r="C88" s="135"/>
      <c r="D88" s="136"/>
      <c r="E88" s="141"/>
    </row>
    <row r="89" spans="2:5" ht="16" customHeight="1" x14ac:dyDescent="0.2">
      <c r="B89" s="139"/>
      <c r="C89" s="145"/>
      <c r="D89" s="136"/>
      <c r="E89" s="141"/>
    </row>
    <row r="90" spans="2:5" ht="16" customHeight="1" x14ac:dyDescent="0.2">
      <c r="B90" s="139"/>
      <c r="C90" s="135"/>
      <c r="D90" s="136"/>
      <c r="E90" s="141"/>
    </row>
    <row r="91" spans="2:5" ht="16" customHeight="1" x14ac:dyDescent="0.2">
      <c r="B91" s="139"/>
      <c r="C91" s="135"/>
      <c r="D91" s="136"/>
      <c r="E91" s="141"/>
    </row>
    <row r="92" spans="2:5" ht="16" customHeight="1" x14ac:dyDescent="0.2">
      <c r="B92" s="139"/>
      <c r="C92" s="135"/>
      <c r="D92" s="136"/>
      <c r="E92" s="141"/>
    </row>
    <row r="93" spans="2:5" ht="16" customHeight="1" x14ac:dyDescent="0.2">
      <c r="B93" s="139"/>
      <c r="C93" s="135"/>
      <c r="D93" s="136"/>
      <c r="E93" s="141"/>
    </row>
    <row r="94" spans="2:5" ht="16" customHeight="1" x14ac:dyDescent="0.2">
      <c r="B94" s="139"/>
      <c r="C94" s="145"/>
      <c r="D94" s="136"/>
      <c r="E94" s="141"/>
    </row>
    <row r="95" spans="2:5" ht="16" customHeight="1" x14ac:dyDescent="0.2">
      <c r="B95" s="139"/>
      <c r="C95" s="145"/>
      <c r="D95" s="136"/>
      <c r="E95" s="141"/>
    </row>
    <row r="96" spans="2:5" ht="16" customHeight="1" x14ac:dyDescent="0.2">
      <c r="B96" s="139"/>
      <c r="C96" s="145"/>
      <c r="D96" s="136"/>
      <c r="E96" s="141"/>
    </row>
    <row r="97" spans="2:5" ht="16" customHeight="1" x14ac:dyDescent="0.2">
      <c r="B97" s="139"/>
      <c r="C97" s="145"/>
      <c r="D97" s="136"/>
      <c r="E97" s="141"/>
    </row>
    <row r="98" spans="2:5" ht="16" customHeight="1" x14ac:dyDescent="0.2">
      <c r="B98" s="139"/>
      <c r="C98" s="145"/>
      <c r="D98" s="136"/>
      <c r="E98" s="141"/>
    </row>
    <row r="99" spans="2:5" ht="16" customHeight="1" x14ac:dyDescent="0.2">
      <c r="B99" s="139"/>
      <c r="C99" s="145"/>
      <c r="D99" s="136"/>
      <c r="E99" s="141"/>
    </row>
    <row r="100" spans="2:5" ht="16" customHeight="1" x14ac:dyDescent="0.2">
      <c r="B100" s="146"/>
      <c r="C100" s="147"/>
      <c r="D100" s="148"/>
      <c r="E100" s="149"/>
    </row>
  </sheetData>
  <conditionalFormatting sqref="E1:E30">
    <cfRule type="containsText" dxfId="31" priority="5" operator="containsText" text="Back end">
      <formula>NOT(ISERROR(SEARCH("Back end",E1)))</formula>
    </cfRule>
    <cfRule type="containsText" dxfId="30" priority="6" operator="containsText" text="Front end">
      <formula>NOT(ISERROR(SEARCH("Front end",E1)))</formula>
    </cfRule>
    <cfRule type="containsText" dxfId="29" priority="7" operator="containsText" text="Database">
      <formula>NOT(ISERROR(SEARCH("Database",E1)))</formula>
    </cfRule>
    <cfRule type="containsText" dxfId="28" priority="8" operator="containsText" text="Administrative">
      <formula>NOT(ISERROR(SEARCH("Administrative",E1)))</formula>
    </cfRule>
  </conditionalFormatting>
  <conditionalFormatting sqref="E32:E100">
    <cfRule type="containsText" dxfId="27" priority="1" operator="containsText" text="Back end">
      <formula>NOT(ISERROR(SEARCH("Back end",E32)))</formula>
    </cfRule>
    <cfRule type="containsText" dxfId="26" priority="2" operator="containsText" text="Front end">
      <formula>NOT(ISERROR(SEARCH("Front end",E32)))</formula>
    </cfRule>
    <cfRule type="containsText" dxfId="25" priority="3" operator="containsText" text="Database">
      <formula>NOT(ISERROR(SEARCH("Database",E32)))</formula>
    </cfRule>
    <cfRule type="containsText" dxfId="24" priority="4" operator="containsText" text="Administrative">
      <formula>NOT(ISERROR(SEARCH("Administrative",E32)))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7B7DE-5288-1F4A-9D09-DD218E069C2D}">
  <dimension ref="A1:H100"/>
  <sheetViews>
    <sheetView zoomScale="180" zoomScaleNormal="180" workbookViewId="0">
      <selection activeCell="H2" sqref="H2:H4"/>
    </sheetView>
  </sheetViews>
  <sheetFormatPr baseColWidth="10" defaultRowHeight="16" customHeight="1" x14ac:dyDescent="0.2"/>
  <cols>
    <col min="1" max="1" width="5.83203125" bestFit="1" customWidth="1"/>
    <col min="2" max="2" width="8.1640625" bestFit="1" customWidth="1"/>
    <col min="3" max="3" width="58.6640625" bestFit="1" customWidth="1"/>
    <col min="4" max="4" width="8.5" bestFit="1" customWidth="1"/>
    <col min="5" max="5" width="13.1640625" bestFit="1" customWidth="1"/>
    <col min="6" max="6" width="9.83203125" bestFit="1" customWidth="1"/>
  </cols>
  <sheetData>
    <row r="1" spans="1:8" ht="16" customHeight="1" x14ac:dyDescent="0.2">
      <c r="A1" s="128" t="s">
        <v>218</v>
      </c>
      <c r="B1" s="129" t="s">
        <v>338</v>
      </c>
      <c r="C1" s="130" t="s">
        <v>339</v>
      </c>
      <c r="D1" s="131" t="s">
        <v>340</v>
      </c>
      <c r="E1" s="132" t="s">
        <v>341</v>
      </c>
      <c r="F1" s="133" t="s">
        <v>353</v>
      </c>
    </row>
    <row r="2" spans="1:8" ht="16" customHeight="1" x14ac:dyDescent="0.2">
      <c r="B2" s="134">
        <v>45192</v>
      </c>
      <c r="C2" s="135" t="s">
        <v>342</v>
      </c>
      <c r="D2" s="136">
        <v>8.3333333333333329E-2</v>
      </c>
      <c r="E2" s="137" t="s">
        <v>343</v>
      </c>
      <c r="F2" s="138">
        <f>SUM(D2:D100)</f>
        <v>0.70833333333333326</v>
      </c>
      <c r="H2" t="s">
        <v>355</v>
      </c>
    </row>
    <row r="3" spans="1:8" ht="16" customHeight="1" x14ac:dyDescent="0.2">
      <c r="B3" s="139">
        <v>45192</v>
      </c>
      <c r="C3" s="135" t="s">
        <v>354</v>
      </c>
      <c r="D3" s="136">
        <v>8.3333333333333329E-2</v>
      </c>
      <c r="E3" s="140" t="s">
        <v>283</v>
      </c>
      <c r="H3" t="s">
        <v>356</v>
      </c>
    </row>
    <row r="4" spans="1:8" ht="16" customHeight="1" x14ac:dyDescent="0.2">
      <c r="B4" s="139">
        <v>45192</v>
      </c>
      <c r="C4" s="135" t="s">
        <v>344</v>
      </c>
      <c r="D4" s="136">
        <v>8.3333333333333329E-2</v>
      </c>
      <c r="E4" s="140" t="s">
        <v>283</v>
      </c>
      <c r="H4" t="s">
        <v>357</v>
      </c>
    </row>
    <row r="5" spans="1:8" ht="16" customHeight="1" x14ac:dyDescent="0.2">
      <c r="B5" s="139">
        <v>45199</v>
      </c>
      <c r="C5" s="135" t="s">
        <v>345</v>
      </c>
      <c r="D5" s="136">
        <v>2.0833333333333332E-2</v>
      </c>
      <c r="E5" s="141" t="s">
        <v>343</v>
      </c>
    </row>
    <row r="6" spans="1:8" ht="16" customHeight="1" x14ac:dyDescent="0.2">
      <c r="B6" s="139">
        <v>45199</v>
      </c>
      <c r="C6" s="135" t="s">
        <v>346</v>
      </c>
      <c r="D6" s="136">
        <v>8.3333333333333329E-2</v>
      </c>
      <c r="E6" s="141" t="s">
        <v>283</v>
      </c>
    </row>
    <row r="7" spans="1:8" ht="16" customHeight="1" x14ac:dyDescent="0.2">
      <c r="B7" s="139">
        <v>45200</v>
      </c>
      <c r="C7" s="135" t="s">
        <v>347</v>
      </c>
      <c r="D7" s="136">
        <v>8.3333333333333329E-2</v>
      </c>
      <c r="E7" s="141" t="s">
        <v>348</v>
      </c>
    </row>
    <row r="8" spans="1:8" ht="16" customHeight="1" x14ac:dyDescent="0.2">
      <c r="B8" s="139">
        <v>45206</v>
      </c>
      <c r="C8" s="135" t="s">
        <v>349</v>
      </c>
      <c r="D8" s="136">
        <v>6.25E-2</v>
      </c>
      <c r="E8" s="141" t="s">
        <v>343</v>
      </c>
    </row>
    <row r="9" spans="1:8" ht="16" customHeight="1" x14ac:dyDescent="0.2">
      <c r="B9" s="139">
        <v>45213</v>
      </c>
      <c r="C9" s="135" t="s">
        <v>350</v>
      </c>
      <c r="D9" s="136">
        <v>8.3333333333333329E-2</v>
      </c>
      <c r="E9" s="141" t="s">
        <v>343</v>
      </c>
    </row>
    <row r="10" spans="1:8" ht="16" customHeight="1" x14ac:dyDescent="0.2">
      <c r="B10" s="139">
        <v>45213</v>
      </c>
      <c r="C10" s="142" t="s">
        <v>351</v>
      </c>
      <c r="D10" s="136">
        <v>0.125</v>
      </c>
      <c r="E10" s="141" t="s">
        <v>348</v>
      </c>
    </row>
    <row r="11" spans="1:8" ht="16" customHeight="1" x14ac:dyDescent="0.2">
      <c r="B11" s="139"/>
      <c r="C11" s="142" t="s">
        <v>352</v>
      </c>
      <c r="D11" s="136"/>
      <c r="E11" s="141"/>
    </row>
    <row r="12" spans="1:8" ht="16" customHeight="1" x14ac:dyDescent="0.2">
      <c r="B12" s="139"/>
      <c r="C12" s="135"/>
      <c r="D12" s="136"/>
      <c r="E12" s="141"/>
    </row>
    <row r="13" spans="1:8" ht="16" customHeight="1" x14ac:dyDescent="0.2">
      <c r="B13" s="139"/>
      <c r="C13" s="135"/>
      <c r="D13" s="136"/>
      <c r="E13" s="141"/>
    </row>
    <row r="14" spans="1:8" ht="16" customHeight="1" x14ac:dyDescent="0.2">
      <c r="B14" s="139"/>
      <c r="C14" s="142"/>
      <c r="D14" s="136"/>
      <c r="E14" s="141"/>
    </row>
    <row r="15" spans="1:8" ht="16" customHeight="1" x14ac:dyDescent="0.2">
      <c r="B15" s="139"/>
      <c r="C15" s="135"/>
      <c r="D15" s="136"/>
      <c r="E15" s="141"/>
    </row>
    <row r="16" spans="1:8" ht="16" customHeight="1" x14ac:dyDescent="0.2">
      <c r="B16" s="139"/>
      <c r="C16" s="135"/>
      <c r="D16" s="136"/>
      <c r="E16" s="141"/>
    </row>
    <row r="17" spans="2:5" ht="16" customHeight="1" x14ac:dyDescent="0.2">
      <c r="B17" s="139"/>
      <c r="C17" s="135"/>
      <c r="D17" s="136"/>
      <c r="E17" s="141"/>
    </row>
    <row r="18" spans="2:5" ht="16" customHeight="1" x14ac:dyDescent="0.2">
      <c r="B18" s="139"/>
      <c r="C18" s="142"/>
      <c r="D18" s="136"/>
      <c r="E18" s="141"/>
    </row>
    <row r="19" spans="2:5" ht="16" customHeight="1" x14ac:dyDescent="0.2">
      <c r="B19" s="139"/>
      <c r="C19" s="142"/>
      <c r="D19" s="136"/>
      <c r="E19" s="141"/>
    </row>
    <row r="20" spans="2:5" ht="16" customHeight="1" x14ac:dyDescent="0.2">
      <c r="B20" s="139"/>
      <c r="C20" s="135"/>
      <c r="D20" s="136"/>
      <c r="E20" s="141"/>
    </row>
    <row r="21" spans="2:5" ht="16" customHeight="1" x14ac:dyDescent="0.2">
      <c r="B21" s="139"/>
      <c r="C21" s="142"/>
      <c r="D21" s="136"/>
      <c r="E21" s="141"/>
    </row>
    <row r="22" spans="2:5" ht="16" customHeight="1" x14ac:dyDescent="0.2">
      <c r="B22" s="139"/>
      <c r="C22" s="135"/>
      <c r="D22" s="136"/>
      <c r="E22" s="141"/>
    </row>
    <row r="23" spans="2:5" ht="16" customHeight="1" x14ac:dyDescent="0.2">
      <c r="B23" s="139"/>
      <c r="C23" s="142"/>
      <c r="D23" s="136"/>
      <c r="E23" s="141"/>
    </row>
    <row r="24" spans="2:5" ht="16" customHeight="1" x14ac:dyDescent="0.2">
      <c r="B24" s="139"/>
      <c r="C24" s="135"/>
      <c r="D24" s="136"/>
      <c r="E24" s="141"/>
    </row>
    <row r="25" spans="2:5" ht="16" customHeight="1" x14ac:dyDescent="0.2">
      <c r="B25" s="139"/>
      <c r="C25" s="142"/>
      <c r="D25" s="136"/>
      <c r="E25" s="141"/>
    </row>
    <row r="26" spans="2:5" ht="16" customHeight="1" x14ac:dyDescent="0.2">
      <c r="B26" s="139"/>
      <c r="C26" s="135"/>
      <c r="D26" s="136"/>
      <c r="E26" s="141"/>
    </row>
    <row r="27" spans="2:5" ht="16" customHeight="1" x14ac:dyDescent="0.2">
      <c r="B27" s="139"/>
      <c r="C27" s="135"/>
      <c r="D27" s="136"/>
      <c r="E27" s="141"/>
    </row>
    <row r="28" spans="2:5" ht="16" customHeight="1" x14ac:dyDescent="0.2">
      <c r="B28" s="139"/>
      <c r="C28" s="142"/>
      <c r="D28" s="136"/>
      <c r="E28" s="141"/>
    </row>
    <row r="29" spans="2:5" ht="16" customHeight="1" x14ac:dyDescent="0.2">
      <c r="B29" s="139"/>
      <c r="C29" s="142"/>
      <c r="D29" s="136"/>
      <c r="E29" s="141"/>
    </row>
    <row r="30" spans="2:5" ht="16" customHeight="1" x14ac:dyDescent="0.2">
      <c r="B30" s="139"/>
      <c r="C30" s="142"/>
      <c r="D30" s="136"/>
      <c r="E30" s="143"/>
    </row>
    <row r="31" spans="2:5" ht="16" customHeight="1" x14ac:dyDescent="0.2">
      <c r="B31" s="139"/>
      <c r="C31" s="142"/>
      <c r="D31" s="136"/>
      <c r="E31" s="141"/>
    </row>
    <row r="32" spans="2:5" ht="16" customHeight="1" x14ac:dyDescent="0.2">
      <c r="B32" s="139"/>
      <c r="C32" s="142"/>
      <c r="D32" s="136"/>
      <c r="E32" s="141"/>
    </row>
    <row r="33" spans="2:5" ht="16" customHeight="1" x14ac:dyDescent="0.2">
      <c r="B33" s="139"/>
      <c r="C33" s="142"/>
      <c r="D33" s="136"/>
      <c r="E33" s="141"/>
    </row>
    <row r="34" spans="2:5" ht="16" customHeight="1" x14ac:dyDescent="0.2">
      <c r="B34" s="139"/>
      <c r="C34" s="142"/>
      <c r="D34" s="136"/>
      <c r="E34" s="141"/>
    </row>
    <row r="35" spans="2:5" ht="16" customHeight="1" x14ac:dyDescent="0.2">
      <c r="B35" s="139"/>
      <c r="C35" s="135"/>
      <c r="D35" s="136"/>
      <c r="E35" s="141"/>
    </row>
    <row r="36" spans="2:5" ht="16" customHeight="1" x14ac:dyDescent="0.2">
      <c r="B36" s="139"/>
      <c r="C36" s="135"/>
      <c r="D36" s="136"/>
      <c r="E36" s="141"/>
    </row>
    <row r="37" spans="2:5" ht="16" customHeight="1" x14ac:dyDescent="0.2">
      <c r="B37" s="139"/>
      <c r="C37" s="135"/>
      <c r="D37" s="136"/>
      <c r="E37" s="141"/>
    </row>
    <row r="38" spans="2:5" ht="16" customHeight="1" x14ac:dyDescent="0.2">
      <c r="B38" s="139"/>
      <c r="C38" s="144"/>
      <c r="D38" s="136"/>
      <c r="E38" s="141"/>
    </row>
    <row r="39" spans="2:5" ht="16" customHeight="1" x14ac:dyDescent="0.2">
      <c r="B39" s="139"/>
      <c r="C39" s="135"/>
      <c r="D39" s="136"/>
      <c r="E39" s="141"/>
    </row>
    <row r="40" spans="2:5" ht="16" customHeight="1" x14ac:dyDescent="0.2">
      <c r="B40" s="139"/>
      <c r="C40" s="135"/>
      <c r="D40" s="136"/>
      <c r="E40" s="141"/>
    </row>
    <row r="41" spans="2:5" ht="16" customHeight="1" x14ac:dyDescent="0.2">
      <c r="B41" s="139"/>
      <c r="C41" s="135"/>
      <c r="D41" s="136"/>
      <c r="E41" s="141"/>
    </row>
    <row r="42" spans="2:5" ht="16" customHeight="1" x14ac:dyDescent="0.2">
      <c r="B42" s="139"/>
      <c r="C42" s="135"/>
      <c r="D42" s="136"/>
      <c r="E42" s="141"/>
    </row>
    <row r="43" spans="2:5" ht="16" customHeight="1" x14ac:dyDescent="0.2">
      <c r="B43" s="139"/>
      <c r="C43" s="135"/>
      <c r="D43" s="136"/>
      <c r="E43" s="141"/>
    </row>
    <row r="44" spans="2:5" ht="16" customHeight="1" x14ac:dyDescent="0.2">
      <c r="B44" s="139"/>
      <c r="C44" s="135"/>
      <c r="D44" s="136"/>
      <c r="E44" s="141"/>
    </row>
    <row r="45" spans="2:5" ht="16" customHeight="1" x14ac:dyDescent="0.2">
      <c r="B45" s="139"/>
      <c r="C45" s="144"/>
      <c r="D45" s="136"/>
      <c r="E45" s="141"/>
    </row>
    <row r="46" spans="2:5" ht="16" customHeight="1" x14ac:dyDescent="0.2">
      <c r="B46" s="139"/>
      <c r="C46" s="135"/>
      <c r="D46" s="136"/>
      <c r="E46" s="141"/>
    </row>
    <row r="47" spans="2:5" ht="16" customHeight="1" x14ac:dyDescent="0.2">
      <c r="B47" s="139"/>
      <c r="C47" s="144"/>
      <c r="D47" s="136"/>
      <c r="E47" s="141"/>
    </row>
    <row r="48" spans="2:5" ht="16" customHeight="1" x14ac:dyDescent="0.2">
      <c r="B48" s="139"/>
      <c r="C48" s="144"/>
      <c r="D48" s="136"/>
      <c r="E48" s="141"/>
    </row>
    <row r="49" spans="2:5" ht="16" customHeight="1" x14ac:dyDescent="0.2">
      <c r="B49" s="139"/>
      <c r="C49" s="135"/>
      <c r="D49" s="136"/>
      <c r="E49" s="141"/>
    </row>
    <row r="50" spans="2:5" ht="16" customHeight="1" x14ac:dyDescent="0.2">
      <c r="B50" s="139"/>
      <c r="C50" s="135"/>
      <c r="D50" s="136"/>
      <c r="E50" s="141"/>
    </row>
    <row r="51" spans="2:5" ht="16" customHeight="1" x14ac:dyDescent="0.2">
      <c r="B51" s="139"/>
      <c r="C51" s="144"/>
      <c r="D51" s="136"/>
      <c r="E51" s="141"/>
    </row>
    <row r="52" spans="2:5" ht="16" customHeight="1" x14ac:dyDescent="0.2">
      <c r="B52" s="139"/>
      <c r="C52" s="135"/>
      <c r="D52" s="136"/>
      <c r="E52" s="141"/>
    </row>
    <row r="53" spans="2:5" ht="16" customHeight="1" x14ac:dyDescent="0.2">
      <c r="B53" s="139"/>
      <c r="C53" s="144"/>
      <c r="D53" s="136"/>
      <c r="E53" s="141"/>
    </row>
    <row r="54" spans="2:5" ht="16" customHeight="1" x14ac:dyDescent="0.2">
      <c r="B54" s="139"/>
      <c r="C54" s="144"/>
      <c r="D54" s="136"/>
      <c r="E54" s="141"/>
    </row>
    <row r="55" spans="2:5" ht="16" customHeight="1" x14ac:dyDescent="0.2">
      <c r="B55" s="139"/>
      <c r="C55" s="135"/>
      <c r="D55" s="136"/>
      <c r="E55" s="141"/>
    </row>
    <row r="56" spans="2:5" ht="16" customHeight="1" x14ac:dyDescent="0.2">
      <c r="B56" s="139"/>
      <c r="C56" s="135"/>
      <c r="D56" s="136"/>
      <c r="E56" s="141"/>
    </row>
    <row r="57" spans="2:5" ht="16" customHeight="1" x14ac:dyDescent="0.2">
      <c r="B57" s="139"/>
      <c r="C57" s="135"/>
      <c r="D57" s="136"/>
      <c r="E57" s="141"/>
    </row>
    <row r="58" spans="2:5" ht="16" customHeight="1" x14ac:dyDescent="0.2">
      <c r="B58" s="139"/>
      <c r="C58" s="135"/>
      <c r="D58" s="136"/>
      <c r="E58" s="141"/>
    </row>
    <row r="59" spans="2:5" ht="16" customHeight="1" x14ac:dyDescent="0.2">
      <c r="B59" s="139"/>
      <c r="C59" s="135"/>
      <c r="D59" s="136"/>
      <c r="E59" s="141"/>
    </row>
    <row r="60" spans="2:5" ht="16" customHeight="1" x14ac:dyDescent="0.2">
      <c r="B60" s="139"/>
      <c r="C60" s="135"/>
      <c r="D60" s="136"/>
      <c r="E60" s="141"/>
    </row>
    <row r="61" spans="2:5" ht="16" customHeight="1" x14ac:dyDescent="0.2">
      <c r="B61" s="139"/>
      <c r="C61" s="135"/>
      <c r="D61" s="136"/>
      <c r="E61" s="141"/>
    </row>
    <row r="62" spans="2:5" ht="16" customHeight="1" x14ac:dyDescent="0.2">
      <c r="B62" s="139"/>
      <c r="C62" s="135"/>
      <c r="D62" s="136"/>
      <c r="E62" s="141"/>
    </row>
    <row r="63" spans="2:5" ht="16" customHeight="1" x14ac:dyDescent="0.2">
      <c r="B63" s="139"/>
      <c r="C63" s="135"/>
      <c r="D63" s="136"/>
      <c r="E63" s="141"/>
    </row>
    <row r="64" spans="2:5" ht="16" customHeight="1" x14ac:dyDescent="0.2">
      <c r="B64" s="139"/>
      <c r="C64" s="135"/>
      <c r="D64" s="136"/>
      <c r="E64" s="141"/>
    </row>
    <row r="65" spans="2:5" ht="16" customHeight="1" x14ac:dyDescent="0.2">
      <c r="B65" s="139"/>
      <c r="C65" s="135"/>
      <c r="D65" s="136"/>
      <c r="E65" s="141"/>
    </row>
    <row r="66" spans="2:5" ht="16" customHeight="1" x14ac:dyDescent="0.2">
      <c r="B66" s="139"/>
      <c r="C66" s="135"/>
      <c r="D66" s="136"/>
      <c r="E66" s="141"/>
    </row>
    <row r="67" spans="2:5" ht="16" customHeight="1" x14ac:dyDescent="0.2">
      <c r="B67" s="139"/>
      <c r="C67" s="135"/>
      <c r="D67" s="136"/>
      <c r="E67" s="141"/>
    </row>
    <row r="68" spans="2:5" ht="16" customHeight="1" x14ac:dyDescent="0.2">
      <c r="B68" s="139"/>
      <c r="C68" s="135"/>
      <c r="D68" s="136"/>
      <c r="E68" s="141"/>
    </row>
    <row r="69" spans="2:5" ht="16" customHeight="1" x14ac:dyDescent="0.2">
      <c r="B69" s="139"/>
      <c r="C69" s="135"/>
      <c r="D69" s="136"/>
      <c r="E69" s="141"/>
    </row>
    <row r="70" spans="2:5" ht="16" customHeight="1" x14ac:dyDescent="0.2">
      <c r="B70" s="139"/>
      <c r="C70" s="135"/>
      <c r="D70" s="136"/>
      <c r="E70" s="141"/>
    </row>
    <row r="71" spans="2:5" ht="16" customHeight="1" x14ac:dyDescent="0.2">
      <c r="B71" s="139"/>
      <c r="C71" s="135"/>
      <c r="D71" s="136"/>
      <c r="E71" s="141"/>
    </row>
    <row r="72" spans="2:5" ht="16" customHeight="1" x14ac:dyDescent="0.2">
      <c r="B72" s="139"/>
      <c r="C72" s="135"/>
      <c r="D72" s="136"/>
      <c r="E72" s="141"/>
    </row>
    <row r="73" spans="2:5" ht="16" customHeight="1" x14ac:dyDescent="0.2">
      <c r="B73" s="139"/>
      <c r="C73" s="135"/>
      <c r="D73" s="136"/>
      <c r="E73" s="141"/>
    </row>
    <row r="74" spans="2:5" ht="16" customHeight="1" x14ac:dyDescent="0.2">
      <c r="B74" s="139"/>
      <c r="C74" s="135"/>
      <c r="D74" s="136"/>
      <c r="E74" s="141"/>
    </row>
    <row r="75" spans="2:5" ht="16" customHeight="1" x14ac:dyDescent="0.2">
      <c r="B75" s="139"/>
      <c r="C75" s="135"/>
      <c r="D75" s="136"/>
      <c r="E75" s="141"/>
    </row>
    <row r="76" spans="2:5" ht="16" customHeight="1" x14ac:dyDescent="0.2">
      <c r="B76" s="139"/>
      <c r="C76" s="135"/>
      <c r="D76" s="136"/>
      <c r="E76" s="141"/>
    </row>
    <row r="77" spans="2:5" ht="16" customHeight="1" x14ac:dyDescent="0.2">
      <c r="B77" s="139"/>
      <c r="C77" s="135"/>
      <c r="D77" s="136"/>
      <c r="E77" s="141"/>
    </row>
    <row r="78" spans="2:5" ht="16" customHeight="1" x14ac:dyDescent="0.2">
      <c r="B78" s="139"/>
      <c r="C78" s="135"/>
      <c r="D78" s="136"/>
      <c r="E78" s="141"/>
    </row>
    <row r="79" spans="2:5" ht="16" customHeight="1" x14ac:dyDescent="0.2">
      <c r="B79" s="139"/>
      <c r="C79" s="135"/>
      <c r="D79" s="136"/>
      <c r="E79" s="141"/>
    </row>
    <row r="80" spans="2:5" ht="16" customHeight="1" x14ac:dyDescent="0.2">
      <c r="B80" s="139"/>
      <c r="C80" s="135"/>
      <c r="D80" s="136"/>
      <c r="E80" s="141"/>
    </row>
    <row r="81" spans="2:5" ht="16" customHeight="1" x14ac:dyDescent="0.2">
      <c r="B81" s="139"/>
      <c r="C81" s="135"/>
      <c r="D81" s="136"/>
      <c r="E81" s="141"/>
    </row>
    <row r="82" spans="2:5" ht="16" customHeight="1" x14ac:dyDescent="0.2">
      <c r="B82" s="139"/>
      <c r="C82" s="135"/>
      <c r="D82" s="136"/>
      <c r="E82" s="141"/>
    </row>
    <row r="83" spans="2:5" ht="16" customHeight="1" x14ac:dyDescent="0.2">
      <c r="B83" s="139"/>
      <c r="C83" s="135"/>
      <c r="D83" s="136"/>
      <c r="E83" s="141"/>
    </row>
    <row r="84" spans="2:5" ht="16" customHeight="1" x14ac:dyDescent="0.2">
      <c r="B84" s="139"/>
      <c r="C84" s="135"/>
      <c r="D84" s="136"/>
      <c r="E84" s="141"/>
    </row>
    <row r="85" spans="2:5" ht="16" customHeight="1" x14ac:dyDescent="0.2">
      <c r="B85" s="139"/>
      <c r="C85" s="135"/>
      <c r="D85" s="136"/>
      <c r="E85" s="141"/>
    </row>
    <row r="86" spans="2:5" ht="16" customHeight="1" x14ac:dyDescent="0.2">
      <c r="B86" s="139"/>
      <c r="C86" s="135"/>
      <c r="D86" s="136"/>
      <c r="E86" s="141"/>
    </row>
    <row r="87" spans="2:5" ht="16" customHeight="1" x14ac:dyDescent="0.2">
      <c r="B87" s="139"/>
      <c r="C87" s="135"/>
      <c r="D87" s="136"/>
      <c r="E87" s="141"/>
    </row>
    <row r="88" spans="2:5" ht="16" customHeight="1" x14ac:dyDescent="0.2">
      <c r="B88" s="139"/>
      <c r="C88" s="135"/>
      <c r="D88" s="136"/>
      <c r="E88" s="141"/>
    </row>
    <row r="89" spans="2:5" ht="16" customHeight="1" x14ac:dyDescent="0.2">
      <c r="B89" s="139"/>
      <c r="C89" s="145"/>
      <c r="D89" s="136"/>
      <c r="E89" s="141"/>
    </row>
    <row r="90" spans="2:5" ht="16" customHeight="1" x14ac:dyDescent="0.2">
      <c r="B90" s="139"/>
      <c r="C90" s="135"/>
      <c r="D90" s="136"/>
      <c r="E90" s="141"/>
    </row>
    <row r="91" spans="2:5" ht="16" customHeight="1" x14ac:dyDescent="0.2">
      <c r="B91" s="139"/>
      <c r="C91" s="135"/>
      <c r="D91" s="136"/>
      <c r="E91" s="141"/>
    </row>
    <row r="92" spans="2:5" ht="16" customHeight="1" x14ac:dyDescent="0.2">
      <c r="B92" s="139"/>
      <c r="C92" s="135"/>
      <c r="D92" s="136"/>
      <c r="E92" s="141"/>
    </row>
    <row r="93" spans="2:5" ht="16" customHeight="1" x14ac:dyDescent="0.2">
      <c r="B93" s="139"/>
      <c r="C93" s="135"/>
      <c r="D93" s="136"/>
      <c r="E93" s="141"/>
    </row>
    <row r="94" spans="2:5" ht="16" customHeight="1" x14ac:dyDescent="0.2">
      <c r="B94" s="139"/>
      <c r="C94" s="145"/>
      <c r="D94" s="136"/>
      <c r="E94" s="141"/>
    </row>
    <row r="95" spans="2:5" ht="16" customHeight="1" x14ac:dyDescent="0.2">
      <c r="B95" s="139"/>
      <c r="C95" s="145"/>
      <c r="D95" s="136"/>
      <c r="E95" s="141"/>
    </row>
    <row r="96" spans="2:5" ht="16" customHeight="1" x14ac:dyDescent="0.2">
      <c r="B96" s="139"/>
      <c r="C96" s="145"/>
      <c r="D96" s="136"/>
      <c r="E96" s="141"/>
    </row>
    <row r="97" spans="2:5" ht="16" customHeight="1" x14ac:dyDescent="0.2">
      <c r="B97" s="139"/>
      <c r="C97" s="145"/>
      <c r="D97" s="136"/>
      <c r="E97" s="141"/>
    </row>
    <row r="98" spans="2:5" ht="16" customHeight="1" x14ac:dyDescent="0.2">
      <c r="B98" s="139"/>
      <c r="C98" s="145"/>
      <c r="D98" s="136"/>
      <c r="E98" s="141"/>
    </row>
    <row r="99" spans="2:5" ht="16" customHeight="1" x14ac:dyDescent="0.2">
      <c r="B99" s="139"/>
      <c r="C99" s="145"/>
      <c r="D99" s="136"/>
      <c r="E99" s="141"/>
    </row>
    <row r="100" spans="2:5" ht="16" customHeight="1" x14ac:dyDescent="0.2">
      <c r="B100" s="146"/>
      <c r="C100" s="147"/>
      <c r="D100" s="148"/>
      <c r="E100" s="149"/>
    </row>
  </sheetData>
  <conditionalFormatting sqref="E1:E30">
    <cfRule type="containsText" dxfId="23" priority="5" operator="containsText" text="Back end">
      <formula>NOT(ISERROR(SEARCH("Back end",E1)))</formula>
    </cfRule>
    <cfRule type="containsText" dxfId="22" priority="6" operator="containsText" text="Front end">
      <formula>NOT(ISERROR(SEARCH("Front end",E1)))</formula>
    </cfRule>
    <cfRule type="containsText" dxfId="21" priority="7" operator="containsText" text="Database">
      <formula>NOT(ISERROR(SEARCH("Database",E1)))</formula>
    </cfRule>
    <cfRule type="containsText" dxfId="20" priority="8" operator="containsText" text="Administrative">
      <formula>NOT(ISERROR(SEARCH("Administrative",E1)))</formula>
    </cfRule>
  </conditionalFormatting>
  <conditionalFormatting sqref="E32:E100">
    <cfRule type="containsText" dxfId="19" priority="1" operator="containsText" text="Back end">
      <formula>NOT(ISERROR(SEARCH("Back end",E32)))</formula>
    </cfRule>
    <cfRule type="containsText" dxfId="18" priority="2" operator="containsText" text="Front end">
      <formula>NOT(ISERROR(SEARCH("Front end",E32)))</formula>
    </cfRule>
    <cfRule type="containsText" dxfId="17" priority="3" operator="containsText" text="Database">
      <formula>NOT(ISERROR(SEARCH("Database",E32)))</formula>
    </cfRule>
    <cfRule type="containsText" dxfId="16" priority="4" operator="containsText" text="Administrative">
      <formula>NOT(ISERROR(SEARCH("Administrative",E32)))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C1E-1D2A-4449-B419-5D7AB9C3975D}">
  <dimension ref="A1:H100"/>
  <sheetViews>
    <sheetView zoomScale="180" zoomScaleNormal="180" workbookViewId="0">
      <selection activeCell="H2" sqref="H2:H4"/>
    </sheetView>
  </sheetViews>
  <sheetFormatPr baseColWidth="10" defaultRowHeight="16" customHeight="1" x14ac:dyDescent="0.2"/>
  <cols>
    <col min="1" max="1" width="5.83203125" bestFit="1" customWidth="1"/>
    <col min="2" max="2" width="8.1640625" bestFit="1" customWidth="1"/>
    <col min="3" max="3" width="58.6640625" bestFit="1" customWidth="1"/>
    <col min="4" max="4" width="8.5" bestFit="1" customWidth="1"/>
    <col min="5" max="5" width="13.1640625" bestFit="1" customWidth="1"/>
    <col min="6" max="6" width="9.83203125" bestFit="1" customWidth="1"/>
  </cols>
  <sheetData>
    <row r="1" spans="1:8" ht="16" customHeight="1" x14ac:dyDescent="0.2">
      <c r="A1" s="128" t="s">
        <v>218</v>
      </c>
      <c r="B1" s="129" t="s">
        <v>338</v>
      </c>
      <c r="C1" s="130" t="s">
        <v>339</v>
      </c>
      <c r="D1" s="131" t="s">
        <v>340</v>
      </c>
      <c r="E1" s="132" t="s">
        <v>341</v>
      </c>
      <c r="F1" s="133" t="s">
        <v>353</v>
      </c>
    </row>
    <row r="2" spans="1:8" ht="16" customHeight="1" x14ac:dyDescent="0.2">
      <c r="B2" s="134">
        <v>45192</v>
      </c>
      <c r="C2" s="135" t="s">
        <v>342</v>
      </c>
      <c r="D2" s="136">
        <v>8.3333333333333329E-2</v>
      </c>
      <c r="E2" s="137" t="s">
        <v>343</v>
      </c>
      <c r="F2" s="138">
        <f>SUM(D2:D100)</f>
        <v>0.70833333333333326</v>
      </c>
      <c r="H2" t="s">
        <v>355</v>
      </c>
    </row>
    <row r="3" spans="1:8" ht="16" customHeight="1" x14ac:dyDescent="0.2">
      <c r="B3" s="139">
        <v>45192</v>
      </c>
      <c r="C3" s="135" t="s">
        <v>354</v>
      </c>
      <c r="D3" s="136">
        <v>8.3333333333333329E-2</v>
      </c>
      <c r="E3" s="140" t="s">
        <v>283</v>
      </c>
      <c r="H3" t="s">
        <v>356</v>
      </c>
    </row>
    <row r="4" spans="1:8" ht="16" customHeight="1" x14ac:dyDescent="0.2">
      <c r="B4" s="139">
        <v>45192</v>
      </c>
      <c r="C4" s="135" t="s">
        <v>344</v>
      </c>
      <c r="D4" s="136">
        <v>8.3333333333333329E-2</v>
      </c>
      <c r="E4" s="140" t="s">
        <v>283</v>
      </c>
      <c r="H4" t="s">
        <v>357</v>
      </c>
    </row>
    <row r="5" spans="1:8" ht="16" customHeight="1" x14ac:dyDescent="0.2">
      <c r="B5" s="139">
        <v>45199</v>
      </c>
      <c r="C5" s="135" t="s">
        <v>345</v>
      </c>
      <c r="D5" s="136">
        <v>2.0833333333333332E-2</v>
      </c>
      <c r="E5" s="141" t="s">
        <v>343</v>
      </c>
    </row>
    <row r="6" spans="1:8" ht="16" customHeight="1" x14ac:dyDescent="0.2">
      <c r="B6" s="139">
        <v>45199</v>
      </c>
      <c r="C6" s="135" t="s">
        <v>346</v>
      </c>
      <c r="D6" s="136">
        <v>8.3333333333333329E-2</v>
      </c>
      <c r="E6" s="141" t="s">
        <v>283</v>
      </c>
    </row>
    <row r="7" spans="1:8" ht="16" customHeight="1" x14ac:dyDescent="0.2">
      <c r="B7" s="139">
        <v>45200</v>
      </c>
      <c r="C7" s="135" t="s">
        <v>347</v>
      </c>
      <c r="D7" s="136">
        <v>8.3333333333333329E-2</v>
      </c>
      <c r="E7" s="141" t="s">
        <v>348</v>
      </c>
    </row>
    <row r="8" spans="1:8" ht="16" customHeight="1" x14ac:dyDescent="0.2">
      <c r="B8" s="139">
        <v>45206</v>
      </c>
      <c r="C8" s="135" t="s">
        <v>349</v>
      </c>
      <c r="D8" s="136">
        <v>6.25E-2</v>
      </c>
      <c r="E8" s="141" t="s">
        <v>343</v>
      </c>
    </row>
    <row r="9" spans="1:8" ht="16" customHeight="1" x14ac:dyDescent="0.2">
      <c r="B9" s="139">
        <v>45213</v>
      </c>
      <c r="C9" s="135" t="s">
        <v>350</v>
      </c>
      <c r="D9" s="136">
        <v>8.3333333333333329E-2</v>
      </c>
      <c r="E9" s="141" t="s">
        <v>343</v>
      </c>
    </row>
    <row r="10" spans="1:8" ht="16" customHeight="1" x14ac:dyDescent="0.2">
      <c r="B10" s="139">
        <v>45213</v>
      </c>
      <c r="C10" s="142" t="s">
        <v>351</v>
      </c>
      <c r="D10" s="136">
        <v>0.125</v>
      </c>
      <c r="E10" s="141" t="s">
        <v>348</v>
      </c>
    </row>
    <row r="11" spans="1:8" ht="16" customHeight="1" x14ac:dyDescent="0.2">
      <c r="B11" s="139"/>
      <c r="C11" s="142" t="s">
        <v>352</v>
      </c>
      <c r="D11" s="136"/>
      <c r="E11" s="141"/>
    </row>
    <row r="12" spans="1:8" ht="16" customHeight="1" x14ac:dyDescent="0.2">
      <c r="B12" s="139"/>
      <c r="C12" s="135"/>
      <c r="D12" s="136"/>
      <c r="E12" s="141"/>
    </row>
    <row r="13" spans="1:8" ht="16" customHeight="1" x14ac:dyDescent="0.2">
      <c r="B13" s="139"/>
      <c r="C13" s="135"/>
      <c r="D13" s="136"/>
      <c r="E13" s="141"/>
    </row>
    <row r="14" spans="1:8" ht="16" customHeight="1" x14ac:dyDescent="0.2">
      <c r="B14" s="139"/>
      <c r="C14" s="142"/>
      <c r="D14" s="136"/>
      <c r="E14" s="141"/>
    </row>
    <row r="15" spans="1:8" ht="16" customHeight="1" x14ac:dyDescent="0.2">
      <c r="B15" s="139"/>
      <c r="C15" s="135"/>
      <c r="D15" s="136"/>
      <c r="E15" s="141"/>
    </row>
    <row r="16" spans="1:8" ht="16" customHeight="1" x14ac:dyDescent="0.2">
      <c r="B16" s="139"/>
      <c r="C16" s="135"/>
      <c r="D16" s="136"/>
      <c r="E16" s="141"/>
    </row>
    <row r="17" spans="2:5" ht="16" customHeight="1" x14ac:dyDescent="0.2">
      <c r="B17" s="139"/>
      <c r="C17" s="135"/>
      <c r="D17" s="136"/>
      <c r="E17" s="141"/>
    </row>
    <row r="18" spans="2:5" ht="16" customHeight="1" x14ac:dyDescent="0.2">
      <c r="B18" s="139"/>
      <c r="C18" s="142"/>
      <c r="D18" s="136"/>
      <c r="E18" s="141"/>
    </row>
    <row r="19" spans="2:5" ht="16" customHeight="1" x14ac:dyDescent="0.2">
      <c r="B19" s="139"/>
      <c r="C19" s="142"/>
      <c r="D19" s="136"/>
      <c r="E19" s="141"/>
    </row>
    <row r="20" spans="2:5" ht="16" customHeight="1" x14ac:dyDescent="0.2">
      <c r="B20" s="139"/>
      <c r="C20" s="135"/>
      <c r="D20" s="136"/>
      <c r="E20" s="141"/>
    </row>
    <row r="21" spans="2:5" ht="16" customHeight="1" x14ac:dyDescent="0.2">
      <c r="B21" s="139"/>
      <c r="C21" s="142"/>
      <c r="D21" s="136"/>
      <c r="E21" s="141"/>
    </row>
    <row r="22" spans="2:5" ht="16" customHeight="1" x14ac:dyDescent="0.2">
      <c r="B22" s="139"/>
      <c r="C22" s="135"/>
      <c r="D22" s="136"/>
      <c r="E22" s="141"/>
    </row>
    <row r="23" spans="2:5" ht="16" customHeight="1" x14ac:dyDescent="0.2">
      <c r="B23" s="139"/>
      <c r="C23" s="142"/>
      <c r="D23" s="136"/>
      <c r="E23" s="141"/>
    </row>
    <row r="24" spans="2:5" ht="16" customHeight="1" x14ac:dyDescent="0.2">
      <c r="B24" s="139"/>
      <c r="C24" s="135"/>
      <c r="D24" s="136"/>
      <c r="E24" s="141"/>
    </row>
    <row r="25" spans="2:5" ht="16" customHeight="1" x14ac:dyDescent="0.2">
      <c r="B25" s="139"/>
      <c r="C25" s="142"/>
      <c r="D25" s="136"/>
      <c r="E25" s="141"/>
    </row>
    <row r="26" spans="2:5" ht="16" customHeight="1" x14ac:dyDescent="0.2">
      <c r="B26" s="139"/>
      <c r="C26" s="135"/>
      <c r="D26" s="136"/>
      <c r="E26" s="141"/>
    </row>
    <row r="27" spans="2:5" ht="16" customHeight="1" x14ac:dyDescent="0.2">
      <c r="B27" s="139"/>
      <c r="C27" s="135"/>
      <c r="D27" s="136"/>
      <c r="E27" s="141"/>
    </row>
    <row r="28" spans="2:5" ht="16" customHeight="1" x14ac:dyDescent="0.2">
      <c r="B28" s="139"/>
      <c r="C28" s="142"/>
      <c r="D28" s="136"/>
      <c r="E28" s="141"/>
    </row>
    <row r="29" spans="2:5" ht="16" customHeight="1" x14ac:dyDescent="0.2">
      <c r="B29" s="139"/>
      <c r="C29" s="142"/>
      <c r="D29" s="136"/>
      <c r="E29" s="141"/>
    </row>
    <row r="30" spans="2:5" ht="16" customHeight="1" x14ac:dyDescent="0.2">
      <c r="B30" s="139"/>
      <c r="C30" s="142"/>
      <c r="D30" s="136"/>
      <c r="E30" s="143"/>
    </row>
    <row r="31" spans="2:5" ht="16" customHeight="1" x14ac:dyDescent="0.2">
      <c r="B31" s="139"/>
      <c r="C31" s="142"/>
      <c r="D31" s="136"/>
      <c r="E31" s="141"/>
    </row>
    <row r="32" spans="2:5" ht="16" customHeight="1" x14ac:dyDescent="0.2">
      <c r="B32" s="139"/>
      <c r="C32" s="142"/>
      <c r="D32" s="136"/>
      <c r="E32" s="141"/>
    </row>
    <row r="33" spans="2:5" ht="16" customHeight="1" x14ac:dyDescent="0.2">
      <c r="B33" s="139"/>
      <c r="C33" s="142"/>
      <c r="D33" s="136"/>
      <c r="E33" s="141"/>
    </row>
    <row r="34" spans="2:5" ht="16" customHeight="1" x14ac:dyDescent="0.2">
      <c r="B34" s="139"/>
      <c r="C34" s="142"/>
      <c r="D34" s="136"/>
      <c r="E34" s="141"/>
    </row>
    <row r="35" spans="2:5" ht="16" customHeight="1" x14ac:dyDescent="0.2">
      <c r="B35" s="139"/>
      <c r="C35" s="135"/>
      <c r="D35" s="136"/>
      <c r="E35" s="141"/>
    </row>
    <row r="36" spans="2:5" ht="16" customHeight="1" x14ac:dyDescent="0.2">
      <c r="B36" s="139"/>
      <c r="C36" s="135"/>
      <c r="D36" s="136"/>
      <c r="E36" s="141"/>
    </row>
    <row r="37" spans="2:5" ht="16" customHeight="1" x14ac:dyDescent="0.2">
      <c r="B37" s="139"/>
      <c r="C37" s="135"/>
      <c r="D37" s="136"/>
      <c r="E37" s="141"/>
    </row>
    <row r="38" spans="2:5" ht="16" customHeight="1" x14ac:dyDescent="0.2">
      <c r="B38" s="139"/>
      <c r="C38" s="144"/>
      <c r="D38" s="136"/>
      <c r="E38" s="141"/>
    </row>
    <row r="39" spans="2:5" ht="16" customHeight="1" x14ac:dyDescent="0.2">
      <c r="B39" s="139"/>
      <c r="C39" s="135"/>
      <c r="D39" s="136"/>
      <c r="E39" s="141"/>
    </row>
    <row r="40" spans="2:5" ht="16" customHeight="1" x14ac:dyDescent="0.2">
      <c r="B40" s="139"/>
      <c r="C40" s="135"/>
      <c r="D40" s="136"/>
      <c r="E40" s="141"/>
    </row>
    <row r="41" spans="2:5" ht="16" customHeight="1" x14ac:dyDescent="0.2">
      <c r="B41" s="139"/>
      <c r="C41" s="135"/>
      <c r="D41" s="136"/>
      <c r="E41" s="141"/>
    </row>
    <row r="42" spans="2:5" ht="16" customHeight="1" x14ac:dyDescent="0.2">
      <c r="B42" s="139"/>
      <c r="C42" s="135"/>
      <c r="D42" s="136"/>
      <c r="E42" s="141"/>
    </row>
    <row r="43" spans="2:5" ht="16" customHeight="1" x14ac:dyDescent="0.2">
      <c r="B43" s="139"/>
      <c r="C43" s="135"/>
      <c r="D43" s="136"/>
      <c r="E43" s="141"/>
    </row>
    <row r="44" spans="2:5" ht="16" customHeight="1" x14ac:dyDescent="0.2">
      <c r="B44" s="139"/>
      <c r="C44" s="135"/>
      <c r="D44" s="136"/>
      <c r="E44" s="141"/>
    </row>
    <row r="45" spans="2:5" ht="16" customHeight="1" x14ac:dyDescent="0.2">
      <c r="B45" s="139"/>
      <c r="C45" s="144"/>
      <c r="D45" s="136"/>
      <c r="E45" s="141"/>
    </row>
    <row r="46" spans="2:5" ht="16" customHeight="1" x14ac:dyDescent="0.2">
      <c r="B46" s="139"/>
      <c r="C46" s="135"/>
      <c r="D46" s="136"/>
      <c r="E46" s="141"/>
    </row>
    <row r="47" spans="2:5" ht="16" customHeight="1" x14ac:dyDescent="0.2">
      <c r="B47" s="139"/>
      <c r="C47" s="144"/>
      <c r="D47" s="136"/>
      <c r="E47" s="141"/>
    </row>
    <row r="48" spans="2:5" ht="16" customHeight="1" x14ac:dyDescent="0.2">
      <c r="B48" s="139"/>
      <c r="C48" s="144"/>
      <c r="D48" s="136"/>
      <c r="E48" s="141"/>
    </row>
    <row r="49" spans="2:5" ht="16" customHeight="1" x14ac:dyDescent="0.2">
      <c r="B49" s="139"/>
      <c r="C49" s="135"/>
      <c r="D49" s="136"/>
      <c r="E49" s="141"/>
    </row>
    <row r="50" spans="2:5" ht="16" customHeight="1" x14ac:dyDescent="0.2">
      <c r="B50" s="139"/>
      <c r="C50" s="135"/>
      <c r="D50" s="136"/>
      <c r="E50" s="141"/>
    </row>
    <row r="51" spans="2:5" ht="16" customHeight="1" x14ac:dyDescent="0.2">
      <c r="B51" s="139"/>
      <c r="C51" s="144"/>
      <c r="D51" s="136"/>
      <c r="E51" s="141"/>
    </row>
    <row r="52" spans="2:5" ht="16" customHeight="1" x14ac:dyDescent="0.2">
      <c r="B52" s="139"/>
      <c r="C52" s="135"/>
      <c r="D52" s="136"/>
      <c r="E52" s="141"/>
    </row>
    <row r="53" spans="2:5" ht="16" customHeight="1" x14ac:dyDescent="0.2">
      <c r="B53" s="139"/>
      <c r="C53" s="144"/>
      <c r="D53" s="136"/>
      <c r="E53" s="141"/>
    </row>
    <row r="54" spans="2:5" ht="16" customHeight="1" x14ac:dyDescent="0.2">
      <c r="B54" s="139"/>
      <c r="C54" s="144"/>
      <c r="D54" s="136"/>
      <c r="E54" s="141"/>
    </row>
    <row r="55" spans="2:5" ht="16" customHeight="1" x14ac:dyDescent="0.2">
      <c r="B55" s="139"/>
      <c r="C55" s="135"/>
      <c r="D55" s="136"/>
      <c r="E55" s="141"/>
    </row>
    <row r="56" spans="2:5" ht="16" customHeight="1" x14ac:dyDescent="0.2">
      <c r="B56" s="139"/>
      <c r="C56" s="135"/>
      <c r="D56" s="136"/>
      <c r="E56" s="141"/>
    </row>
    <row r="57" spans="2:5" ht="16" customHeight="1" x14ac:dyDescent="0.2">
      <c r="B57" s="139"/>
      <c r="C57" s="135"/>
      <c r="D57" s="136"/>
      <c r="E57" s="141"/>
    </row>
    <row r="58" spans="2:5" ht="16" customHeight="1" x14ac:dyDescent="0.2">
      <c r="B58" s="139"/>
      <c r="C58" s="135"/>
      <c r="D58" s="136"/>
      <c r="E58" s="141"/>
    </row>
    <row r="59" spans="2:5" ht="16" customHeight="1" x14ac:dyDescent="0.2">
      <c r="B59" s="139"/>
      <c r="C59" s="135"/>
      <c r="D59" s="136"/>
      <c r="E59" s="141"/>
    </row>
    <row r="60" spans="2:5" ht="16" customHeight="1" x14ac:dyDescent="0.2">
      <c r="B60" s="139"/>
      <c r="C60" s="135"/>
      <c r="D60" s="136"/>
      <c r="E60" s="141"/>
    </row>
    <row r="61" spans="2:5" ht="16" customHeight="1" x14ac:dyDescent="0.2">
      <c r="B61" s="139"/>
      <c r="C61" s="135"/>
      <c r="D61" s="136"/>
      <c r="E61" s="141"/>
    </row>
    <row r="62" spans="2:5" ht="16" customHeight="1" x14ac:dyDescent="0.2">
      <c r="B62" s="139"/>
      <c r="C62" s="135"/>
      <c r="D62" s="136"/>
      <c r="E62" s="141"/>
    </row>
    <row r="63" spans="2:5" ht="16" customHeight="1" x14ac:dyDescent="0.2">
      <c r="B63" s="139"/>
      <c r="C63" s="135"/>
      <c r="D63" s="136"/>
      <c r="E63" s="141"/>
    </row>
    <row r="64" spans="2:5" ht="16" customHeight="1" x14ac:dyDescent="0.2">
      <c r="B64" s="139"/>
      <c r="C64" s="135"/>
      <c r="D64" s="136"/>
      <c r="E64" s="141"/>
    </row>
    <row r="65" spans="2:5" ht="16" customHeight="1" x14ac:dyDescent="0.2">
      <c r="B65" s="139"/>
      <c r="C65" s="135"/>
      <c r="D65" s="136"/>
      <c r="E65" s="141"/>
    </row>
    <row r="66" spans="2:5" ht="16" customHeight="1" x14ac:dyDescent="0.2">
      <c r="B66" s="139"/>
      <c r="C66" s="135"/>
      <c r="D66" s="136"/>
      <c r="E66" s="141"/>
    </row>
    <row r="67" spans="2:5" ht="16" customHeight="1" x14ac:dyDescent="0.2">
      <c r="B67" s="139"/>
      <c r="C67" s="135"/>
      <c r="D67" s="136"/>
      <c r="E67" s="141"/>
    </row>
    <row r="68" spans="2:5" ht="16" customHeight="1" x14ac:dyDescent="0.2">
      <c r="B68" s="139"/>
      <c r="C68" s="135"/>
      <c r="D68" s="136"/>
      <c r="E68" s="141"/>
    </row>
    <row r="69" spans="2:5" ht="16" customHeight="1" x14ac:dyDescent="0.2">
      <c r="B69" s="139"/>
      <c r="C69" s="135"/>
      <c r="D69" s="136"/>
      <c r="E69" s="141"/>
    </row>
    <row r="70" spans="2:5" ht="16" customHeight="1" x14ac:dyDescent="0.2">
      <c r="B70" s="139"/>
      <c r="C70" s="135"/>
      <c r="D70" s="136"/>
      <c r="E70" s="141"/>
    </row>
    <row r="71" spans="2:5" ht="16" customHeight="1" x14ac:dyDescent="0.2">
      <c r="B71" s="139"/>
      <c r="C71" s="135"/>
      <c r="D71" s="136"/>
      <c r="E71" s="141"/>
    </row>
    <row r="72" spans="2:5" ht="16" customHeight="1" x14ac:dyDescent="0.2">
      <c r="B72" s="139"/>
      <c r="C72" s="135"/>
      <c r="D72" s="136"/>
      <c r="E72" s="141"/>
    </row>
    <row r="73" spans="2:5" ht="16" customHeight="1" x14ac:dyDescent="0.2">
      <c r="B73" s="139"/>
      <c r="C73" s="135"/>
      <c r="D73" s="136"/>
      <c r="E73" s="141"/>
    </row>
    <row r="74" spans="2:5" ht="16" customHeight="1" x14ac:dyDescent="0.2">
      <c r="B74" s="139"/>
      <c r="C74" s="135"/>
      <c r="D74" s="136"/>
      <c r="E74" s="141"/>
    </row>
    <row r="75" spans="2:5" ht="16" customHeight="1" x14ac:dyDescent="0.2">
      <c r="B75" s="139"/>
      <c r="C75" s="135"/>
      <c r="D75" s="136"/>
      <c r="E75" s="141"/>
    </row>
    <row r="76" spans="2:5" ht="16" customHeight="1" x14ac:dyDescent="0.2">
      <c r="B76" s="139"/>
      <c r="C76" s="135"/>
      <c r="D76" s="136"/>
      <c r="E76" s="141"/>
    </row>
    <row r="77" spans="2:5" ht="16" customHeight="1" x14ac:dyDescent="0.2">
      <c r="B77" s="139"/>
      <c r="C77" s="135"/>
      <c r="D77" s="136"/>
      <c r="E77" s="141"/>
    </row>
    <row r="78" spans="2:5" ht="16" customHeight="1" x14ac:dyDescent="0.2">
      <c r="B78" s="139"/>
      <c r="C78" s="135"/>
      <c r="D78" s="136"/>
      <c r="E78" s="141"/>
    </row>
    <row r="79" spans="2:5" ht="16" customHeight="1" x14ac:dyDescent="0.2">
      <c r="B79" s="139"/>
      <c r="C79" s="135"/>
      <c r="D79" s="136"/>
      <c r="E79" s="141"/>
    </row>
    <row r="80" spans="2:5" ht="16" customHeight="1" x14ac:dyDescent="0.2">
      <c r="B80" s="139"/>
      <c r="C80" s="135"/>
      <c r="D80" s="136"/>
      <c r="E80" s="141"/>
    </row>
    <row r="81" spans="2:5" ht="16" customHeight="1" x14ac:dyDescent="0.2">
      <c r="B81" s="139"/>
      <c r="C81" s="135"/>
      <c r="D81" s="136"/>
      <c r="E81" s="141"/>
    </row>
    <row r="82" spans="2:5" ht="16" customHeight="1" x14ac:dyDescent="0.2">
      <c r="B82" s="139"/>
      <c r="C82" s="135"/>
      <c r="D82" s="136"/>
      <c r="E82" s="141"/>
    </row>
    <row r="83" spans="2:5" ht="16" customHeight="1" x14ac:dyDescent="0.2">
      <c r="B83" s="139"/>
      <c r="C83" s="135"/>
      <c r="D83" s="136"/>
      <c r="E83" s="141"/>
    </row>
    <row r="84" spans="2:5" ht="16" customHeight="1" x14ac:dyDescent="0.2">
      <c r="B84" s="139"/>
      <c r="C84" s="135"/>
      <c r="D84" s="136"/>
      <c r="E84" s="141"/>
    </row>
    <row r="85" spans="2:5" ht="16" customHeight="1" x14ac:dyDescent="0.2">
      <c r="B85" s="139"/>
      <c r="C85" s="135"/>
      <c r="D85" s="136"/>
      <c r="E85" s="141"/>
    </row>
    <row r="86" spans="2:5" ht="16" customHeight="1" x14ac:dyDescent="0.2">
      <c r="B86" s="139"/>
      <c r="C86" s="135"/>
      <c r="D86" s="136"/>
      <c r="E86" s="141"/>
    </row>
    <row r="87" spans="2:5" ht="16" customHeight="1" x14ac:dyDescent="0.2">
      <c r="B87" s="139"/>
      <c r="C87" s="135"/>
      <c r="D87" s="136"/>
      <c r="E87" s="141"/>
    </row>
    <row r="88" spans="2:5" ht="16" customHeight="1" x14ac:dyDescent="0.2">
      <c r="B88" s="139"/>
      <c r="C88" s="135"/>
      <c r="D88" s="136"/>
      <c r="E88" s="141"/>
    </row>
    <row r="89" spans="2:5" ht="16" customHeight="1" x14ac:dyDescent="0.2">
      <c r="B89" s="139"/>
      <c r="C89" s="145"/>
      <c r="D89" s="136"/>
      <c r="E89" s="141"/>
    </row>
    <row r="90" spans="2:5" ht="16" customHeight="1" x14ac:dyDescent="0.2">
      <c r="B90" s="139"/>
      <c r="C90" s="135"/>
      <c r="D90" s="136"/>
      <c r="E90" s="141"/>
    </row>
    <row r="91" spans="2:5" ht="16" customHeight="1" x14ac:dyDescent="0.2">
      <c r="B91" s="139"/>
      <c r="C91" s="135"/>
      <c r="D91" s="136"/>
      <c r="E91" s="141"/>
    </row>
    <row r="92" spans="2:5" ht="16" customHeight="1" x14ac:dyDescent="0.2">
      <c r="B92" s="139"/>
      <c r="C92" s="135"/>
      <c r="D92" s="136"/>
      <c r="E92" s="141"/>
    </row>
    <row r="93" spans="2:5" ht="16" customHeight="1" x14ac:dyDescent="0.2">
      <c r="B93" s="139"/>
      <c r="C93" s="135"/>
      <c r="D93" s="136"/>
      <c r="E93" s="141"/>
    </row>
    <row r="94" spans="2:5" ht="16" customHeight="1" x14ac:dyDescent="0.2">
      <c r="B94" s="139"/>
      <c r="C94" s="145"/>
      <c r="D94" s="136"/>
      <c r="E94" s="141"/>
    </row>
    <row r="95" spans="2:5" ht="16" customHeight="1" x14ac:dyDescent="0.2">
      <c r="B95" s="139"/>
      <c r="C95" s="145"/>
      <c r="D95" s="136"/>
      <c r="E95" s="141"/>
    </row>
    <row r="96" spans="2:5" ht="16" customHeight="1" x14ac:dyDescent="0.2">
      <c r="B96" s="139"/>
      <c r="C96" s="145"/>
      <c r="D96" s="136"/>
      <c r="E96" s="141"/>
    </row>
    <row r="97" spans="2:5" ht="16" customHeight="1" x14ac:dyDescent="0.2">
      <c r="B97" s="139"/>
      <c r="C97" s="145"/>
      <c r="D97" s="136"/>
      <c r="E97" s="141"/>
    </row>
    <row r="98" spans="2:5" ht="16" customHeight="1" x14ac:dyDescent="0.2">
      <c r="B98" s="139"/>
      <c r="C98" s="145"/>
      <c r="D98" s="136"/>
      <c r="E98" s="141"/>
    </row>
    <row r="99" spans="2:5" ht="16" customHeight="1" x14ac:dyDescent="0.2">
      <c r="B99" s="139"/>
      <c r="C99" s="145"/>
      <c r="D99" s="136"/>
      <c r="E99" s="141"/>
    </row>
    <row r="100" spans="2:5" ht="16" customHeight="1" x14ac:dyDescent="0.2">
      <c r="B100" s="146"/>
      <c r="C100" s="147"/>
      <c r="D100" s="148"/>
      <c r="E100" s="149"/>
    </row>
  </sheetData>
  <conditionalFormatting sqref="E1:E30">
    <cfRule type="containsText" dxfId="15" priority="5" operator="containsText" text="Back end">
      <formula>NOT(ISERROR(SEARCH("Back end",E1)))</formula>
    </cfRule>
    <cfRule type="containsText" dxfId="14" priority="6" operator="containsText" text="Front end">
      <formula>NOT(ISERROR(SEARCH("Front end",E1)))</formula>
    </cfRule>
    <cfRule type="containsText" dxfId="13" priority="7" operator="containsText" text="Database">
      <formula>NOT(ISERROR(SEARCH("Database",E1)))</formula>
    </cfRule>
    <cfRule type="containsText" dxfId="12" priority="8" operator="containsText" text="Administrative">
      <formula>NOT(ISERROR(SEARCH("Administrative",E1)))</formula>
    </cfRule>
  </conditionalFormatting>
  <conditionalFormatting sqref="E32:E100">
    <cfRule type="containsText" dxfId="11" priority="1" operator="containsText" text="Back end">
      <formula>NOT(ISERROR(SEARCH("Back end",E32)))</formula>
    </cfRule>
    <cfRule type="containsText" dxfId="10" priority="2" operator="containsText" text="Front end">
      <formula>NOT(ISERROR(SEARCH("Front end",E32)))</formula>
    </cfRule>
    <cfRule type="containsText" dxfId="9" priority="3" operator="containsText" text="Database">
      <formula>NOT(ISERROR(SEARCH("Database",E32)))</formula>
    </cfRule>
    <cfRule type="containsText" dxfId="8" priority="4" operator="containsText" text="Administrative">
      <formula>NOT(ISERROR(SEARCH("Administrative",E32)))</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2263-B868-D341-A896-751E35FBF877}">
  <dimension ref="A1:H100"/>
  <sheetViews>
    <sheetView zoomScale="180" zoomScaleNormal="180" workbookViewId="0">
      <selection activeCell="H9" sqref="H9"/>
    </sheetView>
  </sheetViews>
  <sheetFormatPr baseColWidth="10" defaultRowHeight="16" customHeight="1" x14ac:dyDescent="0.2"/>
  <cols>
    <col min="1" max="1" width="5.83203125" bestFit="1" customWidth="1"/>
    <col min="2" max="2" width="8.1640625" bestFit="1" customWidth="1"/>
    <col min="3" max="3" width="58.6640625" bestFit="1" customWidth="1"/>
    <col min="4" max="4" width="8.5" bestFit="1" customWidth="1"/>
    <col min="5" max="5" width="13.1640625" bestFit="1" customWidth="1"/>
    <col min="6" max="6" width="9.83203125" bestFit="1" customWidth="1"/>
  </cols>
  <sheetData>
    <row r="1" spans="1:8" ht="16" customHeight="1" x14ac:dyDescent="0.2">
      <c r="A1" s="128" t="s">
        <v>218</v>
      </c>
      <c r="B1" s="129" t="s">
        <v>338</v>
      </c>
      <c r="C1" s="130" t="s">
        <v>339</v>
      </c>
      <c r="D1" s="131" t="s">
        <v>340</v>
      </c>
      <c r="E1" s="132" t="s">
        <v>341</v>
      </c>
      <c r="F1" s="133" t="s">
        <v>353</v>
      </c>
    </row>
    <row r="2" spans="1:8" ht="16" customHeight="1" x14ac:dyDescent="0.2">
      <c r="B2" s="134">
        <v>45192</v>
      </c>
      <c r="C2" s="135" t="s">
        <v>342</v>
      </c>
      <c r="D2" s="136">
        <v>8.3333333333333329E-2</v>
      </c>
      <c r="E2" s="137" t="s">
        <v>343</v>
      </c>
      <c r="F2" s="138">
        <f>SUM(D2:D100)</f>
        <v>0.70833333333333326</v>
      </c>
      <c r="H2" t="s">
        <v>355</v>
      </c>
    </row>
    <row r="3" spans="1:8" ht="16" customHeight="1" x14ac:dyDescent="0.2">
      <c r="B3" s="139">
        <v>45192</v>
      </c>
      <c r="C3" s="135" t="s">
        <v>354</v>
      </c>
      <c r="D3" s="136">
        <v>8.3333333333333329E-2</v>
      </c>
      <c r="E3" s="140" t="s">
        <v>283</v>
      </c>
      <c r="H3" t="s">
        <v>356</v>
      </c>
    </row>
    <row r="4" spans="1:8" ht="16" customHeight="1" x14ac:dyDescent="0.2">
      <c r="B4" s="139">
        <v>45192</v>
      </c>
      <c r="C4" s="135" t="s">
        <v>344</v>
      </c>
      <c r="D4" s="136">
        <v>8.3333333333333329E-2</v>
      </c>
      <c r="E4" s="140" t="s">
        <v>283</v>
      </c>
      <c r="H4" t="s">
        <v>357</v>
      </c>
    </row>
    <row r="5" spans="1:8" ht="16" customHeight="1" x14ac:dyDescent="0.2">
      <c r="B5" s="139">
        <v>45199</v>
      </c>
      <c r="C5" s="135" t="s">
        <v>345</v>
      </c>
      <c r="D5" s="136">
        <v>2.0833333333333332E-2</v>
      </c>
      <c r="E5" s="141" t="s">
        <v>343</v>
      </c>
    </row>
    <row r="6" spans="1:8" ht="16" customHeight="1" x14ac:dyDescent="0.2">
      <c r="B6" s="139">
        <v>45199</v>
      </c>
      <c r="C6" s="135" t="s">
        <v>346</v>
      </c>
      <c r="D6" s="136">
        <v>8.3333333333333329E-2</v>
      </c>
      <c r="E6" s="141" t="s">
        <v>283</v>
      </c>
    </row>
    <row r="7" spans="1:8" ht="16" customHeight="1" x14ac:dyDescent="0.2">
      <c r="B7" s="139">
        <v>45200</v>
      </c>
      <c r="C7" s="135" t="s">
        <v>347</v>
      </c>
      <c r="D7" s="136">
        <v>8.3333333333333329E-2</v>
      </c>
      <c r="E7" s="141" t="s">
        <v>348</v>
      </c>
    </row>
    <row r="8" spans="1:8" ht="16" customHeight="1" x14ac:dyDescent="0.2">
      <c r="B8" s="139">
        <v>45206</v>
      </c>
      <c r="C8" s="135" t="s">
        <v>349</v>
      </c>
      <c r="D8" s="136">
        <v>6.25E-2</v>
      </c>
      <c r="E8" s="141" t="s">
        <v>343</v>
      </c>
    </row>
    <row r="9" spans="1:8" ht="16" customHeight="1" x14ac:dyDescent="0.2">
      <c r="B9" s="139">
        <v>45213</v>
      </c>
      <c r="C9" s="135" t="s">
        <v>350</v>
      </c>
      <c r="D9" s="136">
        <v>8.3333333333333329E-2</v>
      </c>
      <c r="E9" s="141" t="s">
        <v>343</v>
      </c>
    </row>
    <row r="10" spans="1:8" ht="16" customHeight="1" x14ac:dyDescent="0.2">
      <c r="B10" s="139">
        <v>45213</v>
      </c>
      <c r="C10" s="142" t="s">
        <v>351</v>
      </c>
      <c r="D10" s="136">
        <v>0.125</v>
      </c>
      <c r="E10" s="141" t="s">
        <v>348</v>
      </c>
    </row>
    <row r="11" spans="1:8" ht="16" customHeight="1" x14ac:dyDescent="0.2">
      <c r="B11" s="139"/>
      <c r="C11" s="142" t="s">
        <v>352</v>
      </c>
      <c r="D11" s="136"/>
      <c r="E11" s="141"/>
    </row>
    <row r="12" spans="1:8" ht="16" customHeight="1" x14ac:dyDescent="0.2">
      <c r="B12" s="139"/>
      <c r="C12" s="135"/>
      <c r="D12" s="136"/>
      <c r="E12" s="141"/>
    </row>
    <row r="13" spans="1:8" ht="16" customHeight="1" x14ac:dyDescent="0.2">
      <c r="B13" s="139"/>
      <c r="C13" s="135"/>
      <c r="D13" s="136"/>
      <c r="E13" s="141"/>
    </row>
    <row r="14" spans="1:8" ht="16" customHeight="1" x14ac:dyDescent="0.2">
      <c r="B14" s="139"/>
      <c r="C14" s="142"/>
      <c r="D14" s="136"/>
      <c r="E14" s="141"/>
    </row>
    <row r="15" spans="1:8" ht="16" customHeight="1" x14ac:dyDescent="0.2">
      <c r="B15" s="139"/>
      <c r="C15" s="135"/>
      <c r="D15" s="136"/>
      <c r="E15" s="141"/>
    </row>
    <row r="16" spans="1:8" ht="16" customHeight="1" x14ac:dyDescent="0.2">
      <c r="B16" s="139"/>
      <c r="C16" s="135"/>
      <c r="D16" s="136"/>
      <c r="E16" s="141"/>
    </row>
    <row r="17" spans="2:5" ht="16" customHeight="1" x14ac:dyDescent="0.2">
      <c r="B17" s="139"/>
      <c r="C17" s="135"/>
      <c r="D17" s="136"/>
      <c r="E17" s="141"/>
    </row>
    <row r="18" spans="2:5" ht="16" customHeight="1" x14ac:dyDescent="0.2">
      <c r="B18" s="139"/>
      <c r="C18" s="142"/>
      <c r="D18" s="136"/>
      <c r="E18" s="141"/>
    </row>
    <row r="19" spans="2:5" ht="16" customHeight="1" x14ac:dyDescent="0.2">
      <c r="B19" s="139"/>
      <c r="C19" s="142"/>
      <c r="D19" s="136"/>
      <c r="E19" s="141"/>
    </row>
    <row r="20" spans="2:5" ht="16" customHeight="1" x14ac:dyDescent="0.2">
      <c r="B20" s="139"/>
      <c r="C20" s="135"/>
      <c r="D20" s="136"/>
      <c r="E20" s="141"/>
    </row>
    <row r="21" spans="2:5" ht="16" customHeight="1" x14ac:dyDescent="0.2">
      <c r="B21" s="139"/>
      <c r="C21" s="142"/>
      <c r="D21" s="136"/>
      <c r="E21" s="141"/>
    </row>
    <row r="22" spans="2:5" ht="16" customHeight="1" x14ac:dyDescent="0.2">
      <c r="B22" s="139"/>
      <c r="C22" s="135"/>
      <c r="D22" s="136"/>
      <c r="E22" s="141"/>
    </row>
    <row r="23" spans="2:5" ht="16" customHeight="1" x14ac:dyDescent="0.2">
      <c r="B23" s="139"/>
      <c r="C23" s="142"/>
      <c r="D23" s="136"/>
      <c r="E23" s="141"/>
    </row>
    <row r="24" spans="2:5" ht="16" customHeight="1" x14ac:dyDescent="0.2">
      <c r="B24" s="139"/>
      <c r="C24" s="135"/>
      <c r="D24" s="136"/>
      <c r="E24" s="141"/>
    </row>
    <row r="25" spans="2:5" ht="16" customHeight="1" x14ac:dyDescent="0.2">
      <c r="B25" s="139"/>
      <c r="C25" s="142"/>
      <c r="D25" s="136"/>
      <c r="E25" s="141"/>
    </row>
    <row r="26" spans="2:5" ht="16" customHeight="1" x14ac:dyDescent="0.2">
      <c r="B26" s="139"/>
      <c r="C26" s="135"/>
      <c r="D26" s="136"/>
      <c r="E26" s="141"/>
    </row>
    <row r="27" spans="2:5" ht="16" customHeight="1" x14ac:dyDescent="0.2">
      <c r="B27" s="139"/>
      <c r="C27" s="135"/>
      <c r="D27" s="136"/>
      <c r="E27" s="141"/>
    </row>
    <row r="28" spans="2:5" ht="16" customHeight="1" x14ac:dyDescent="0.2">
      <c r="B28" s="139"/>
      <c r="C28" s="142"/>
      <c r="D28" s="136"/>
      <c r="E28" s="141"/>
    </row>
    <row r="29" spans="2:5" ht="16" customHeight="1" x14ac:dyDescent="0.2">
      <c r="B29" s="139"/>
      <c r="C29" s="142"/>
      <c r="D29" s="136"/>
      <c r="E29" s="141"/>
    </row>
    <row r="30" spans="2:5" ht="16" customHeight="1" x14ac:dyDescent="0.2">
      <c r="B30" s="139"/>
      <c r="C30" s="142"/>
      <c r="D30" s="136"/>
      <c r="E30" s="143"/>
    </row>
    <row r="31" spans="2:5" ht="16" customHeight="1" x14ac:dyDescent="0.2">
      <c r="B31" s="139"/>
      <c r="C31" s="142"/>
      <c r="D31" s="136"/>
      <c r="E31" s="141"/>
    </row>
    <row r="32" spans="2:5" ht="16" customHeight="1" x14ac:dyDescent="0.2">
      <c r="B32" s="139"/>
      <c r="C32" s="142"/>
      <c r="D32" s="136"/>
      <c r="E32" s="141"/>
    </row>
    <row r="33" spans="2:5" ht="16" customHeight="1" x14ac:dyDescent="0.2">
      <c r="B33" s="139"/>
      <c r="C33" s="142"/>
      <c r="D33" s="136"/>
      <c r="E33" s="141"/>
    </row>
    <row r="34" spans="2:5" ht="16" customHeight="1" x14ac:dyDescent="0.2">
      <c r="B34" s="139"/>
      <c r="C34" s="142"/>
      <c r="D34" s="136"/>
      <c r="E34" s="141"/>
    </row>
    <row r="35" spans="2:5" ht="16" customHeight="1" x14ac:dyDescent="0.2">
      <c r="B35" s="139"/>
      <c r="C35" s="135"/>
      <c r="D35" s="136"/>
      <c r="E35" s="141"/>
    </row>
    <row r="36" spans="2:5" ht="16" customHeight="1" x14ac:dyDescent="0.2">
      <c r="B36" s="139"/>
      <c r="C36" s="135"/>
      <c r="D36" s="136"/>
      <c r="E36" s="141"/>
    </row>
    <row r="37" spans="2:5" ht="16" customHeight="1" x14ac:dyDescent="0.2">
      <c r="B37" s="139"/>
      <c r="C37" s="135"/>
      <c r="D37" s="136"/>
      <c r="E37" s="141"/>
    </row>
    <row r="38" spans="2:5" ht="16" customHeight="1" x14ac:dyDescent="0.2">
      <c r="B38" s="139"/>
      <c r="C38" s="144"/>
      <c r="D38" s="136"/>
      <c r="E38" s="141"/>
    </row>
    <row r="39" spans="2:5" ht="16" customHeight="1" x14ac:dyDescent="0.2">
      <c r="B39" s="139"/>
      <c r="C39" s="135"/>
      <c r="D39" s="136"/>
      <c r="E39" s="141"/>
    </row>
    <row r="40" spans="2:5" ht="16" customHeight="1" x14ac:dyDescent="0.2">
      <c r="B40" s="139"/>
      <c r="C40" s="135"/>
      <c r="D40" s="136"/>
      <c r="E40" s="141"/>
    </row>
    <row r="41" spans="2:5" ht="16" customHeight="1" x14ac:dyDescent="0.2">
      <c r="B41" s="139"/>
      <c r="C41" s="135"/>
      <c r="D41" s="136"/>
      <c r="E41" s="141"/>
    </row>
    <row r="42" spans="2:5" ht="16" customHeight="1" x14ac:dyDescent="0.2">
      <c r="B42" s="139"/>
      <c r="C42" s="135"/>
      <c r="D42" s="136"/>
      <c r="E42" s="141"/>
    </row>
    <row r="43" spans="2:5" ht="16" customHeight="1" x14ac:dyDescent="0.2">
      <c r="B43" s="139"/>
      <c r="C43" s="135"/>
      <c r="D43" s="136"/>
      <c r="E43" s="141"/>
    </row>
    <row r="44" spans="2:5" ht="16" customHeight="1" x14ac:dyDescent="0.2">
      <c r="B44" s="139"/>
      <c r="C44" s="135"/>
      <c r="D44" s="136"/>
      <c r="E44" s="141"/>
    </row>
    <row r="45" spans="2:5" ht="16" customHeight="1" x14ac:dyDescent="0.2">
      <c r="B45" s="139"/>
      <c r="C45" s="144"/>
      <c r="D45" s="136"/>
      <c r="E45" s="141"/>
    </row>
    <row r="46" spans="2:5" ht="16" customHeight="1" x14ac:dyDescent="0.2">
      <c r="B46" s="139"/>
      <c r="C46" s="135"/>
      <c r="D46" s="136"/>
      <c r="E46" s="141"/>
    </row>
    <row r="47" spans="2:5" ht="16" customHeight="1" x14ac:dyDescent="0.2">
      <c r="B47" s="139"/>
      <c r="C47" s="144"/>
      <c r="D47" s="136"/>
      <c r="E47" s="141"/>
    </row>
    <row r="48" spans="2:5" ht="16" customHeight="1" x14ac:dyDescent="0.2">
      <c r="B48" s="139"/>
      <c r="C48" s="144"/>
      <c r="D48" s="136"/>
      <c r="E48" s="141"/>
    </row>
    <row r="49" spans="2:5" ht="16" customHeight="1" x14ac:dyDescent="0.2">
      <c r="B49" s="139"/>
      <c r="C49" s="135"/>
      <c r="D49" s="136"/>
      <c r="E49" s="141"/>
    </row>
    <row r="50" spans="2:5" ht="16" customHeight="1" x14ac:dyDescent="0.2">
      <c r="B50" s="139"/>
      <c r="C50" s="135"/>
      <c r="D50" s="136"/>
      <c r="E50" s="141"/>
    </row>
    <row r="51" spans="2:5" ht="16" customHeight="1" x14ac:dyDescent="0.2">
      <c r="B51" s="139"/>
      <c r="C51" s="144"/>
      <c r="D51" s="136"/>
      <c r="E51" s="141"/>
    </row>
    <row r="52" spans="2:5" ht="16" customHeight="1" x14ac:dyDescent="0.2">
      <c r="B52" s="139"/>
      <c r="C52" s="135"/>
      <c r="D52" s="136"/>
      <c r="E52" s="141"/>
    </row>
    <row r="53" spans="2:5" ht="16" customHeight="1" x14ac:dyDescent="0.2">
      <c r="B53" s="139"/>
      <c r="C53" s="144"/>
      <c r="D53" s="136"/>
      <c r="E53" s="141"/>
    </row>
    <row r="54" spans="2:5" ht="16" customHeight="1" x14ac:dyDescent="0.2">
      <c r="B54" s="139"/>
      <c r="C54" s="144"/>
      <c r="D54" s="136"/>
      <c r="E54" s="141"/>
    </row>
    <row r="55" spans="2:5" ht="16" customHeight="1" x14ac:dyDescent="0.2">
      <c r="B55" s="139"/>
      <c r="C55" s="135"/>
      <c r="D55" s="136"/>
      <c r="E55" s="141"/>
    </row>
    <row r="56" spans="2:5" ht="16" customHeight="1" x14ac:dyDescent="0.2">
      <c r="B56" s="139"/>
      <c r="C56" s="135"/>
      <c r="D56" s="136"/>
      <c r="E56" s="141"/>
    </row>
    <row r="57" spans="2:5" ht="16" customHeight="1" x14ac:dyDescent="0.2">
      <c r="B57" s="139"/>
      <c r="C57" s="135"/>
      <c r="D57" s="136"/>
      <c r="E57" s="141"/>
    </row>
    <row r="58" spans="2:5" ht="16" customHeight="1" x14ac:dyDescent="0.2">
      <c r="B58" s="139"/>
      <c r="C58" s="135"/>
      <c r="D58" s="136"/>
      <c r="E58" s="141"/>
    </row>
    <row r="59" spans="2:5" ht="16" customHeight="1" x14ac:dyDescent="0.2">
      <c r="B59" s="139"/>
      <c r="C59" s="135"/>
      <c r="D59" s="136"/>
      <c r="E59" s="141"/>
    </row>
    <row r="60" spans="2:5" ht="16" customHeight="1" x14ac:dyDescent="0.2">
      <c r="B60" s="139"/>
      <c r="C60" s="135"/>
      <c r="D60" s="136"/>
      <c r="E60" s="141"/>
    </row>
    <row r="61" spans="2:5" ht="16" customHeight="1" x14ac:dyDescent="0.2">
      <c r="B61" s="139"/>
      <c r="C61" s="135"/>
      <c r="D61" s="136"/>
      <c r="E61" s="141"/>
    </row>
    <row r="62" spans="2:5" ht="16" customHeight="1" x14ac:dyDescent="0.2">
      <c r="B62" s="139"/>
      <c r="C62" s="135"/>
      <c r="D62" s="136"/>
      <c r="E62" s="141"/>
    </row>
    <row r="63" spans="2:5" ht="16" customHeight="1" x14ac:dyDescent="0.2">
      <c r="B63" s="139"/>
      <c r="C63" s="135"/>
      <c r="D63" s="136"/>
      <c r="E63" s="141"/>
    </row>
    <row r="64" spans="2:5" ht="16" customHeight="1" x14ac:dyDescent="0.2">
      <c r="B64" s="139"/>
      <c r="C64" s="135"/>
      <c r="D64" s="136"/>
      <c r="E64" s="141"/>
    </row>
    <row r="65" spans="2:5" ht="16" customHeight="1" x14ac:dyDescent="0.2">
      <c r="B65" s="139"/>
      <c r="C65" s="135"/>
      <c r="D65" s="136"/>
      <c r="E65" s="141"/>
    </row>
    <row r="66" spans="2:5" ht="16" customHeight="1" x14ac:dyDescent="0.2">
      <c r="B66" s="139"/>
      <c r="C66" s="135"/>
      <c r="D66" s="136"/>
      <c r="E66" s="141"/>
    </row>
    <row r="67" spans="2:5" ht="16" customHeight="1" x14ac:dyDescent="0.2">
      <c r="B67" s="139"/>
      <c r="C67" s="135"/>
      <c r="D67" s="136"/>
      <c r="E67" s="141"/>
    </row>
    <row r="68" spans="2:5" ht="16" customHeight="1" x14ac:dyDescent="0.2">
      <c r="B68" s="139"/>
      <c r="C68" s="135"/>
      <c r="D68" s="136"/>
      <c r="E68" s="141"/>
    </row>
    <row r="69" spans="2:5" ht="16" customHeight="1" x14ac:dyDescent="0.2">
      <c r="B69" s="139"/>
      <c r="C69" s="135"/>
      <c r="D69" s="136"/>
      <c r="E69" s="141"/>
    </row>
    <row r="70" spans="2:5" ht="16" customHeight="1" x14ac:dyDescent="0.2">
      <c r="B70" s="139"/>
      <c r="C70" s="135"/>
      <c r="D70" s="136"/>
      <c r="E70" s="141"/>
    </row>
    <row r="71" spans="2:5" ht="16" customHeight="1" x14ac:dyDescent="0.2">
      <c r="B71" s="139"/>
      <c r="C71" s="135"/>
      <c r="D71" s="136"/>
      <c r="E71" s="141"/>
    </row>
    <row r="72" spans="2:5" ht="16" customHeight="1" x14ac:dyDescent="0.2">
      <c r="B72" s="139"/>
      <c r="C72" s="135"/>
      <c r="D72" s="136"/>
      <c r="E72" s="141"/>
    </row>
    <row r="73" spans="2:5" ht="16" customHeight="1" x14ac:dyDescent="0.2">
      <c r="B73" s="139"/>
      <c r="C73" s="135"/>
      <c r="D73" s="136"/>
      <c r="E73" s="141"/>
    </row>
    <row r="74" spans="2:5" ht="16" customHeight="1" x14ac:dyDescent="0.2">
      <c r="B74" s="139"/>
      <c r="C74" s="135"/>
      <c r="D74" s="136"/>
      <c r="E74" s="141"/>
    </row>
    <row r="75" spans="2:5" ht="16" customHeight="1" x14ac:dyDescent="0.2">
      <c r="B75" s="139"/>
      <c r="C75" s="135"/>
      <c r="D75" s="136"/>
      <c r="E75" s="141"/>
    </row>
    <row r="76" spans="2:5" ht="16" customHeight="1" x14ac:dyDescent="0.2">
      <c r="B76" s="139"/>
      <c r="C76" s="135"/>
      <c r="D76" s="136"/>
      <c r="E76" s="141"/>
    </row>
    <row r="77" spans="2:5" ht="16" customHeight="1" x14ac:dyDescent="0.2">
      <c r="B77" s="139"/>
      <c r="C77" s="135"/>
      <c r="D77" s="136"/>
      <c r="E77" s="141"/>
    </row>
    <row r="78" spans="2:5" ht="16" customHeight="1" x14ac:dyDescent="0.2">
      <c r="B78" s="139"/>
      <c r="C78" s="135"/>
      <c r="D78" s="136"/>
      <c r="E78" s="141"/>
    </row>
    <row r="79" spans="2:5" ht="16" customHeight="1" x14ac:dyDescent="0.2">
      <c r="B79" s="139"/>
      <c r="C79" s="135"/>
      <c r="D79" s="136"/>
      <c r="E79" s="141"/>
    </row>
    <row r="80" spans="2:5" ht="16" customHeight="1" x14ac:dyDescent="0.2">
      <c r="B80" s="139"/>
      <c r="C80" s="135"/>
      <c r="D80" s="136"/>
      <c r="E80" s="141"/>
    </row>
    <row r="81" spans="2:5" ht="16" customHeight="1" x14ac:dyDescent="0.2">
      <c r="B81" s="139"/>
      <c r="C81" s="135"/>
      <c r="D81" s="136"/>
      <c r="E81" s="141"/>
    </row>
    <row r="82" spans="2:5" ht="16" customHeight="1" x14ac:dyDescent="0.2">
      <c r="B82" s="139"/>
      <c r="C82" s="135"/>
      <c r="D82" s="136"/>
      <c r="E82" s="141"/>
    </row>
    <row r="83" spans="2:5" ht="16" customHeight="1" x14ac:dyDescent="0.2">
      <c r="B83" s="139"/>
      <c r="C83" s="135"/>
      <c r="D83" s="136"/>
      <c r="E83" s="141"/>
    </row>
    <row r="84" spans="2:5" ht="16" customHeight="1" x14ac:dyDescent="0.2">
      <c r="B84" s="139"/>
      <c r="C84" s="135"/>
      <c r="D84" s="136"/>
      <c r="E84" s="141"/>
    </row>
    <row r="85" spans="2:5" ht="16" customHeight="1" x14ac:dyDescent="0.2">
      <c r="B85" s="139"/>
      <c r="C85" s="135"/>
      <c r="D85" s="136"/>
      <c r="E85" s="141"/>
    </row>
    <row r="86" spans="2:5" ht="16" customHeight="1" x14ac:dyDescent="0.2">
      <c r="B86" s="139"/>
      <c r="C86" s="135"/>
      <c r="D86" s="136"/>
      <c r="E86" s="141"/>
    </row>
    <row r="87" spans="2:5" ht="16" customHeight="1" x14ac:dyDescent="0.2">
      <c r="B87" s="139"/>
      <c r="C87" s="135"/>
      <c r="D87" s="136"/>
      <c r="E87" s="141"/>
    </row>
    <row r="88" spans="2:5" ht="16" customHeight="1" x14ac:dyDescent="0.2">
      <c r="B88" s="139"/>
      <c r="C88" s="135"/>
      <c r="D88" s="136"/>
      <c r="E88" s="141"/>
    </row>
    <row r="89" spans="2:5" ht="16" customHeight="1" x14ac:dyDescent="0.2">
      <c r="B89" s="139"/>
      <c r="C89" s="145"/>
      <c r="D89" s="136"/>
      <c r="E89" s="141"/>
    </row>
    <row r="90" spans="2:5" ht="16" customHeight="1" x14ac:dyDescent="0.2">
      <c r="B90" s="139"/>
      <c r="C90" s="135"/>
      <c r="D90" s="136"/>
      <c r="E90" s="141"/>
    </row>
    <row r="91" spans="2:5" ht="16" customHeight="1" x14ac:dyDescent="0.2">
      <c r="B91" s="139"/>
      <c r="C91" s="135"/>
      <c r="D91" s="136"/>
      <c r="E91" s="141"/>
    </row>
    <row r="92" spans="2:5" ht="16" customHeight="1" x14ac:dyDescent="0.2">
      <c r="B92" s="139"/>
      <c r="C92" s="135"/>
      <c r="D92" s="136"/>
      <c r="E92" s="141"/>
    </row>
    <row r="93" spans="2:5" ht="16" customHeight="1" x14ac:dyDescent="0.2">
      <c r="B93" s="139"/>
      <c r="C93" s="135"/>
      <c r="D93" s="136"/>
      <c r="E93" s="141"/>
    </row>
    <row r="94" spans="2:5" ht="16" customHeight="1" x14ac:dyDescent="0.2">
      <c r="B94" s="139"/>
      <c r="C94" s="145"/>
      <c r="D94" s="136"/>
      <c r="E94" s="141"/>
    </row>
    <row r="95" spans="2:5" ht="16" customHeight="1" x14ac:dyDescent="0.2">
      <c r="B95" s="139"/>
      <c r="C95" s="145"/>
      <c r="D95" s="136"/>
      <c r="E95" s="141"/>
    </row>
    <row r="96" spans="2:5" ht="16" customHeight="1" x14ac:dyDescent="0.2">
      <c r="B96" s="139"/>
      <c r="C96" s="145"/>
      <c r="D96" s="136"/>
      <c r="E96" s="141"/>
    </row>
    <row r="97" spans="2:5" ht="16" customHeight="1" x14ac:dyDescent="0.2">
      <c r="B97" s="139"/>
      <c r="C97" s="145"/>
      <c r="D97" s="136"/>
      <c r="E97" s="141"/>
    </row>
    <row r="98" spans="2:5" ht="16" customHeight="1" x14ac:dyDescent="0.2">
      <c r="B98" s="139"/>
      <c r="C98" s="145"/>
      <c r="D98" s="136"/>
      <c r="E98" s="141"/>
    </row>
    <row r="99" spans="2:5" ht="16" customHeight="1" x14ac:dyDescent="0.2">
      <c r="B99" s="139"/>
      <c r="C99" s="145"/>
      <c r="D99" s="136"/>
      <c r="E99" s="141"/>
    </row>
    <row r="100" spans="2:5" ht="16" customHeight="1" x14ac:dyDescent="0.2">
      <c r="B100" s="146"/>
      <c r="C100" s="147"/>
      <c r="D100" s="148"/>
      <c r="E100" s="149"/>
    </row>
  </sheetData>
  <conditionalFormatting sqref="E1:E30">
    <cfRule type="containsText" dxfId="7" priority="5" operator="containsText" text="Back end">
      <formula>NOT(ISERROR(SEARCH("Back end",E1)))</formula>
    </cfRule>
    <cfRule type="containsText" dxfId="6" priority="6" operator="containsText" text="Front end">
      <formula>NOT(ISERROR(SEARCH("Front end",E1)))</formula>
    </cfRule>
    <cfRule type="containsText" dxfId="5" priority="7" operator="containsText" text="Database">
      <formula>NOT(ISERROR(SEARCH("Database",E1)))</formula>
    </cfRule>
    <cfRule type="containsText" dxfId="4" priority="8" operator="containsText" text="Administrative">
      <formula>NOT(ISERROR(SEARCH("Administrative",E1)))</formula>
    </cfRule>
  </conditionalFormatting>
  <conditionalFormatting sqref="E32:E100">
    <cfRule type="containsText" dxfId="3" priority="1" operator="containsText" text="Back end">
      <formula>NOT(ISERROR(SEARCH("Back end",E32)))</formula>
    </cfRule>
    <cfRule type="containsText" dxfId="2" priority="2" operator="containsText" text="Front end">
      <formula>NOT(ISERROR(SEARCH("Front end",E32)))</formula>
    </cfRule>
    <cfRule type="containsText" dxfId="1" priority="3" operator="containsText" text="Database">
      <formula>NOT(ISERROR(SEARCH("Database",E32)))</formula>
    </cfRule>
    <cfRule type="containsText" dxfId="0" priority="4" operator="containsText" text="Administrative">
      <formula>NOT(ISERROR(SEARCH("Administrative",E32)))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zoomScale="150" zoomScaleNormal="150" workbookViewId="0">
      <selection activeCell="D10" sqref="D10"/>
    </sheetView>
  </sheetViews>
  <sheetFormatPr baseColWidth="10" defaultRowHeight="15" x14ac:dyDescent="0.2"/>
  <sheetData>
    <row r="1" spans="1:1" x14ac:dyDescent="0.2">
      <c r="A1" s="18" t="s">
        <v>30</v>
      </c>
    </row>
    <row r="3" spans="1:1" x14ac:dyDescent="0.2">
      <c r="A3" t="s">
        <v>31</v>
      </c>
    </row>
    <row r="12" spans="1:1" x14ac:dyDescent="0.2">
      <c r="A12" s="18" t="s">
        <v>70</v>
      </c>
    </row>
    <row r="13" spans="1:1" x14ac:dyDescent="0.2">
      <c r="A13" s="44" t="s">
        <v>87</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33708-416D-A24A-966A-CA627FA45F25}">
  <dimension ref="A1:C24"/>
  <sheetViews>
    <sheetView zoomScale="200" zoomScaleNormal="200" workbookViewId="0">
      <selection activeCell="D6" sqref="D6"/>
    </sheetView>
  </sheetViews>
  <sheetFormatPr baseColWidth="10" defaultColWidth="11.5" defaultRowHeight="15" x14ac:dyDescent="0.2"/>
  <sheetData>
    <row r="1" spans="1:3" x14ac:dyDescent="0.2">
      <c r="A1" s="18" t="s">
        <v>88</v>
      </c>
      <c r="B1" s="18" t="s">
        <v>89</v>
      </c>
      <c r="C1" s="18" t="s">
        <v>280</v>
      </c>
    </row>
    <row r="2" spans="1:3" x14ac:dyDescent="0.2">
      <c r="A2" t="s">
        <v>90</v>
      </c>
      <c r="B2" t="s">
        <v>91</v>
      </c>
      <c r="C2" t="s">
        <v>92</v>
      </c>
    </row>
    <row r="3" spans="1:3" x14ac:dyDescent="0.2">
      <c r="A3" t="s">
        <v>93</v>
      </c>
    </row>
    <row r="4" spans="1:3" x14ac:dyDescent="0.2">
      <c r="A4" t="s">
        <v>94</v>
      </c>
    </row>
    <row r="21" spans="1:1" x14ac:dyDescent="0.2">
      <c r="A21" s="18" t="s">
        <v>70</v>
      </c>
    </row>
    <row r="22" spans="1:1" x14ac:dyDescent="0.2">
      <c r="A22" t="s">
        <v>95</v>
      </c>
    </row>
    <row r="23" spans="1:1" x14ac:dyDescent="0.2">
      <c r="A23" t="s">
        <v>96</v>
      </c>
    </row>
    <row r="24" spans="1:1" x14ac:dyDescent="0.2">
      <c r="A24" t="s">
        <v>97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50236-9A09-F346-8B2C-BFC5886B8043}">
  <sheetPr>
    <pageSetUpPr fitToPage="1"/>
  </sheetPr>
  <dimension ref="A1:R82"/>
  <sheetViews>
    <sheetView showGridLines="0" zoomScale="160" zoomScaleNormal="160" zoomScalePageLayoutView="75" workbookViewId="0">
      <pane ySplit="2" topLeftCell="A3" activePane="bottomLeft" state="frozen"/>
      <selection pane="bottomLeft" activeCell="E37" sqref="E37"/>
    </sheetView>
  </sheetViews>
  <sheetFormatPr baseColWidth="10" defaultColWidth="11.5" defaultRowHeight="15" x14ac:dyDescent="0.2"/>
  <cols>
    <col min="1" max="1" width="9.83203125" style="2" customWidth="1"/>
    <col min="2" max="2" width="15.5" style="1" bestFit="1" customWidth="1"/>
    <col min="3" max="3" width="17.1640625" style="1" customWidth="1"/>
    <col min="4" max="4" width="36.1640625" style="3" customWidth="1"/>
    <col min="5" max="5" width="36.83203125" style="3" customWidth="1"/>
    <col min="6" max="6" width="24.33203125" style="3" customWidth="1"/>
    <col min="7" max="7" width="8.5" style="2" bestFit="1" customWidth="1"/>
    <col min="8" max="8" width="7.1640625" style="2" bestFit="1" customWidth="1"/>
    <col min="9" max="9" width="11.6640625" style="2" customWidth="1"/>
    <col min="10" max="10" width="6.83203125" style="2" customWidth="1"/>
    <col min="11" max="11" width="22.33203125" style="2" customWidth="1"/>
    <col min="12" max="12" width="8.6640625" style="1" customWidth="1"/>
    <col min="19" max="16384" width="11.5" style="1"/>
  </cols>
  <sheetData>
    <row r="1" spans="1:12" ht="51" customHeight="1" x14ac:dyDescent="0.2"/>
    <row r="2" spans="1:12" ht="19.5" customHeight="1" x14ac:dyDescent="0.2">
      <c r="A2" s="11" t="s">
        <v>11</v>
      </c>
      <c r="B2" s="19" t="s">
        <v>6</v>
      </c>
      <c r="C2" s="11" t="s">
        <v>12</v>
      </c>
      <c r="D2" s="8" t="s">
        <v>7</v>
      </c>
      <c r="E2" s="8" t="s">
        <v>8</v>
      </c>
      <c r="F2" s="19" t="s">
        <v>26</v>
      </c>
      <c r="G2" s="11" t="s">
        <v>9</v>
      </c>
      <c r="H2" s="19" t="s">
        <v>10</v>
      </c>
      <c r="I2" s="11" t="s">
        <v>5</v>
      </c>
      <c r="J2" s="19" t="s">
        <v>0</v>
      </c>
      <c r="K2" s="8" t="s">
        <v>282</v>
      </c>
      <c r="L2" s="19" t="s">
        <v>27</v>
      </c>
    </row>
    <row r="3" spans="1:12" ht="48" x14ac:dyDescent="0.2">
      <c r="A3" s="15">
        <v>1</v>
      </c>
      <c r="B3" s="17" t="s">
        <v>283</v>
      </c>
      <c r="C3" s="17" t="s">
        <v>284</v>
      </c>
      <c r="D3" s="14" t="s">
        <v>32</v>
      </c>
      <c r="E3" s="14" t="s">
        <v>285</v>
      </c>
      <c r="F3" s="14" t="s">
        <v>286</v>
      </c>
      <c r="G3" s="114">
        <v>1000</v>
      </c>
      <c r="H3" s="115">
        <v>3</v>
      </c>
      <c r="I3" s="15">
        <v>3</v>
      </c>
      <c r="J3" s="15">
        <v>0</v>
      </c>
      <c r="K3" s="16">
        <v>45406</v>
      </c>
      <c r="L3" s="15" t="s">
        <v>28</v>
      </c>
    </row>
    <row r="4" spans="1:12" ht="32" x14ac:dyDescent="0.2">
      <c r="A4" s="115">
        <v>2</v>
      </c>
      <c r="B4" s="17" t="s">
        <v>287</v>
      </c>
      <c r="C4" s="17" t="s">
        <v>284</v>
      </c>
      <c r="D4" s="26" t="s">
        <v>34</v>
      </c>
      <c r="E4" s="116" t="s">
        <v>288</v>
      </c>
      <c r="F4" s="117"/>
      <c r="G4" s="114">
        <v>950</v>
      </c>
      <c r="H4" s="115">
        <v>3</v>
      </c>
      <c r="I4" s="115">
        <v>5</v>
      </c>
      <c r="J4" s="115">
        <v>0</v>
      </c>
      <c r="K4" s="16">
        <v>45406</v>
      </c>
      <c r="L4" s="118" t="s">
        <v>28</v>
      </c>
    </row>
    <row r="5" spans="1:12" ht="16" x14ac:dyDescent="0.2">
      <c r="A5" s="15">
        <v>3</v>
      </c>
      <c r="B5" s="17" t="s">
        <v>283</v>
      </c>
      <c r="C5" s="17" t="s">
        <v>284</v>
      </c>
      <c r="D5" s="27" t="s">
        <v>36</v>
      </c>
      <c r="E5" s="14" t="s">
        <v>289</v>
      </c>
      <c r="F5" s="119"/>
      <c r="G5" s="114">
        <v>900</v>
      </c>
      <c r="H5" s="115">
        <v>3</v>
      </c>
      <c r="I5" s="15">
        <v>5</v>
      </c>
      <c r="J5" s="15">
        <v>0</v>
      </c>
      <c r="K5" s="16">
        <v>45406</v>
      </c>
      <c r="L5" s="16" t="s">
        <v>28</v>
      </c>
    </row>
    <row r="6" spans="1:12" ht="32" x14ac:dyDescent="0.2">
      <c r="A6" s="15">
        <v>4</v>
      </c>
      <c r="B6" s="17" t="s">
        <v>283</v>
      </c>
      <c r="C6" s="17" t="s">
        <v>284</v>
      </c>
      <c r="D6" s="27" t="s">
        <v>39</v>
      </c>
      <c r="E6" s="14" t="s">
        <v>290</v>
      </c>
      <c r="F6" s="119"/>
      <c r="G6" s="114">
        <v>850</v>
      </c>
      <c r="H6" s="115">
        <v>3</v>
      </c>
      <c r="I6" s="15">
        <v>1</v>
      </c>
      <c r="J6" s="15">
        <v>0</v>
      </c>
      <c r="K6" s="16">
        <v>45406</v>
      </c>
      <c r="L6" s="16" t="s">
        <v>28</v>
      </c>
    </row>
    <row r="7" spans="1:12" ht="32" x14ac:dyDescent="0.2">
      <c r="A7" s="15">
        <v>5</v>
      </c>
      <c r="B7" s="17" t="s">
        <v>17</v>
      </c>
      <c r="C7" s="17" t="s">
        <v>291</v>
      </c>
      <c r="D7" s="14" t="s">
        <v>292</v>
      </c>
      <c r="E7" s="116" t="s">
        <v>358</v>
      </c>
      <c r="F7" s="120"/>
      <c r="G7" s="114">
        <v>800</v>
      </c>
      <c r="H7" s="115">
        <v>3</v>
      </c>
      <c r="I7" s="15">
        <v>1</v>
      </c>
      <c r="J7" s="15">
        <v>0</v>
      </c>
      <c r="K7" s="16">
        <v>45406</v>
      </c>
      <c r="L7" s="16" t="s">
        <v>28</v>
      </c>
    </row>
    <row r="8" spans="1:12" ht="38.25" customHeight="1" x14ac:dyDescent="0.2">
      <c r="A8" s="115">
        <v>11</v>
      </c>
      <c r="B8" s="17" t="s">
        <v>17</v>
      </c>
      <c r="C8" s="17" t="s">
        <v>291</v>
      </c>
      <c r="D8" s="14" t="s">
        <v>293</v>
      </c>
      <c r="E8" s="3" t="s">
        <v>294</v>
      </c>
      <c r="F8" s="14" t="s">
        <v>295</v>
      </c>
      <c r="G8" s="15">
        <v>750</v>
      </c>
      <c r="H8" s="115">
        <v>3</v>
      </c>
      <c r="I8" s="15">
        <v>13</v>
      </c>
      <c r="J8" s="15">
        <v>1</v>
      </c>
      <c r="K8" s="16">
        <v>45420</v>
      </c>
      <c r="L8" s="16" t="s">
        <v>28</v>
      </c>
    </row>
    <row r="9" spans="1:12" ht="16" x14ac:dyDescent="0.2">
      <c r="A9" s="15">
        <v>22</v>
      </c>
      <c r="B9" s="17" t="s">
        <v>296</v>
      </c>
      <c r="C9" s="17" t="s">
        <v>297</v>
      </c>
      <c r="D9" s="14" t="s">
        <v>298</v>
      </c>
      <c r="E9" s="14" t="s">
        <v>299</v>
      </c>
      <c r="F9" s="121"/>
      <c r="G9" s="15">
        <v>700</v>
      </c>
      <c r="H9" s="115">
        <v>1</v>
      </c>
      <c r="I9" s="15">
        <v>13</v>
      </c>
      <c r="J9" s="15">
        <v>1</v>
      </c>
      <c r="K9" s="16"/>
      <c r="L9" s="16" t="s">
        <v>28</v>
      </c>
    </row>
    <row r="10" spans="1:12" ht="16" x14ac:dyDescent="0.2">
      <c r="A10" s="15">
        <v>8</v>
      </c>
      <c r="B10" s="17" t="s">
        <v>17</v>
      </c>
      <c r="C10" s="17" t="s">
        <v>291</v>
      </c>
      <c r="D10" s="14" t="s">
        <v>300</v>
      </c>
      <c r="E10" s="14" t="s">
        <v>301</v>
      </c>
      <c r="F10" s="17"/>
      <c r="G10" s="15">
        <v>650</v>
      </c>
      <c r="H10" s="115">
        <v>3</v>
      </c>
      <c r="I10" s="15">
        <v>5</v>
      </c>
      <c r="J10" s="15">
        <v>1</v>
      </c>
      <c r="K10" s="16">
        <v>45420</v>
      </c>
      <c r="L10" s="16" t="s">
        <v>28</v>
      </c>
    </row>
    <row r="11" spans="1:12" ht="16" x14ac:dyDescent="0.2">
      <c r="A11" s="15">
        <v>23</v>
      </c>
      <c r="B11" s="17" t="s">
        <v>296</v>
      </c>
      <c r="C11" s="17" t="s">
        <v>297</v>
      </c>
      <c r="D11" s="14" t="s">
        <v>302</v>
      </c>
      <c r="E11" s="14" t="s">
        <v>303</v>
      </c>
      <c r="F11" s="14"/>
      <c r="G11" s="15">
        <v>600</v>
      </c>
      <c r="H11" s="115">
        <v>3</v>
      </c>
      <c r="I11" s="15">
        <v>5</v>
      </c>
      <c r="J11" s="15">
        <v>1</v>
      </c>
      <c r="K11" s="16">
        <v>45420</v>
      </c>
      <c r="L11" s="16" t="s">
        <v>28</v>
      </c>
    </row>
    <row r="12" spans="1:12" ht="32" x14ac:dyDescent="0.2">
      <c r="A12" s="15">
        <v>6</v>
      </c>
      <c r="B12" s="17" t="s">
        <v>17</v>
      </c>
      <c r="C12" s="17" t="s">
        <v>291</v>
      </c>
      <c r="D12" s="14" t="s">
        <v>304</v>
      </c>
      <c r="E12" s="14" t="s">
        <v>305</v>
      </c>
      <c r="F12" s="120"/>
      <c r="G12" s="15">
        <v>550</v>
      </c>
      <c r="H12" s="115">
        <v>3</v>
      </c>
      <c r="I12" s="15">
        <v>5</v>
      </c>
      <c r="J12" s="15">
        <v>1</v>
      </c>
      <c r="K12" s="16">
        <v>45420</v>
      </c>
      <c r="L12" s="16" t="s">
        <v>28</v>
      </c>
    </row>
    <row r="13" spans="1:12" ht="32" x14ac:dyDescent="0.2">
      <c r="A13" s="15">
        <v>22</v>
      </c>
      <c r="B13" s="17" t="s">
        <v>296</v>
      </c>
      <c r="C13" s="17" t="s">
        <v>297</v>
      </c>
      <c r="D13" s="14" t="s">
        <v>359</v>
      </c>
      <c r="E13" s="14" t="s">
        <v>299</v>
      </c>
      <c r="F13" s="121"/>
      <c r="G13" s="15">
        <v>500</v>
      </c>
      <c r="H13" s="115">
        <v>3</v>
      </c>
      <c r="I13" s="15">
        <v>3</v>
      </c>
      <c r="J13" s="15">
        <v>2</v>
      </c>
      <c r="K13" s="16">
        <v>45420</v>
      </c>
      <c r="L13" s="16" t="s">
        <v>28</v>
      </c>
    </row>
    <row r="14" spans="1:12" ht="32" x14ac:dyDescent="0.2">
      <c r="A14" s="15">
        <v>7</v>
      </c>
      <c r="B14" s="17" t="s">
        <v>17</v>
      </c>
      <c r="C14" s="17" t="s">
        <v>291</v>
      </c>
      <c r="D14" s="14" t="s">
        <v>306</v>
      </c>
      <c r="E14" s="14" t="s">
        <v>307</v>
      </c>
      <c r="F14" s="17"/>
      <c r="G14" s="15">
        <v>450</v>
      </c>
      <c r="H14" s="115">
        <v>3</v>
      </c>
      <c r="I14" s="15">
        <v>5</v>
      </c>
      <c r="J14" s="15">
        <v>2</v>
      </c>
      <c r="K14" s="16">
        <v>45434</v>
      </c>
      <c r="L14" s="16" t="s">
        <v>28</v>
      </c>
    </row>
    <row r="15" spans="1:12" ht="16" x14ac:dyDescent="0.2">
      <c r="A15" s="15">
        <v>9</v>
      </c>
      <c r="B15" s="17" t="s">
        <v>17</v>
      </c>
      <c r="C15" s="17" t="s">
        <v>291</v>
      </c>
      <c r="D15" s="14" t="s">
        <v>308</v>
      </c>
      <c r="E15" s="14" t="s">
        <v>309</v>
      </c>
      <c r="F15" s="14"/>
      <c r="G15" s="15">
        <v>400</v>
      </c>
      <c r="H15" s="115">
        <v>3</v>
      </c>
      <c r="I15" s="15">
        <v>2</v>
      </c>
      <c r="J15" s="15">
        <v>2</v>
      </c>
      <c r="K15" s="16">
        <v>45434</v>
      </c>
      <c r="L15" s="16" t="s">
        <v>28</v>
      </c>
    </row>
    <row r="16" spans="1:12" ht="16" x14ac:dyDescent="0.2">
      <c r="A16" s="15">
        <v>10</v>
      </c>
      <c r="B16" s="17" t="s">
        <v>17</v>
      </c>
      <c r="C16" s="17" t="s">
        <v>291</v>
      </c>
      <c r="D16" s="14" t="s">
        <v>310</v>
      </c>
      <c r="E16" s="14" t="s">
        <v>311</v>
      </c>
      <c r="F16" s="14"/>
      <c r="G16" s="15">
        <v>350</v>
      </c>
      <c r="H16" s="115">
        <v>3</v>
      </c>
      <c r="I16" s="15">
        <v>5</v>
      </c>
      <c r="J16" s="15">
        <v>2</v>
      </c>
      <c r="K16" s="16">
        <v>45434</v>
      </c>
      <c r="L16" s="16" t="s">
        <v>28</v>
      </c>
    </row>
    <row r="17" spans="1:12" ht="16" x14ac:dyDescent="0.2">
      <c r="A17" s="15">
        <v>14</v>
      </c>
      <c r="B17" s="17" t="s">
        <v>17</v>
      </c>
      <c r="C17" s="17" t="s">
        <v>291</v>
      </c>
      <c r="D17" s="14" t="s">
        <v>312</v>
      </c>
      <c r="E17" s="14" t="s">
        <v>313</v>
      </c>
      <c r="F17" s="14"/>
      <c r="G17" s="15">
        <v>300</v>
      </c>
      <c r="H17" s="115">
        <v>3</v>
      </c>
      <c r="I17" s="15">
        <v>3</v>
      </c>
      <c r="J17" s="15">
        <v>2</v>
      </c>
      <c r="K17" s="16">
        <v>45434</v>
      </c>
      <c r="L17" s="16" t="s">
        <v>28</v>
      </c>
    </row>
    <row r="18" spans="1:12" ht="16" x14ac:dyDescent="0.2">
      <c r="A18" s="15">
        <v>15</v>
      </c>
      <c r="B18" s="17" t="s">
        <v>17</v>
      </c>
      <c r="C18" s="17" t="s">
        <v>314</v>
      </c>
      <c r="D18" s="14" t="s">
        <v>315</v>
      </c>
      <c r="E18" s="14" t="s">
        <v>316</v>
      </c>
      <c r="F18" s="14"/>
      <c r="G18" s="15">
        <v>250</v>
      </c>
      <c r="H18" s="115">
        <v>3</v>
      </c>
      <c r="I18" s="15">
        <v>3</v>
      </c>
      <c r="J18" s="15">
        <v>2</v>
      </c>
      <c r="K18" s="16">
        <v>45434</v>
      </c>
      <c r="L18" s="16" t="s">
        <v>28</v>
      </c>
    </row>
    <row r="19" spans="1:12" ht="16" x14ac:dyDescent="0.2">
      <c r="A19" s="15">
        <v>12</v>
      </c>
      <c r="B19" s="17" t="s">
        <v>17</v>
      </c>
      <c r="C19" s="17" t="s">
        <v>291</v>
      </c>
      <c r="D19" s="14" t="s">
        <v>317</v>
      </c>
      <c r="E19" s="14" t="s">
        <v>318</v>
      </c>
      <c r="F19" s="14"/>
      <c r="G19" s="15">
        <v>200</v>
      </c>
      <c r="H19" s="115">
        <v>3</v>
      </c>
      <c r="I19" s="15">
        <v>13</v>
      </c>
      <c r="J19" s="15">
        <v>2</v>
      </c>
      <c r="K19" s="16">
        <v>45434</v>
      </c>
      <c r="L19" s="16" t="s">
        <v>28</v>
      </c>
    </row>
    <row r="20" spans="1:12" ht="16" x14ac:dyDescent="0.2">
      <c r="A20" s="15">
        <v>19</v>
      </c>
      <c r="B20" s="17" t="s">
        <v>17</v>
      </c>
      <c r="C20" s="17" t="s">
        <v>291</v>
      </c>
      <c r="D20" s="14" t="s">
        <v>319</v>
      </c>
      <c r="E20" s="14" t="s">
        <v>320</v>
      </c>
      <c r="F20" s="14"/>
      <c r="G20" s="15">
        <v>190</v>
      </c>
      <c r="H20" s="115">
        <v>3</v>
      </c>
      <c r="I20" s="15">
        <v>13</v>
      </c>
      <c r="J20" s="15">
        <v>2</v>
      </c>
      <c r="K20" s="16">
        <v>45434</v>
      </c>
      <c r="L20" s="16" t="s">
        <v>28</v>
      </c>
    </row>
    <row r="21" spans="1:12" ht="16" x14ac:dyDescent="0.2">
      <c r="A21" s="15">
        <v>24</v>
      </c>
      <c r="B21" s="17" t="s">
        <v>17</v>
      </c>
      <c r="C21" s="17" t="s">
        <v>297</v>
      </c>
      <c r="D21" s="14" t="s">
        <v>321</v>
      </c>
      <c r="E21" s="14" t="s">
        <v>322</v>
      </c>
      <c r="F21" s="14"/>
      <c r="G21" s="15">
        <v>180</v>
      </c>
      <c r="H21" s="115">
        <v>3</v>
      </c>
      <c r="I21" s="15">
        <v>5</v>
      </c>
      <c r="J21" s="15">
        <v>3</v>
      </c>
      <c r="K21" s="16">
        <v>45448</v>
      </c>
      <c r="L21" s="16" t="s">
        <v>28</v>
      </c>
    </row>
    <row r="22" spans="1:12" ht="16" x14ac:dyDescent="0.2">
      <c r="A22" s="122">
        <v>13</v>
      </c>
      <c r="B22" s="123" t="s">
        <v>17</v>
      </c>
      <c r="C22" s="123" t="s">
        <v>291</v>
      </c>
      <c r="D22" s="124" t="s">
        <v>323</v>
      </c>
      <c r="E22" s="14" t="s">
        <v>324</v>
      </c>
      <c r="F22" s="124"/>
      <c r="G22" s="122">
        <v>170</v>
      </c>
      <c r="H22" s="115">
        <v>3</v>
      </c>
      <c r="I22" s="122">
        <v>1</v>
      </c>
      <c r="J22" s="122">
        <v>3</v>
      </c>
      <c r="K22" s="16">
        <v>45448</v>
      </c>
      <c r="L22" s="16" t="s">
        <v>28</v>
      </c>
    </row>
    <row r="23" spans="1:12" ht="32" x14ac:dyDescent="0.2">
      <c r="A23" s="15">
        <v>16</v>
      </c>
      <c r="B23" s="17" t="s">
        <v>17</v>
      </c>
      <c r="C23" s="17" t="s">
        <v>291</v>
      </c>
      <c r="D23" s="14" t="s">
        <v>325</v>
      </c>
      <c r="E23" s="14" t="s">
        <v>326</v>
      </c>
      <c r="F23" s="14"/>
      <c r="G23" s="15">
        <v>160</v>
      </c>
      <c r="H23" s="115">
        <v>3</v>
      </c>
      <c r="I23" s="15">
        <v>13</v>
      </c>
      <c r="J23" s="15">
        <v>3</v>
      </c>
      <c r="K23" s="16">
        <v>45448</v>
      </c>
      <c r="L23" s="16" t="s">
        <v>28</v>
      </c>
    </row>
    <row r="24" spans="1:12" ht="16" x14ac:dyDescent="0.2">
      <c r="A24" s="15">
        <v>17</v>
      </c>
      <c r="B24" s="17" t="s">
        <v>17</v>
      </c>
      <c r="C24" s="17" t="s">
        <v>291</v>
      </c>
      <c r="D24" s="14" t="s">
        <v>327</v>
      </c>
      <c r="E24" s="14" t="s">
        <v>328</v>
      </c>
      <c r="F24" s="14"/>
      <c r="G24" s="15">
        <v>150</v>
      </c>
      <c r="H24" s="115">
        <v>3</v>
      </c>
      <c r="I24" s="15">
        <v>13</v>
      </c>
      <c r="J24" s="15">
        <v>3</v>
      </c>
      <c r="K24" s="16">
        <v>45448</v>
      </c>
      <c r="L24" s="16" t="s">
        <v>29</v>
      </c>
    </row>
    <row r="25" spans="1:12" ht="32" x14ac:dyDescent="0.2">
      <c r="A25" s="15">
        <v>18</v>
      </c>
      <c r="B25" s="17" t="s">
        <v>17</v>
      </c>
      <c r="C25" s="17" t="s">
        <v>291</v>
      </c>
      <c r="D25" s="14" t="s">
        <v>329</v>
      </c>
      <c r="E25" s="14" t="s">
        <v>330</v>
      </c>
      <c r="F25" s="14"/>
      <c r="G25" s="15">
        <v>140</v>
      </c>
      <c r="H25" s="115">
        <v>3</v>
      </c>
      <c r="I25" s="15">
        <v>5</v>
      </c>
      <c r="J25" s="15">
        <v>3</v>
      </c>
      <c r="K25" s="16">
        <v>45448</v>
      </c>
      <c r="L25" s="16" t="s">
        <v>29</v>
      </c>
    </row>
    <row r="26" spans="1:12" ht="16" x14ac:dyDescent="0.2">
      <c r="A26" s="15">
        <v>21</v>
      </c>
      <c r="B26" s="17" t="s">
        <v>17</v>
      </c>
      <c r="C26" s="17" t="s">
        <v>291</v>
      </c>
      <c r="D26" s="14" t="s">
        <v>331</v>
      </c>
      <c r="E26" s="14" t="s">
        <v>332</v>
      </c>
      <c r="F26" s="14"/>
      <c r="G26" s="15">
        <v>130</v>
      </c>
      <c r="H26" s="115">
        <v>3</v>
      </c>
      <c r="I26" s="15">
        <v>8</v>
      </c>
      <c r="J26" s="15">
        <v>3</v>
      </c>
      <c r="K26" s="16">
        <v>45448</v>
      </c>
      <c r="L26" s="16" t="s">
        <v>29</v>
      </c>
    </row>
    <row r="27" spans="1:12" ht="16" x14ac:dyDescent="0.2">
      <c r="A27" s="15">
        <v>22</v>
      </c>
      <c r="B27" s="17" t="s">
        <v>17</v>
      </c>
      <c r="C27" s="17" t="s">
        <v>291</v>
      </c>
      <c r="D27" s="14" t="s">
        <v>369</v>
      </c>
      <c r="E27" s="14" t="s">
        <v>370</v>
      </c>
      <c r="F27" s="14"/>
      <c r="G27" s="15">
        <v>120</v>
      </c>
      <c r="H27" s="115">
        <v>3</v>
      </c>
      <c r="I27" s="15">
        <v>13</v>
      </c>
      <c r="J27" s="15">
        <v>4</v>
      </c>
      <c r="K27" s="16"/>
      <c r="L27" s="16" t="s">
        <v>29</v>
      </c>
    </row>
    <row r="28" spans="1:12" ht="16" x14ac:dyDescent="0.2">
      <c r="A28" s="15">
        <v>23</v>
      </c>
      <c r="B28" s="17" t="s">
        <v>17</v>
      </c>
      <c r="C28" s="17" t="s">
        <v>291</v>
      </c>
      <c r="D28" s="14" t="s">
        <v>369</v>
      </c>
      <c r="E28" s="14" t="s">
        <v>370</v>
      </c>
      <c r="F28" s="14"/>
      <c r="G28" s="15">
        <v>110</v>
      </c>
      <c r="H28" s="115">
        <v>3</v>
      </c>
      <c r="I28" s="15">
        <v>5</v>
      </c>
      <c r="J28" s="15">
        <v>4</v>
      </c>
      <c r="K28" s="16"/>
      <c r="L28" s="16" t="s">
        <v>29</v>
      </c>
    </row>
    <row r="29" spans="1:12" ht="16" x14ac:dyDescent="0.2">
      <c r="A29" s="15">
        <v>24</v>
      </c>
      <c r="B29" s="17" t="s">
        <v>17</v>
      </c>
      <c r="C29" s="17" t="s">
        <v>291</v>
      </c>
      <c r="D29" s="14" t="s">
        <v>369</v>
      </c>
      <c r="E29" s="14" t="s">
        <v>370</v>
      </c>
      <c r="F29" s="14"/>
      <c r="G29" s="15">
        <v>100</v>
      </c>
      <c r="H29" s="115">
        <v>3</v>
      </c>
      <c r="I29" s="15">
        <v>3</v>
      </c>
      <c r="J29" s="15">
        <v>4</v>
      </c>
      <c r="K29" s="16"/>
      <c r="L29" s="16" t="s">
        <v>29</v>
      </c>
    </row>
    <row r="30" spans="1:12" ht="16" x14ac:dyDescent="0.2">
      <c r="A30" s="15">
        <v>25</v>
      </c>
      <c r="B30" s="17" t="s">
        <v>17</v>
      </c>
      <c r="C30" s="17" t="s">
        <v>291</v>
      </c>
      <c r="D30" s="14" t="s">
        <v>369</v>
      </c>
      <c r="E30" s="14" t="s">
        <v>370</v>
      </c>
      <c r="F30" s="14"/>
      <c r="G30" s="15">
        <v>95</v>
      </c>
      <c r="H30" s="115">
        <v>3</v>
      </c>
      <c r="I30" s="15">
        <v>13</v>
      </c>
      <c r="J30" s="15">
        <v>4</v>
      </c>
      <c r="K30" s="16"/>
      <c r="L30" s="16" t="s">
        <v>29</v>
      </c>
    </row>
    <row r="31" spans="1:12" ht="16" x14ac:dyDescent="0.2">
      <c r="A31" s="15">
        <v>26</v>
      </c>
      <c r="B31" s="17" t="s">
        <v>17</v>
      </c>
      <c r="C31" s="17" t="s">
        <v>291</v>
      </c>
      <c r="D31" s="14" t="s">
        <v>369</v>
      </c>
      <c r="E31" s="14" t="s">
        <v>370</v>
      </c>
      <c r="F31" s="14"/>
      <c r="G31" s="15">
        <v>90</v>
      </c>
      <c r="H31" s="115">
        <v>3</v>
      </c>
      <c r="I31" s="15">
        <v>5</v>
      </c>
      <c r="J31" s="15">
        <v>4</v>
      </c>
      <c r="K31" s="16"/>
      <c r="L31" s="16" t="s">
        <v>29</v>
      </c>
    </row>
    <row r="32" spans="1:12" ht="16" x14ac:dyDescent="0.2">
      <c r="A32" s="15">
        <v>27</v>
      </c>
      <c r="B32" s="17" t="s">
        <v>17</v>
      </c>
      <c r="C32" s="17" t="s">
        <v>291</v>
      </c>
      <c r="D32" s="14" t="s">
        <v>369</v>
      </c>
      <c r="E32" s="14" t="s">
        <v>370</v>
      </c>
      <c r="F32" s="14"/>
      <c r="G32" s="15">
        <v>85</v>
      </c>
      <c r="H32" s="115">
        <v>3</v>
      </c>
      <c r="I32" s="15">
        <v>3</v>
      </c>
      <c r="J32" s="15">
        <v>4</v>
      </c>
      <c r="K32" s="16"/>
      <c r="L32" s="16" t="s">
        <v>29</v>
      </c>
    </row>
    <row r="33" spans="1:12" ht="16" x14ac:dyDescent="0.2">
      <c r="A33" s="15">
        <v>28</v>
      </c>
      <c r="B33" s="17" t="s">
        <v>17</v>
      </c>
      <c r="C33" s="17" t="s">
        <v>291</v>
      </c>
      <c r="D33" s="14" t="s">
        <v>369</v>
      </c>
      <c r="E33" s="14" t="s">
        <v>370</v>
      </c>
      <c r="F33" s="14"/>
      <c r="G33" s="15">
        <v>80</v>
      </c>
      <c r="H33" s="115">
        <v>0</v>
      </c>
      <c r="I33" s="15">
        <v>13</v>
      </c>
      <c r="J33" s="15">
        <v>5</v>
      </c>
      <c r="K33" s="16"/>
      <c r="L33" s="16" t="s">
        <v>29</v>
      </c>
    </row>
    <row r="34" spans="1:12" ht="16" x14ac:dyDescent="0.2">
      <c r="A34" s="15">
        <v>29</v>
      </c>
      <c r="B34" s="17" t="s">
        <v>17</v>
      </c>
      <c r="C34" s="17" t="s">
        <v>291</v>
      </c>
      <c r="D34" s="14" t="s">
        <v>369</v>
      </c>
      <c r="E34" s="14" t="s">
        <v>370</v>
      </c>
      <c r="F34" s="14"/>
      <c r="G34" s="15">
        <v>75</v>
      </c>
      <c r="H34" s="115">
        <v>0</v>
      </c>
      <c r="I34" s="15">
        <v>21</v>
      </c>
      <c r="J34" s="15">
        <v>5</v>
      </c>
      <c r="K34" s="16"/>
      <c r="L34" s="16" t="s">
        <v>29</v>
      </c>
    </row>
    <row r="35" spans="1:12" ht="16" x14ac:dyDescent="0.2">
      <c r="A35" s="15">
        <v>30</v>
      </c>
      <c r="B35" s="17" t="s">
        <v>17</v>
      </c>
      <c r="C35" s="17" t="s">
        <v>291</v>
      </c>
      <c r="D35" s="14" t="s">
        <v>369</v>
      </c>
      <c r="E35" s="14" t="s">
        <v>370</v>
      </c>
      <c r="F35" s="14"/>
      <c r="G35" s="15">
        <v>70</v>
      </c>
      <c r="H35" s="115">
        <v>0</v>
      </c>
      <c r="I35" s="15">
        <v>13</v>
      </c>
      <c r="J35" s="15">
        <v>5</v>
      </c>
      <c r="K35" s="16"/>
      <c r="L35" s="16" t="s">
        <v>29</v>
      </c>
    </row>
    <row r="36" spans="1:12" ht="16" x14ac:dyDescent="0.2">
      <c r="A36" s="15">
        <v>31</v>
      </c>
      <c r="B36" s="17" t="s">
        <v>17</v>
      </c>
      <c r="C36" s="17" t="s">
        <v>291</v>
      </c>
      <c r="D36" s="14" t="s">
        <v>369</v>
      </c>
      <c r="E36" s="14" t="s">
        <v>370</v>
      </c>
      <c r="F36" s="14"/>
      <c r="G36" s="15">
        <v>65</v>
      </c>
      <c r="H36" s="115">
        <v>0</v>
      </c>
      <c r="I36" s="15">
        <v>13</v>
      </c>
      <c r="J36" s="15">
        <v>5</v>
      </c>
      <c r="K36" s="16"/>
      <c r="L36" s="16" t="s">
        <v>29</v>
      </c>
    </row>
    <row r="37" spans="1:12" ht="32" x14ac:dyDescent="0.2">
      <c r="A37" s="15">
        <v>40</v>
      </c>
      <c r="B37" s="17" t="s">
        <v>17</v>
      </c>
      <c r="C37" s="17" t="s">
        <v>291</v>
      </c>
      <c r="D37" s="14" t="s">
        <v>333</v>
      </c>
      <c r="E37" s="14" t="s">
        <v>334</v>
      </c>
      <c r="F37" s="14" t="s">
        <v>335</v>
      </c>
      <c r="G37" s="15">
        <v>10</v>
      </c>
      <c r="H37" s="115">
        <v>0</v>
      </c>
      <c r="I37" s="15"/>
      <c r="J37" s="15"/>
      <c r="K37" s="16"/>
      <c r="L37" s="16" t="s">
        <v>336</v>
      </c>
    </row>
    <row r="38" spans="1:12" x14ac:dyDescent="0.2">
      <c r="A38" s="12"/>
      <c r="B38" s="13"/>
      <c r="C38" s="13"/>
      <c r="D38" s="14"/>
      <c r="E38" s="14"/>
      <c r="F38" s="14"/>
      <c r="G38" s="15"/>
      <c r="H38" s="115">
        <v>0</v>
      </c>
      <c r="I38" s="15"/>
      <c r="J38" s="15"/>
      <c r="K38" s="16"/>
      <c r="L38" s="16"/>
    </row>
    <row r="39" spans="1:12" x14ac:dyDescent="0.2">
      <c r="A39" s="12"/>
      <c r="B39" s="13"/>
      <c r="C39" s="13"/>
      <c r="D39" s="14"/>
      <c r="E39" s="14"/>
      <c r="F39" s="14"/>
      <c r="G39" s="15"/>
      <c r="H39" s="115">
        <v>0</v>
      </c>
      <c r="I39" s="15"/>
      <c r="J39" s="15"/>
      <c r="K39" s="16"/>
      <c r="L39" s="16"/>
    </row>
    <row r="40" spans="1:12" ht="16" thickBot="1" x14ac:dyDescent="0.25">
      <c r="K40" s="7"/>
    </row>
    <row r="41" spans="1:12" ht="17" thickBot="1" x14ac:dyDescent="0.25">
      <c r="A41" s="10" t="s">
        <v>18</v>
      </c>
      <c r="G41" s="125" t="s">
        <v>337</v>
      </c>
      <c r="H41" s="126"/>
      <c r="I41" s="127">
        <f>SUM(I3:I39)</f>
        <v>250</v>
      </c>
      <c r="K41" s="7"/>
    </row>
    <row r="42" spans="1:12" x14ac:dyDescent="0.2">
      <c r="A42" s="10"/>
      <c r="K42" s="7"/>
    </row>
    <row r="43" spans="1:12" x14ac:dyDescent="0.2">
      <c r="A43" s="10"/>
      <c r="K43" s="7"/>
    </row>
    <row r="44" spans="1:12" x14ac:dyDescent="0.2">
      <c r="K44" s="7"/>
    </row>
    <row r="45" spans="1:12" x14ac:dyDescent="0.2">
      <c r="K45" s="7"/>
    </row>
    <row r="46" spans="1:12" x14ac:dyDescent="0.2">
      <c r="K46" s="7"/>
    </row>
    <row r="47" spans="1:12" x14ac:dyDescent="0.2">
      <c r="K47" s="7"/>
    </row>
    <row r="48" spans="1:12" x14ac:dyDescent="0.2">
      <c r="K48" s="7"/>
    </row>
    <row r="49" spans="11:11" x14ac:dyDescent="0.2">
      <c r="K49" s="7"/>
    </row>
    <row r="50" spans="11:11" x14ac:dyDescent="0.2">
      <c r="K50" s="7"/>
    </row>
    <row r="53" spans="11:11" x14ac:dyDescent="0.2">
      <c r="K53" s="7"/>
    </row>
    <row r="54" spans="11:11" x14ac:dyDescent="0.2">
      <c r="K54" s="7"/>
    </row>
    <row r="55" spans="11:11" x14ac:dyDescent="0.2">
      <c r="K55" s="7"/>
    </row>
    <row r="56" spans="11:11" x14ac:dyDescent="0.2">
      <c r="K56" s="7"/>
    </row>
    <row r="57" spans="11:11" x14ac:dyDescent="0.2">
      <c r="K57" s="7"/>
    </row>
    <row r="58" spans="11:11" x14ac:dyDescent="0.2">
      <c r="K58" s="7"/>
    </row>
    <row r="59" spans="11:11" x14ac:dyDescent="0.2">
      <c r="K59" s="7"/>
    </row>
    <row r="60" spans="11:11" x14ac:dyDescent="0.2">
      <c r="K60" s="7"/>
    </row>
    <row r="72" spans="2:4" x14ac:dyDescent="0.2">
      <c r="B72" s="6"/>
      <c r="D72"/>
    </row>
    <row r="73" spans="2:4" x14ac:dyDescent="0.2">
      <c r="B73" s="6"/>
      <c r="D73"/>
    </row>
    <row r="74" spans="2:4" x14ac:dyDescent="0.2">
      <c r="B74" s="6"/>
      <c r="D74"/>
    </row>
    <row r="75" spans="2:4" x14ac:dyDescent="0.2">
      <c r="B75" s="6"/>
      <c r="D75"/>
    </row>
    <row r="76" spans="2:4" x14ac:dyDescent="0.2">
      <c r="B76" s="6"/>
      <c r="D76"/>
    </row>
    <row r="77" spans="2:4" x14ac:dyDescent="0.2">
      <c r="B77" s="6"/>
      <c r="D77"/>
    </row>
    <row r="78" spans="2:4" x14ac:dyDescent="0.2">
      <c r="B78" s="6"/>
      <c r="D78"/>
    </row>
    <row r="79" spans="2:4" x14ac:dyDescent="0.2">
      <c r="B79" s="6"/>
      <c r="D79"/>
    </row>
    <row r="80" spans="2:4" x14ac:dyDescent="0.2">
      <c r="B80" s="6"/>
      <c r="D80"/>
    </row>
    <row r="81" spans="2:4" x14ac:dyDescent="0.2">
      <c r="B81" s="6"/>
      <c r="D81"/>
    </row>
    <row r="82" spans="2:4" x14ac:dyDescent="0.2">
      <c r="B82" s="6"/>
      <c r="D82"/>
    </row>
  </sheetData>
  <autoFilter ref="A2:K39" xr:uid="{00000000-0009-0000-0000-000003000000}">
    <filterColumn colId="2" showButton="0"/>
    <filterColumn colId="3" showButton="0"/>
    <sortState xmlns:xlrd2="http://schemas.microsoft.com/office/spreadsheetml/2017/richdata2" ref="A4:K39">
      <sortCondition descending="1" ref="G2:G39"/>
    </sortState>
  </autoFilter>
  <conditionalFormatting sqref="H61">
    <cfRule type="iconSet" priority="3">
      <iconSet iconSet="4TrafficLights" showValue="0">
        <cfvo type="percent" val="0"/>
        <cfvo type="num" val="1"/>
        <cfvo type="num" val="2"/>
        <cfvo type="num" val="3"/>
      </iconSet>
    </cfRule>
  </conditionalFormatting>
  <conditionalFormatting sqref="H62">
    <cfRule type="iconSet" priority="2">
      <iconSet iconSet="4TrafficLights" showValue="0">
        <cfvo type="percent" val="0"/>
        <cfvo type="num" val="1"/>
        <cfvo type="num" val="2"/>
        <cfvo type="num" val="3"/>
      </iconSet>
    </cfRule>
  </conditionalFormatting>
  <conditionalFormatting sqref="H63:H71">
    <cfRule type="iconSet" priority="1">
      <iconSet iconSet="4TrafficLights" showValue="0">
        <cfvo type="percent" val="0"/>
        <cfvo type="num" val="1"/>
        <cfvo type="num" val="2"/>
        <cfvo type="num" val="3"/>
      </iconSet>
    </cfRule>
  </conditionalFormatting>
  <pageMargins left="0.7" right="0.7" top="0.75" bottom="0.75" header="0.3" footer="0.3"/>
  <pageSetup paperSize="9" orientation="portrait" horizontalDpi="4294967292" verticalDpi="4294967292"/>
  <drawing r:id="rId1"/>
  <legacyDrawing r:id="rId2"/>
  <extLst>
    <ext xmlns:x14="http://schemas.microsoft.com/office/spreadsheetml/2009/9/main" uri="{78C0D931-6437-407d-A8EE-F0AAD7539E65}">
      <x14:conditionalFormattings>
        <x14:conditionalFormatting xmlns:xm="http://schemas.microsoft.com/office/excel/2006/main">
          <x14:cfRule type="iconSet" priority="12" id="{64F02B04-D60D-A847-9A5F-DBA70D38ADE9}">
            <x14:iconSet iconSet="4TrafficLights" showValue="0" custom="1">
              <x14:cfvo type="percent">
                <xm:f>0</xm:f>
              </x14:cfvo>
              <x14:cfvo type="num">
                <xm:f>1</xm:f>
              </x14:cfvo>
              <x14:cfvo type="num">
                <xm:f>2</xm:f>
              </x14:cfvo>
              <x14:cfvo type="num">
                <xm:f>3</xm:f>
              </x14:cfvo>
              <x14:cfIcon iconSet="5Boxes" iconId="4"/>
              <x14:cfIcon iconSet="3TrafficLights1" iconId="0"/>
              <x14:cfIcon iconSet="3TrafficLights1" iconId="1"/>
              <x14:cfIcon iconSet="3TrafficLights1" iconId="2"/>
            </x14:iconSet>
          </x14:cfRule>
          <xm:sqref>H3:H60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EA97F-D125-F24E-A236-4709F8F5792B}">
  <dimension ref="A1:O89"/>
  <sheetViews>
    <sheetView tabSelected="1" zoomScale="160" zoomScaleNormal="160" workbookViewId="0">
      <selection activeCell="O11" sqref="O11"/>
    </sheetView>
  </sheetViews>
  <sheetFormatPr baseColWidth="10" defaultColWidth="11.5" defaultRowHeight="15" x14ac:dyDescent="0.2"/>
  <cols>
    <col min="1" max="1" width="11.5" style="5" customWidth="1"/>
    <col min="2" max="7" width="5.5" style="5" customWidth="1"/>
    <col min="8" max="14" width="11.5" style="5"/>
    <col min="15" max="15" width="44.6640625" style="5" customWidth="1"/>
    <col min="16" max="16384" width="11.5" style="5"/>
  </cols>
  <sheetData>
    <row r="1" spans="1:15" ht="58" customHeight="1" x14ac:dyDescent="0.2"/>
    <row r="2" spans="1:15" ht="15.75" customHeight="1" x14ac:dyDescent="0.2">
      <c r="B2" s="152" t="s">
        <v>14</v>
      </c>
      <c r="C2" s="152"/>
      <c r="D2" s="152"/>
      <c r="E2" s="152"/>
      <c r="F2" s="152"/>
      <c r="G2" s="152"/>
    </row>
    <row r="3" spans="1:15" ht="16" x14ac:dyDescent="0.2">
      <c r="B3" s="4">
        <v>0</v>
      </c>
      <c r="C3" s="4">
        <v>1</v>
      </c>
      <c r="D3" s="4">
        <v>2</v>
      </c>
      <c r="E3" s="4">
        <v>3</v>
      </c>
      <c r="F3" s="4">
        <v>4</v>
      </c>
      <c r="G3" s="4">
        <v>5</v>
      </c>
    </row>
    <row r="4" spans="1:15" ht="16" x14ac:dyDescent="0.2">
      <c r="A4" s="5" t="s">
        <v>25</v>
      </c>
      <c r="B4" s="4">
        <f t="shared" ref="B4:G4" si="0">B6+B7</f>
        <v>15</v>
      </c>
      <c r="C4" s="4">
        <f t="shared" si="0"/>
        <v>41</v>
      </c>
      <c r="D4" s="4">
        <f t="shared" si="0"/>
        <v>47</v>
      </c>
      <c r="E4" s="4">
        <f t="shared" si="0"/>
        <v>45</v>
      </c>
      <c r="F4" s="4">
        <f t="shared" si="0"/>
        <v>42</v>
      </c>
      <c r="G4" s="4">
        <f t="shared" si="0"/>
        <v>0</v>
      </c>
    </row>
    <row r="5" spans="1:15" x14ac:dyDescent="0.2">
      <c r="A5" s="21" t="s">
        <v>2</v>
      </c>
      <c r="B5" s="5">
        <v>216</v>
      </c>
      <c r="C5" s="5">
        <v>178</v>
      </c>
      <c r="D5" s="5">
        <v>131</v>
      </c>
      <c r="E5" s="5">
        <v>86</v>
      </c>
      <c r="F5" s="5">
        <v>44</v>
      </c>
    </row>
    <row r="6" spans="1:15" x14ac:dyDescent="0.2">
      <c r="A6" s="20" t="s">
        <v>1</v>
      </c>
      <c r="B6" s="5">
        <f>SUMIFS(ProductBacklog!$I3:$I39,ProductBacklog!$J3:$J39,'Release Roadmap - Velocity'!B$3,ProductBacklog!$H3:$H39,3)</f>
        <v>15</v>
      </c>
      <c r="C6" s="5">
        <f>SUMIFS(ProductBacklog!$I3:$I39,ProductBacklog!$J3:$J39,'Release Roadmap - Velocity'!C$3,ProductBacklog!$H3:$H39,3)</f>
        <v>28</v>
      </c>
      <c r="D6" s="5">
        <f>SUMIFS(ProductBacklog!$I3:$I39,ProductBacklog!$J3:$J39,'Release Roadmap - Velocity'!D$3,ProductBacklog!$H3:$H39,3)</f>
        <v>47</v>
      </c>
      <c r="E6" s="5">
        <f>SUMIFS(ProductBacklog!$I3:$I39,ProductBacklog!$J3:$J39,'Release Roadmap - Velocity'!E$3,ProductBacklog!$H3:$H39,3)</f>
        <v>45</v>
      </c>
      <c r="F6" s="5">
        <f>SUMIFS(ProductBacklog!$I3:$I39,ProductBacklog!$J3:$J39,'Release Roadmap - Velocity'!F$3,ProductBacklog!$H3:$H39,3)</f>
        <v>42</v>
      </c>
    </row>
    <row r="7" spans="1:15" x14ac:dyDescent="0.2">
      <c r="A7" s="22" t="s">
        <v>4</v>
      </c>
      <c r="B7" s="5">
        <f>SUMIFS(ProductBacklog!$I3:$I39,ProductBacklog!$J3:$J39,'Release Roadmap - Velocity'!B$3,ProductBacklog!$H3:$H39,1)</f>
        <v>0</v>
      </c>
      <c r="C7" s="5">
        <f>SUMIFS(ProductBacklog!$I3:$I39,ProductBacklog!$J3:$J39,'Release Roadmap - Velocity'!C$3,ProductBacklog!$H3:$H39,1)</f>
        <v>13</v>
      </c>
      <c r="D7" s="5">
        <f>SUMIFS(ProductBacklog!$I3:$I39,ProductBacklog!$J3:$J39,'Release Roadmap - Velocity'!D$3,ProductBacklog!$H3:$H39,1)</f>
        <v>0</v>
      </c>
      <c r="E7" s="5">
        <f>SUMIFS(ProductBacklog!$I3:$I39,ProductBacklog!$J3:$J39,'Release Roadmap - Velocity'!E$3,ProductBacklog!$H3:$H39,1)</f>
        <v>0</v>
      </c>
      <c r="F7" s="5">
        <f>SUMIFS(ProductBacklog!$I3:$I39,ProductBacklog!$J3:$J39,'Release Roadmap - Velocity'!F$3,ProductBacklog!$H3:$H39,1)</f>
        <v>0</v>
      </c>
    </row>
    <row r="8" spans="1:15" x14ac:dyDescent="0.2">
      <c r="A8" s="5" t="s">
        <v>20</v>
      </c>
      <c r="B8" s="5">
        <f>B6</f>
        <v>15</v>
      </c>
      <c r="C8" s="5">
        <f>C6+B8</f>
        <v>43</v>
      </c>
      <c r="D8" s="5">
        <f>D6+C8</f>
        <v>90</v>
      </c>
      <c r="E8" s="5">
        <f>E6+D8</f>
        <v>135</v>
      </c>
      <c r="F8" s="5">
        <f>F6+E8</f>
        <v>177</v>
      </c>
    </row>
    <row r="9" spans="1:15" x14ac:dyDescent="0.2">
      <c r="A9" s="5" t="s">
        <v>3</v>
      </c>
      <c r="C9" s="5">
        <f>C6</f>
        <v>28</v>
      </c>
      <c r="D9" s="5">
        <f>AVERAGE($C$6:$D$6)</f>
        <v>37.5</v>
      </c>
      <c r="E9" s="5">
        <f>AVERAGE($C$6:$E$6)</f>
        <v>40</v>
      </c>
      <c r="F9" s="5">
        <f>AVERAGE($C$6:$E$6)</f>
        <v>40</v>
      </c>
      <c r="H9" s="1"/>
      <c r="I9" s="1"/>
      <c r="J9" s="1"/>
      <c r="K9" s="1"/>
      <c r="L9" s="1"/>
      <c r="M9" s="1"/>
    </row>
    <row r="10" spans="1:15" x14ac:dyDescent="0.2">
      <c r="H10" s="1"/>
      <c r="I10" s="1"/>
      <c r="J10" s="1"/>
      <c r="K10" s="1"/>
      <c r="L10" s="1"/>
      <c r="M10" s="1"/>
    </row>
    <row r="11" spans="1:15" x14ac:dyDescent="0.2">
      <c r="A11" s="43" t="s">
        <v>371</v>
      </c>
      <c r="H11" s="1"/>
      <c r="I11" s="1"/>
      <c r="J11" s="1"/>
      <c r="K11" s="1"/>
      <c r="L11" s="1"/>
      <c r="M11" s="1"/>
    </row>
    <row r="12" spans="1:15" x14ac:dyDescent="0.2">
      <c r="A12" s="43" t="s">
        <v>372</v>
      </c>
      <c r="H12" s="1"/>
      <c r="I12" s="1"/>
      <c r="J12" s="1"/>
      <c r="K12" s="1"/>
      <c r="L12" s="1"/>
      <c r="M12" s="1"/>
      <c r="N12" s="1"/>
      <c r="O12" s="1"/>
    </row>
    <row r="13" spans="1:15" x14ac:dyDescent="0.2">
      <c r="H13" s="1"/>
      <c r="I13" s="1"/>
      <c r="J13" s="1"/>
      <c r="K13" s="1"/>
      <c r="L13" s="1"/>
      <c r="M13" s="1"/>
      <c r="N13" s="1"/>
      <c r="O13" s="1"/>
    </row>
    <row r="14" spans="1:15" x14ac:dyDescent="0.2">
      <c r="H14" s="1"/>
      <c r="I14" s="1"/>
      <c r="J14" s="1"/>
      <c r="K14" s="1"/>
      <c r="L14" s="1"/>
      <c r="M14" s="1"/>
      <c r="N14" s="1"/>
      <c r="O14" s="1"/>
    </row>
    <row r="15" spans="1:15" x14ac:dyDescent="0.2">
      <c r="H15" s="1"/>
      <c r="I15" s="1"/>
      <c r="J15" s="1"/>
      <c r="K15" s="1"/>
      <c r="L15" s="1"/>
      <c r="M15" s="1"/>
      <c r="N15" s="1"/>
      <c r="O15" s="1"/>
    </row>
    <row r="16" spans="1:15" x14ac:dyDescent="0.2">
      <c r="H16" s="1"/>
      <c r="I16" s="1"/>
      <c r="J16" s="1"/>
      <c r="K16" s="1"/>
      <c r="L16" s="1"/>
      <c r="M16" s="1"/>
      <c r="N16" s="1"/>
      <c r="O16" s="1"/>
    </row>
    <row r="17" spans="8:15" x14ac:dyDescent="0.2">
      <c r="H17" s="1"/>
      <c r="I17" s="1"/>
      <c r="J17" s="1"/>
      <c r="K17" s="1"/>
      <c r="L17" s="1"/>
      <c r="M17" s="1"/>
    </row>
    <row r="18" spans="8:15" x14ac:dyDescent="0.2">
      <c r="H18" s="1"/>
      <c r="I18" s="1"/>
      <c r="J18" s="1"/>
      <c r="K18" s="1"/>
      <c r="L18" s="1"/>
      <c r="M18" s="1"/>
    </row>
    <row r="19" spans="8:15" x14ac:dyDescent="0.2">
      <c r="H19" s="1"/>
      <c r="I19" s="1"/>
      <c r="J19" s="1"/>
      <c r="K19" s="1"/>
      <c r="L19" s="1"/>
      <c r="M19" s="1"/>
      <c r="N19" s="1"/>
      <c r="O19" s="1"/>
    </row>
    <row r="20" spans="8:15" x14ac:dyDescent="0.2">
      <c r="H20" s="1"/>
      <c r="I20" s="1"/>
      <c r="J20" s="1"/>
      <c r="K20" s="1"/>
      <c r="L20" s="1"/>
      <c r="M20" s="1"/>
      <c r="N20" s="1"/>
      <c r="O20" s="1"/>
    </row>
    <row r="29" spans="8:15" ht="16" x14ac:dyDescent="0.2">
      <c r="N29" s="1" t="s">
        <v>21</v>
      </c>
      <c r="O29" s="1" t="s">
        <v>24</v>
      </c>
    </row>
    <row r="30" spans="8:15" ht="16" x14ac:dyDescent="0.2">
      <c r="N30" s="1" t="s">
        <v>22</v>
      </c>
      <c r="O30" s="1" t="s">
        <v>23</v>
      </c>
    </row>
    <row r="45" spans="1:1" x14ac:dyDescent="0.2">
      <c r="A45" s="45" t="s">
        <v>70</v>
      </c>
    </row>
    <row r="46" spans="1:1" x14ac:dyDescent="0.2">
      <c r="A46" s="46" t="s">
        <v>71</v>
      </c>
    </row>
    <row r="47" spans="1:1" x14ac:dyDescent="0.2">
      <c r="A47" s="46" t="s">
        <v>72</v>
      </c>
    </row>
    <row r="48" spans="1:1" x14ac:dyDescent="0.2">
      <c r="A48" s="46" t="s">
        <v>73</v>
      </c>
    </row>
    <row r="89" ht="15" customHeight="1" x14ac:dyDescent="0.2"/>
  </sheetData>
  <mergeCells count="1">
    <mergeCell ref="B2:G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BA1D-7EDD-5144-9BB2-90F8B836C3FF}">
  <dimension ref="A1:O54"/>
  <sheetViews>
    <sheetView zoomScale="150" zoomScaleNormal="150" workbookViewId="0">
      <selection activeCell="B21" sqref="B21"/>
    </sheetView>
  </sheetViews>
  <sheetFormatPr baseColWidth="10" defaultColWidth="11.5" defaultRowHeight="15" x14ac:dyDescent="0.2"/>
  <cols>
    <col min="1" max="1" width="12.33203125" customWidth="1"/>
    <col min="2" max="2" width="36.1640625" customWidth="1"/>
    <col min="3" max="3" width="16.6640625" customWidth="1"/>
    <col min="4" max="4" width="18.6640625" bestFit="1" customWidth="1"/>
    <col min="5" max="5" width="19.5" bestFit="1" customWidth="1"/>
    <col min="6" max="6" width="15.5" customWidth="1"/>
    <col min="7" max="7" width="17.5" customWidth="1"/>
    <col min="8" max="8" width="15.6640625" customWidth="1"/>
    <col min="9" max="9" width="16.33203125" customWidth="1"/>
    <col min="10" max="10" width="17" customWidth="1"/>
    <col min="11" max="11" width="14" customWidth="1"/>
    <col min="12" max="15" width="8.5" customWidth="1"/>
  </cols>
  <sheetData>
    <row r="1" spans="1:15" ht="80" customHeight="1" x14ac:dyDescent="0.2">
      <c r="B1" t="s">
        <v>281</v>
      </c>
      <c r="D1" s="23" t="s">
        <v>0</v>
      </c>
      <c r="E1" s="24">
        <v>0</v>
      </c>
    </row>
    <row r="2" spans="1:15" ht="16" x14ac:dyDescent="0.2">
      <c r="A2">
        <v>1</v>
      </c>
      <c r="B2" s="14" t="s">
        <v>32</v>
      </c>
      <c r="D2" s="18" t="s">
        <v>33</v>
      </c>
      <c r="E2" s="25">
        <v>45401</v>
      </c>
    </row>
    <row r="3" spans="1:15" ht="16" x14ac:dyDescent="0.2">
      <c r="A3">
        <v>2</v>
      </c>
      <c r="B3" s="14" t="s">
        <v>34</v>
      </c>
      <c r="D3" s="18" t="s">
        <v>35</v>
      </c>
      <c r="E3" s="25">
        <v>45405</v>
      </c>
    </row>
    <row r="4" spans="1:15" ht="16" x14ac:dyDescent="0.2">
      <c r="A4">
        <v>3</v>
      </c>
      <c r="B4" s="14" t="s">
        <v>36</v>
      </c>
      <c r="D4" s="18" t="s">
        <v>37</v>
      </c>
      <c r="E4" s="28" t="s">
        <v>38</v>
      </c>
    </row>
    <row r="5" spans="1:15" ht="16" x14ac:dyDescent="0.2">
      <c r="A5">
        <v>4</v>
      </c>
      <c r="B5" s="14" t="s">
        <v>39</v>
      </c>
      <c r="D5" s="18" t="s">
        <v>19</v>
      </c>
      <c r="E5" s="29">
        <v>5</v>
      </c>
    </row>
    <row r="6" spans="1:15" ht="16" x14ac:dyDescent="0.2">
      <c r="A6">
        <v>5</v>
      </c>
      <c r="B6" s="14" t="s">
        <v>292</v>
      </c>
      <c r="D6" s="18"/>
      <c r="E6" s="29"/>
    </row>
    <row r="7" spans="1:15" ht="16" thickBot="1" x14ac:dyDescent="0.25">
      <c r="F7" s="30" t="s">
        <v>40</v>
      </c>
    </row>
    <row r="8" spans="1:15" ht="53.25" customHeight="1" thickBot="1" x14ac:dyDescent="0.25">
      <c r="A8" s="31" t="s">
        <v>41</v>
      </c>
      <c r="B8" s="32" t="s">
        <v>42</v>
      </c>
      <c r="C8" s="32" t="s">
        <v>15</v>
      </c>
      <c r="D8" s="33" t="s">
        <v>43</v>
      </c>
      <c r="E8" s="34"/>
      <c r="F8" s="35" t="s">
        <v>364</v>
      </c>
      <c r="G8" s="35" t="s">
        <v>363</v>
      </c>
      <c r="H8" s="35" t="s">
        <v>362</v>
      </c>
      <c r="I8" s="35" t="s">
        <v>361</v>
      </c>
      <c r="J8" s="35" t="s">
        <v>360</v>
      </c>
      <c r="K8" s="35"/>
      <c r="L8" s="35"/>
      <c r="M8" s="35"/>
      <c r="N8" s="35"/>
      <c r="O8" s="35"/>
    </row>
    <row r="9" spans="1:15" ht="16" x14ac:dyDescent="0.2">
      <c r="A9" s="36">
        <v>1.1000000000000001</v>
      </c>
      <c r="B9" s="36" t="s">
        <v>32</v>
      </c>
      <c r="C9" s="36" t="s">
        <v>44</v>
      </c>
      <c r="D9" s="37">
        <v>3</v>
      </c>
      <c r="E9" s="38"/>
      <c r="F9" s="37">
        <f>D9</f>
        <v>3</v>
      </c>
      <c r="G9" s="36">
        <v>0</v>
      </c>
      <c r="H9" s="36">
        <v>0</v>
      </c>
      <c r="I9" s="36">
        <v>0</v>
      </c>
      <c r="J9" s="36">
        <v>0</v>
      </c>
      <c r="K9" s="36"/>
      <c r="L9" s="36"/>
      <c r="M9" s="36"/>
      <c r="N9" s="36"/>
      <c r="O9" s="36"/>
    </row>
    <row r="10" spans="1:15" ht="16" x14ac:dyDescent="0.2">
      <c r="A10" s="15">
        <v>1.2</v>
      </c>
      <c r="B10" s="36" t="s">
        <v>45</v>
      </c>
      <c r="C10" s="36" t="s">
        <v>46</v>
      </c>
      <c r="D10" s="37">
        <v>2</v>
      </c>
      <c r="E10" s="38"/>
      <c r="F10" s="37">
        <f t="shared" ref="F10:F19" si="0">D10</f>
        <v>2</v>
      </c>
      <c r="G10" s="36">
        <v>0.5</v>
      </c>
      <c r="H10" s="36">
        <v>0</v>
      </c>
      <c r="I10" s="36">
        <v>0</v>
      </c>
      <c r="J10" s="36">
        <v>0</v>
      </c>
      <c r="K10" s="36"/>
      <c r="L10" s="36"/>
      <c r="M10" s="36"/>
      <c r="N10" s="36"/>
      <c r="O10" s="36"/>
    </row>
    <row r="11" spans="1:15" ht="16" x14ac:dyDescent="0.2">
      <c r="A11" s="15">
        <v>1.3</v>
      </c>
      <c r="B11" s="36" t="s">
        <v>47</v>
      </c>
      <c r="C11" s="36" t="s">
        <v>44</v>
      </c>
      <c r="D11" s="37">
        <v>6</v>
      </c>
      <c r="E11" s="38"/>
      <c r="F11" s="37">
        <f t="shared" si="0"/>
        <v>6</v>
      </c>
      <c r="G11" s="36">
        <v>3</v>
      </c>
      <c r="H11" s="36">
        <v>3</v>
      </c>
      <c r="I11" s="36">
        <v>1</v>
      </c>
      <c r="J11" s="36">
        <v>0</v>
      </c>
      <c r="K11" s="36"/>
      <c r="L11" s="36"/>
      <c r="M11" s="36"/>
      <c r="N11" s="36"/>
      <c r="O11" s="36"/>
    </row>
    <row r="12" spans="1:15" ht="16" x14ac:dyDescent="0.2">
      <c r="A12" s="15">
        <v>1.4</v>
      </c>
      <c r="B12" s="36" t="s">
        <v>48</v>
      </c>
      <c r="C12" s="36" t="s">
        <v>44</v>
      </c>
      <c r="D12" s="37">
        <v>6</v>
      </c>
      <c r="E12" s="38"/>
      <c r="F12" s="37">
        <f t="shared" si="0"/>
        <v>6</v>
      </c>
      <c r="G12" s="36">
        <v>3</v>
      </c>
      <c r="H12" s="36">
        <v>3</v>
      </c>
      <c r="I12" s="36">
        <v>3</v>
      </c>
      <c r="J12" s="36">
        <v>2</v>
      </c>
      <c r="K12" s="36"/>
      <c r="L12" s="36"/>
      <c r="M12" s="36"/>
      <c r="N12" s="36"/>
      <c r="O12" s="36"/>
    </row>
    <row r="13" spans="1:15" ht="16" x14ac:dyDescent="0.2">
      <c r="A13" s="15">
        <v>2.1</v>
      </c>
      <c r="B13" s="36" t="s">
        <v>49</v>
      </c>
      <c r="C13" s="36" t="s">
        <v>50</v>
      </c>
      <c r="D13" s="37">
        <v>1</v>
      </c>
      <c r="E13" s="38"/>
      <c r="F13" s="37">
        <f t="shared" si="0"/>
        <v>1</v>
      </c>
      <c r="G13" s="36">
        <v>1</v>
      </c>
      <c r="H13" s="36">
        <v>1</v>
      </c>
      <c r="I13" s="36">
        <v>0</v>
      </c>
      <c r="J13" s="36">
        <v>0</v>
      </c>
      <c r="K13" s="36"/>
      <c r="L13" s="36"/>
      <c r="M13" s="36"/>
      <c r="N13" s="36"/>
      <c r="O13" s="36"/>
    </row>
    <row r="14" spans="1:15" ht="16" x14ac:dyDescent="0.2">
      <c r="A14" s="15">
        <v>2.2000000000000002</v>
      </c>
      <c r="B14" s="36" t="s">
        <v>51</v>
      </c>
      <c r="C14" s="36" t="s">
        <v>46</v>
      </c>
      <c r="D14" s="37">
        <v>6</v>
      </c>
      <c r="E14" s="38"/>
      <c r="F14" s="37">
        <f t="shared" si="0"/>
        <v>6</v>
      </c>
      <c r="G14" s="36">
        <v>6</v>
      </c>
      <c r="H14" s="36">
        <v>3</v>
      </c>
      <c r="I14" s="36">
        <v>3</v>
      </c>
      <c r="J14" s="36">
        <v>1</v>
      </c>
      <c r="K14" s="36"/>
      <c r="L14" s="36"/>
      <c r="M14" s="36"/>
      <c r="N14" s="36"/>
      <c r="O14" s="36"/>
    </row>
    <row r="15" spans="1:15" ht="16" x14ac:dyDescent="0.2">
      <c r="A15" s="15">
        <v>3.1</v>
      </c>
      <c r="B15" s="36" t="s">
        <v>36</v>
      </c>
      <c r="C15" s="36" t="s">
        <v>50</v>
      </c>
      <c r="D15" s="37">
        <v>3</v>
      </c>
      <c r="E15" s="38"/>
      <c r="F15" s="37">
        <f t="shared" si="0"/>
        <v>3</v>
      </c>
      <c r="G15" s="36">
        <v>3</v>
      </c>
      <c r="H15" s="36">
        <v>0</v>
      </c>
      <c r="I15" s="36">
        <v>0</v>
      </c>
      <c r="J15" s="36">
        <v>0</v>
      </c>
      <c r="K15" s="36"/>
      <c r="L15" s="36"/>
      <c r="M15" s="36"/>
      <c r="N15" s="36"/>
      <c r="O15" s="36"/>
    </row>
    <row r="16" spans="1:15" ht="16" x14ac:dyDescent="0.2">
      <c r="A16" s="39">
        <v>4.0999999999999996</v>
      </c>
      <c r="B16" s="36" t="s">
        <v>52</v>
      </c>
      <c r="C16" s="36" t="s">
        <v>44</v>
      </c>
      <c r="D16" s="37">
        <v>2</v>
      </c>
      <c r="E16" s="38"/>
      <c r="F16" s="37">
        <f t="shared" si="0"/>
        <v>2</v>
      </c>
      <c r="G16" s="36">
        <v>0</v>
      </c>
      <c r="H16" s="36">
        <v>0</v>
      </c>
      <c r="I16" s="36">
        <v>0</v>
      </c>
      <c r="J16" s="36">
        <v>0</v>
      </c>
      <c r="K16" s="36"/>
      <c r="L16" s="36"/>
      <c r="M16" s="36"/>
      <c r="N16" s="36"/>
      <c r="O16" s="36"/>
    </row>
    <row r="17" spans="1:15" ht="16" x14ac:dyDescent="0.2">
      <c r="A17" s="151">
        <v>5.0999999999999996</v>
      </c>
      <c r="B17" s="151" t="s">
        <v>365</v>
      </c>
      <c r="C17" s="151" t="s">
        <v>46</v>
      </c>
      <c r="D17" s="151">
        <v>2</v>
      </c>
      <c r="E17" s="150"/>
      <c r="F17" s="151">
        <f t="shared" si="0"/>
        <v>2</v>
      </c>
      <c r="G17" s="151">
        <v>2</v>
      </c>
      <c r="H17" s="151">
        <v>2</v>
      </c>
      <c r="I17" s="151">
        <v>0</v>
      </c>
      <c r="J17" s="151">
        <v>0</v>
      </c>
      <c r="K17" s="151"/>
      <c r="L17" s="151"/>
      <c r="M17" s="151"/>
      <c r="N17" s="151"/>
      <c r="O17" s="151"/>
    </row>
    <row r="18" spans="1:15" ht="16" x14ac:dyDescent="0.2">
      <c r="A18" s="151">
        <v>5.2</v>
      </c>
      <c r="B18" s="151" t="s">
        <v>366</v>
      </c>
      <c r="C18" s="151" t="s">
        <v>50</v>
      </c>
      <c r="D18" s="151">
        <v>1</v>
      </c>
      <c r="E18" s="150"/>
      <c r="F18" s="151">
        <f t="shared" si="0"/>
        <v>1</v>
      </c>
      <c r="G18" s="151">
        <v>1</v>
      </c>
      <c r="H18" s="151">
        <v>1</v>
      </c>
      <c r="I18" s="151">
        <v>1</v>
      </c>
      <c r="J18" s="151">
        <v>0</v>
      </c>
      <c r="K18" s="151"/>
      <c r="L18" s="151"/>
      <c r="M18" s="151"/>
      <c r="N18" s="151"/>
      <c r="O18" s="151"/>
    </row>
    <row r="19" spans="1:15" ht="16" x14ac:dyDescent="0.2">
      <c r="A19" s="151">
        <v>5.3</v>
      </c>
      <c r="B19" s="151" t="s">
        <v>367</v>
      </c>
      <c r="C19" s="151" t="s">
        <v>44</v>
      </c>
      <c r="D19" s="151">
        <v>2</v>
      </c>
      <c r="E19" s="150"/>
      <c r="F19" s="151">
        <f t="shared" si="0"/>
        <v>2</v>
      </c>
      <c r="G19" s="151">
        <v>2</v>
      </c>
      <c r="H19" s="151">
        <v>2</v>
      </c>
      <c r="I19" s="151">
        <v>2</v>
      </c>
      <c r="J19" s="151">
        <v>0</v>
      </c>
      <c r="K19" s="151"/>
      <c r="L19" s="151"/>
      <c r="M19" s="151"/>
      <c r="N19" s="151"/>
      <c r="O19" s="151"/>
    </row>
    <row r="20" spans="1:15" x14ac:dyDescent="0.2">
      <c r="C20" s="40" t="s">
        <v>53</v>
      </c>
      <c r="D20" s="41">
        <f>SUM(D9:D19)</f>
        <v>34</v>
      </c>
      <c r="G20" s="41"/>
    </row>
    <row r="21" spans="1:15" x14ac:dyDescent="0.2">
      <c r="C21" s="40" t="s">
        <v>54</v>
      </c>
      <c r="D21" s="41">
        <f>SUM(D9:D19)</f>
        <v>34</v>
      </c>
      <c r="F21" s="41">
        <f>SUM(F9:F19)</f>
        <v>34</v>
      </c>
      <c r="G21" s="41">
        <f>SUM(G9:G19)</f>
        <v>21.5</v>
      </c>
      <c r="H21" s="41">
        <f>SUM(H9:H19)</f>
        <v>15</v>
      </c>
      <c r="I21" s="41">
        <f>SUM(I9:I19)</f>
        <v>10</v>
      </c>
      <c r="J21" s="41">
        <f>SUM(J9:J19)</f>
        <v>3</v>
      </c>
      <c r="K21" s="41"/>
      <c r="L21" s="41"/>
      <c r="M21" s="41"/>
      <c r="N21" s="41"/>
      <c r="O21" s="41"/>
    </row>
    <row r="22" spans="1:15" x14ac:dyDescent="0.2">
      <c r="C22" s="40" t="s">
        <v>368</v>
      </c>
      <c r="F22" s="42">
        <f>D21</f>
        <v>34</v>
      </c>
      <c r="G22" s="42">
        <f>F22-$D$21/($E$5-1)</f>
        <v>25.5</v>
      </c>
      <c r="H22" s="42">
        <f>G22-$D$21/($E$5-1)</f>
        <v>17</v>
      </c>
      <c r="I22" s="42">
        <f>H22-$D$21/($E$5-1)</f>
        <v>8.5</v>
      </c>
      <c r="J22" s="42">
        <f>I22-$D$21/($E$5-1)</f>
        <v>0</v>
      </c>
      <c r="K22" s="42"/>
      <c r="L22" s="42"/>
      <c r="M22" s="42"/>
      <c r="N22" s="42"/>
      <c r="O22" s="42"/>
    </row>
    <row r="23" spans="1:15" x14ac:dyDescent="0.2">
      <c r="C23" s="40"/>
      <c r="F23" s="42"/>
      <c r="G23" s="42"/>
      <c r="H23" s="42"/>
      <c r="I23" s="42"/>
      <c r="J23" s="42"/>
      <c r="K23" s="42"/>
      <c r="L23" s="42"/>
      <c r="M23" s="42"/>
      <c r="N23" s="42"/>
      <c r="O23" s="42"/>
    </row>
    <row r="24" spans="1:15" ht="80" customHeight="1" x14ac:dyDescent="0.2"/>
    <row r="25" spans="1:15" ht="80" customHeight="1" x14ac:dyDescent="0.2">
      <c r="I25" s="153" t="s">
        <v>13</v>
      </c>
      <c r="J25" s="153"/>
      <c r="K25" s="153"/>
    </row>
    <row r="26" spans="1:15" x14ac:dyDescent="0.2">
      <c r="I26" t="s">
        <v>55</v>
      </c>
      <c r="K26" t="s">
        <v>56</v>
      </c>
    </row>
    <row r="28" spans="1:15" ht="15" customHeight="1" x14ac:dyDescent="0.2">
      <c r="I28" t="s">
        <v>57</v>
      </c>
      <c r="K28" t="s">
        <v>58</v>
      </c>
    </row>
    <row r="48" spans="1:1" x14ac:dyDescent="0.2">
      <c r="A48" s="18" t="s">
        <v>70</v>
      </c>
    </row>
    <row r="49" spans="1:1" x14ac:dyDescent="0.2">
      <c r="A49" t="s">
        <v>59</v>
      </c>
    </row>
    <row r="50" spans="1:1" x14ac:dyDescent="0.2">
      <c r="A50" t="s">
        <v>60</v>
      </c>
    </row>
    <row r="51" spans="1:1" x14ac:dyDescent="0.2">
      <c r="A51" t="s">
        <v>61</v>
      </c>
    </row>
    <row r="52" spans="1:1" x14ac:dyDescent="0.2">
      <c r="A52" t="s">
        <v>62</v>
      </c>
    </row>
    <row r="53" spans="1:1" x14ac:dyDescent="0.2">
      <c r="A53" t="s">
        <v>63</v>
      </c>
    </row>
    <row r="54" spans="1:1" x14ac:dyDescent="0.2">
      <c r="A54" s="43" t="s">
        <v>64</v>
      </c>
    </row>
  </sheetData>
  <mergeCells count="1">
    <mergeCell ref="I25:K25"/>
  </mergeCells>
  <pageMargins left="0.7" right="0.7" top="0.75" bottom="0.75" header="0.3" footer="0.3"/>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7"/>
  <sheetViews>
    <sheetView zoomScale="200" zoomScaleNormal="200" workbookViewId="0">
      <selection activeCell="D23" sqref="D23"/>
    </sheetView>
  </sheetViews>
  <sheetFormatPr baseColWidth="10" defaultColWidth="11.5" defaultRowHeight="15" x14ac:dyDescent="0.2"/>
  <sheetData>
    <row r="1" spans="1:1" ht="80" customHeight="1" x14ac:dyDescent="0.2"/>
    <row r="2" spans="1:1" ht="26" x14ac:dyDescent="0.3">
      <c r="A2" s="9" t="s">
        <v>16</v>
      </c>
    </row>
    <row r="4" spans="1:1" x14ac:dyDescent="0.2">
      <c r="A4" s="44" t="s">
        <v>65</v>
      </c>
    </row>
    <row r="5" spans="1:1" x14ac:dyDescent="0.2">
      <c r="A5" s="44" t="s">
        <v>66</v>
      </c>
    </row>
    <row r="6" spans="1:1" x14ac:dyDescent="0.2">
      <c r="A6" s="44" t="s">
        <v>67</v>
      </c>
    </row>
    <row r="7" spans="1:1" x14ac:dyDescent="0.2">
      <c r="A7" s="44" t="s">
        <v>68</v>
      </c>
    </row>
    <row r="17" spans="1:1" x14ac:dyDescent="0.2">
      <c r="A17" t="s">
        <v>69</v>
      </c>
    </row>
  </sheetData>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992CB-8BA2-494A-B9AE-3FF71D36E1EA}">
  <dimension ref="A1:F85"/>
  <sheetViews>
    <sheetView zoomScale="170" zoomScaleNormal="170" workbookViewId="0">
      <selection activeCell="C4" sqref="C4"/>
    </sheetView>
  </sheetViews>
  <sheetFormatPr baseColWidth="10" defaultColWidth="11.33203125" defaultRowHeight="15" x14ac:dyDescent="0.2"/>
  <cols>
    <col min="2" max="2" width="12.33203125" style="102" customWidth="1"/>
    <col min="3" max="3" width="24.33203125" style="102" customWidth="1"/>
    <col min="4" max="4" width="46.5" style="103" customWidth="1"/>
    <col min="5" max="5" width="41" style="103" customWidth="1"/>
    <col min="6" max="6" width="44.5" customWidth="1"/>
    <col min="7" max="7" width="16.33203125" customWidth="1"/>
  </cols>
  <sheetData>
    <row r="1" spans="1:6" s="49" customFormat="1" ht="20.25" customHeight="1" thickBot="1" x14ac:dyDescent="0.25">
      <c r="A1" s="47" t="s">
        <v>0</v>
      </c>
      <c r="B1" s="47" t="s">
        <v>98</v>
      </c>
      <c r="C1" s="47" t="s">
        <v>99</v>
      </c>
      <c r="D1" s="48" t="s">
        <v>100</v>
      </c>
      <c r="E1" s="48" t="s">
        <v>101</v>
      </c>
      <c r="F1" s="49" t="s">
        <v>102</v>
      </c>
    </row>
    <row r="2" spans="1:6" ht="33" thickTop="1" x14ac:dyDescent="0.2">
      <c r="A2" s="50">
        <v>0</v>
      </c>
      <c r="B2" s="51" t="s">
        <v>103</v>
      </c>
      <c r="C2" s="52" t="s">
        <v>104</v>
      </c>
      <c r="D2" s="53" t="s">
        <v>105</v>
      </c>
      <c r="E2" s="53" t="s">
        <v>106</v>
      </c>
      <c r="F2" s="51" t="s">
        <v>107</v>
      </c>
    </row>
    <row r="3" spans="1:6" ht="32" x14ac:dyDescent="0.2">
      <c r="A3" s="50"/>
      <c r="B3" s="54"/>
      <c r="C3" s="54" t="s">
        <v>108</v>
      </c>
      <c r="D3" s="53" t="s">
        <v>105</v>
      </c>
      <c r="E3" s="53" t="s">
        <v>109</v>
      </c>
      <c r="F3" s="51" t="s">
        <v>107</v>
      </c>
    </row>
    <row r="4" spans="1:6" ht="16" x14ac:dyDescent="0.2">
      <c r="A4" s="50"/>
      <c r="B4" s="54"/>
      <c r="C4" s="54" t="s">
        <v>110</v>
      </c>
      <c r="D4" s="53" t="s">
        <v>111</v>
      </c>
      <c r="E4" s="53"/>
      <c r="F4" s="51"/>
    </row>
    <row r="5" spans="1:6" ht="16" x14ac:dyDescent="0.2">
      <c r="A5" s="50"/>
      <c r="B5" s="54"/>
      <c r="C5" s="54" t="s">
        <v>112</v>
      </c>
      <c r="D5" s="53" t="s">
        <v>113</v>
      </c>
      <c r="E5" s="53"/>
      <c r="F5" s="51"/>
    </row>
    <row r="6" spans="1:6" ht="48" x14ac:dyDescent="0.2">
      <c r="A6" s="55"/>
      <c r="B6" s="56"/>
      <c r="C6" s="56" t="s">
        <v>114</v>
      </c>
      <c r="D6" s="57" t="s">
        <v>115</v>
      </c>
      <c r="E6" s="57" t="s">
        <v>109</v>
      </c>
      <c r="F6" s="58" t="s">
        <v>116</v>
      </c>
    </row>
    <row r="7" spans="1:6" x14ac:dyDescent="0.2">
      <c r="A7" s="50"/>
      <c r="B7" s="54"/>
      <c r="C7" s="54"/>
      <c r="D7" s="53"/>
      <c r="E7" s="53"/>
      <c r="F7" s="51"/>
    </row>
    <row r="8" spans="1:6" ht="16" x14ac:dyDescent="0.2">
      <c r="A8" s="50">
        <v>0</v>
      </c>
      <c r="B8" s="51" t="s">
        <v>117</v>
      </c>
      <c r="C8" s="52" t="s">
        <v>104</v>
      </c>
      <c r="D8" s="53" t="s">
        <v>118</v>
      </c>
      <c r="E8" s="53" t="s">
        <v>119</v>
      </c>
      <c r="F8" s="51" t="s">
        <v>107</v>
      </c>
    </row>
    <row r="9" spans="1:6" ht="16" x14ac:dyDescent="0.2">
      <c r="A9" s="50"/>
      <c r="B9" s="54"/>
      <c r="C9" s="54" t="s">
        <v>114</v>
      </c>
      <c r="D9" s="53" t="s">
        <v>120</v>
      </c>
      <c r="E9" s="59" t="s">
        <v>121</v>
      </c>
      <c r="F9" s="60" t="s">
        <v>122</v>
      </c>
    </row>
    <row r="10" spans="1:6" ht="16" x14ac:dyDescent="0.2">
      <c r="A10" s="50"/>
      <c r="B10" s="54"/>
      <c r="C10" s="54" t="s">
        <v>110</v>
      </c>
      <c r="D10" s="53" t="s">
        <v>123</v>
      </c>
      <c r="E10" s="53" t="s">
        <v>121</v>
      </c>
      <c r="F10" s="51" t="s">
        <v>107</v>
      </c>
    </row>
    <row r="11" spans="1:6" ht="16" x14ac:dyDescent="0.2">
      <c r="A11" s="50"/>
      <c r="B11" s="54"/>
      <c r="C11" s="54" t="s">
        <v>112</v>
      </c>
      <c r="D11" s="53" t="s">
        <v>124</v>
      </c>
      <c r="E11" s="53" t="s">
        <v>125</v>
      </c>
      <c r="F11" s="51" t="s">
        <v>107</v>
      </c>
    </row>
    <row r="12" spans="1:6" ht="16" x14ac:dyDescent="0.2">
      <c r="A12" s="50"/>
      <c r="B12" s="54"/>
      <c r="C12" s="54" t="s">
        <v>108</v>
      </c>
      <c r="D12" s="53" t="s">
        <v>126</v>
      </c>
      <c r="E12" s="53"/>
      <c r="F12" s="51"/>
    </row>
    <row r="13" spans="1:6" s="61" customFormat="1" x14ac:dyDescent="0.2">
      <c r="A13" s="55"/>
      <c r="B13" s="56"/>
      <c r="C13" s="56"/>
      <c r="D13" s="57"/>
      <c r="E13" s="57"/>
      <c r="F13" s="58"/>
    </row>
    <row r="14" spans="1:6" x14ac:dyDescent="0.2">
      <c r="A14" s="62"/>
      <c r="B14" s="63"/>
      <c r="C14" s="64"/>
      <c r="D14" s="65"/>
      <c r="E14" s="65"/>
      <c r="F14" s="66"/>
    </row>
    <row r="15" spans="1:6" ht="16" x14ac:dyDescent="0.2">
      <c r="A15" s="62">
        <v>1</v>
      </c>
      <c r="B15" s="63" t="s">
        <v>127</v>
      </c>
      <c r="C15" s="64" t="s">
        <v>128</v>
      </c>
      <c r="D15" s="65" t="s">
        <v>129</v>
      </c>
      <c r="E15" s="65" t="s">
        <v>130</v>
      </c>
      <c r="F15" s="66"/>
    </row>
    <row r="16" spans="1:6" ht="16" x14ac:dyDescent="0.2">
      <c r="A16" s="62"/>
      <c r="B16" s="64"/>
      <c r="C16" s="64" t="s">
        <v>110</v>
      </c>
      <c r="D16" s="65" t="s">
        <v>131</v>
      </c>
      <c r="E16" s="65" t="s">
        <v>130</v>
      </c>
      <c r="F16" s="66"/>
    </row>
    <row r="17" spans="1:6" ht="16" x14ac:dyDescent="0.2">
      <c r="A17" s="62"/>
      <c r="B17" s="64"/>
      <c r="C17" s="64" t="s">
        <v>114</v>
      </c>
      <c r="D17" s="65" t="s">
        <v>131</v>
      </c>
      <c r="E17" s="65" t="s">
        <v>132</v>
      </c>
      <c r="F17" s="66"/>
    </row>
    <row r="18" spans="1:6" ht="16" x14ac:dyDescent="0.2">
      <c r="A18" s="62"/>
      <c r="B18" s="64"/>
      <c r="C18" s="64" t="s">
        <v>108</v>
      </c>
      <c r="D18" s="65" t="s">
        <v>131</v>
      </c>
      <c r="E18" s="65" t="s">
        <v>130</v>
      </c>
      <c r="F18" s="66"/>
    </row>
    <row r="19" spans="1:6" ht="16" x14ac:dyDescent="0.2">
      <c r="A19" s="62"/>
      <c r="B19" s="64"/>
      <c r="C19" s="64" t="s">
        <v>112</v>
      </c>
      <c r="D19" s="65" t="s">
        <v>133</v>
      </c>
      <c r="E19" s="65" t="s">
        <v>134</v>
      </c>
      <c r="F19" s="66"/>
    </row>
    <row r="20" spans="1:6" x14ac:dyDescent="0.2">
      <c r="A20" s="62"/>
      <c r="B20" s="64"/>
      <c r="C20" s="64"/>
      <c r="D20" s="65"/>
      <c r="E20" s="65"/>
      <c r="F20" s="66"/>
    </row>
    <row r="21" spans="1:6" s="61" customFormat="1" x14ac:dyDescent="0.2">
      <c r="A21" s="67"/>
      <c r="B21" s="68"/>
      <c r="C21" s="68"/>
      <c r="D21" s="69"/>
      <c r="E21" s="69"/>
      <c r="F21" s="70"/>
    </row>
    <row r="22" spans="1:6" x14ac:dyDescent="0.2">
      <c r="A22" s="62"/>
      <c r="B22" s="64"/>
      <c r="C22" s="64"/>
      <c r="D22" s="65"/>
      <c r="E22" s="65"/>
      <c r="F22" s="66"/>
    </row>
    <row r="23" spans="1:6" ht="15" customHeight="1" x14ac:dyDescent="0.2">
      <c r="A23" s="62">
        <v>1</v>
      </c>
      <c r="B23" s="63" t="s">
        <v>135</v>
      </c>
      <c r="C23" s="64" t="s">
        <v>136</v>
      </c>
      <c r="D23" s="65"/>
      <c r="E23" s="65"/>
      <c r="F23" s="66"/>
    </row>
    <row r="24" spans="1:6" x14ac:dyDescent="0.2">
      <c r="A24" s="62"/>
      <c r="B24" s="64"/>
      <c r="C24" s="64"/>
      <c r="D24" s="65"/>
      <c r="E24" s="65"/>
      <c r="F24" s="66"/>
    </row>
    <row r="25" spans="1:6" s="61" customFormat="1" x14ac:dyDescent="0.2">
      <c r="A25" s="67"/>
      <c r="B25" s="68"/>
      <c r="C25" s="68"/>
      <c r="D25" s="69"/>
      <c r="E25" s="69"/>
      <c r="F25" s="70"/>
    </row>
    <row r="26" spans="1:6" x14ac:dyDescent="0.2">
      <c r="A26" s="62"/>
      <c r="B26" s="64"/>
      <c r="C26" s="64"/>
      <c r="D26" s="65"/>
      <c r="E26" s="65"/>
      <c r="F26" s="66"/>
    </row>
    <row r="27" spans="1:6" ht="32" x14ac:dyDescent="0.2">
      <c r="A27" s="62">
        <v>1</v>
      </c>
      <c r="B27" s="63" t="s">
        <v>137</v>
      </c>
      <c r="C27" s="64" t="s">
        <v>104</v>
      </c>
      <c r="D27" s="65" t="s">
        <v>138</v>
      </c>
      <c r="E27" s="65" t="s">
        <v>139</v>
      </c>
      <c r="F27" s="66"/>
    </row>
    <row r="28" spans="1:6" ht="16" x14ac:dyDescent="0.2">
      <c r="A28" s="62"/>
      <c r="B28" s="64"/>
      <c r="C28" s="64" t="s">
        <v>110</v>
      </c>
      <c r="D28" s="65" t="s">
        <v>140</v>
      </c>
      <c r="E28" s="65" t="s">
        <v>140</v>
      </c>
      <c r="F28" s="66"/>
    </row>
    <row r="29" spans="1:6" ht="16" x14ac:dyDescent="0.2">
      <c r="A29" s="62"/>
      <c r="B29" s="64"/>
      <c r="C29" s="64" t="s">
        <v>114</v>
      </c>
      <c r="D29" s="65" t="s">
        <v>141</v>
      </c>
      <c r="E29" s="65" t="s">
        <v>142</v>
      </c>
      <c r="F29" s="66"/>
    </row>
    <row r="30" spans="1:6" ht="16" x14ac:dyDescent="0.2">
      <c r="A30" s="62"/>
      <c r="B30" s="64"/>
      <c r="C30" s="64" t="s">
        <v>108</v>
      </c>
      <c r="D30" s="65" t="s">
        <v>143</v>
      </c>
      <c r="E30" s="65" t="s">
        <v>144</v>
      </c>
      <c r="F30" s="66"/>
    </row>
    <row r="31" spans="1:6" ht="16" x14ac:dyDescent="0.2">
      <c r="A31" s="62"/>
      <c r="B31" s="64"/>
      <c r="C31" s="64" t="s">
        <v>112</v>
      </c>
      <c r="D31" s="65" t="s">
        <v>145</v>
      </c>
      <c r="E31" s="65" t="s">
        <v>146</v>
      </c>
      <c r="F31" s="66"/>
    </row>
    <row r="32" spans="1:6" x14ac:dyDescent="0.2">
      <c r="A32" s="62"/>
      <c r="B32" s="64"/>
      <c r="C32" s="64"/>
      <c r="D32" s="65"/>
      <c r="E32" s="65"/>
      <c r="F32" s="66"/>
    </row>
    <row r="33" spans="1:6" s="75" customFormat="1" x14ac:dyDescent="0.2">
      <c r="A33" s="71"/>
      <c r="B33" s="72"/>
      <c r="C33" s="72"/>
      <c r="D33" s="73"/>
      <c r="E33" s="73"/>
      <c r="F33" s="74"/>
    </row>
    <row r="34" spans="1:6" ht="32" x14ac:dyDescent="0.2">
      <c r="A34" s="62">
        <v>1</v>
      </c>
      <c r="B34" s="64" t="s">
        <v>147</v>
      </c>
      <c r="C34" s="64" t="s">
        <v>104</v>
      </c>
      <c r="D34" s="65" t="s">
        <v>148</v>
      </c>
      <c r="E34" s="65" t="s">
        <v>149</v>
      </c>
      <c r="F34" s="66"/>
    </row>
    <row r="35" spans="1:6" ht="32" x14ac:dyDescent="0.2">
      <c r="A35" s="62"/>
      <c r="B35" s="64"/>
      <c r="C35" s="64" t="s">
        <v>108</v>
      </c>
      <c r="D35" s="65" t="s">
        <v>150</v>
      </c>
      <c r="E35" s="65" t="s">
        <v>151</v>
      </c>
      <c r="F35" s="66"/>
    </row>
    <row r="36" spans="1:6" ht="16" x14ac:dyDescent="0.2">
      <c r="A36" s="62"/>
      <c r="B36" s="64"/>
      <c r="C36" s="64" t="s">
        <v>110</v>
      </c>
      <c r="D36" s="65" t="s">
        <v>152</v>
      </c>
      <c r="E36" s="65" t="s">
        <v>153</v>
      </c>
      <c r="F36" s="66"/>
    </row>
    <row r="37" spans="1:6" ht="16" x14ac:dyDescent="0.2">
      <c r="A37" s="62"/>
      <c r="B37" s="64"/>
      <c r="C37" s="64" t="s">
        <v>112</v>
      </c>
      <c r="D37" s="65" t="s">
        <v>154</v>
      </c>
      <c r="E37" s="65" t="s">
        <v>155</v>
      </c>
      <c r="F37" s="66"/>
    </row>
    <row r="38" spans="1:6" ht="32" x14ac:dyDescent="0.2">
      <c r="A38" s="62"/>
      <c r="B38" s="64"/>
      <c r="C38" s="64" t="s">
        <v>114</v>
      </c>
      <c r="D38" s="65" t="s">
        <v>156</v>
      </c>
      <c r="E38" s="65" t="s">
        <v>157</v>
      </c>
      <c r="F38" s="66"/>
    </row>
    <row r="39" spans="1:6" s="80" customFormat="1" x14ac:dyDescent="0.2">
      <c r="A39" s="76"/>
      <c r="B39" s="77"/>
      <c r="C39" s="77"/>
      <c r="D39" s="78"/>
      <c r="E39" s="78"/>
      <c r="F39" s="79"/>
    </row>
    <row r="40" spans="1:6" x14ac:dyDescent="0.2">
      <c r="A40" s="62"/>
      <c r="B40" s="64"/>
      <c r="C40" s="64"/>
      <c r="D40" s="65"/>
      <c r="E40" s="65"/>
      <c r="F40" s="66"/>
    </row>
    <row r="41" spans="1:6" ht="32" x14ac:dyDescent="0.2">
      <c r="A41" s="62">
        <v>1</v>
      </c>
      <c r="B41" s="64" t="s">
        <v>158</v>
      </c>
      <c r="C41" s="64" t="s">
        <v>104</v>
      </c>
      <c r="D41" s="65" t="s">
        <v>159</v>
      </c>
      <c r="E41" s="65" t="s">
        <v>160</v>
      </c>
      <c r="F41" s="66"/>
    </row>
    <row r="42" spans="1:6" ht="16" x14ac:dyDescent="0.2">
      <c r="A42" s="62"/>
      <c r="B42" s="64"/>
      <c r="C42" s="64" t="s">
        <v>110</v>
      </c>
      <c r="D42" s="65" t="s">
        <v>161</v>
      </c>
      <c r="E42" s="65" t="s">
        <v>162</v>
      </c>
      <c r="F42" s="66"/>
    </row>
    <row r="43" spans="1:6" ht="32" x14ac:dyDescent="0.2">
      <c r="A43" s="62"/>
      <c r="B43" s="64"/>
      <c r="C43" s="64" t="s">
        <v>108</v>
      </c>
      <c r="D43" s="65" t="s">
        <v>163</v>
      </c>
      <c r="E43" s="65" t="s">
        <v>164</v>
      </c>
      <c r="F43" s="66"/>
    </row>
    <row r="44" spans="1:6" ht="16" x14ac:dyDescent="0.2">
      <c r="A44" s="62"/>
      <c r="B44" s="64"/>
      <c r="C44" s="64" t="s">
        <v>114</v>
      </c>
      <c r="D44" s="65" t="s">
        <v>165</v>
      </c>
      <c r="E44" s="65" t="s">
        <v>166</v>
      </c>
      <c r="F44" s="66"/>
    </row>
    <row r="45" spans="1:6" ht="16" x14ac:dyDescent="0.2">
      <c r="A45" s="62"/>
      <c r="B45" s="64"/>
      <c r="C45" s="64" t="s">
        <v>112</v>
      </c>
      <c r="D45" s="65" t="s">
        <v>167</v>
      </c>
      <c r="E45" s="65" t="s">
        <v>168</v>
      </c>
      <c r="F45" s="66"/>
    </row>
    <row r="46" spans="1:6" s="80" customFormat="1" x14ac:dyDescent="0.2">
      <c r="A46" s="76"/>
      <c r="B46" s="77"/>
      <c r="C46" s="77"/>
      <c r="D46" s="78"/>
      <c r="E46" s="78"/>
      <c r="F46" s="79"/>
    </row>
    <row r="47" spans="1:6" x14ac:dyDescent="0.2">
      <c r="A47" s="62"/>
      <c r="B47" s="64"/>
      <c r="C47" s="64"/>
      <c r="D47" s="65"/>
      <c r="E47" s="65"/>
      <c r="F47" s="66"/>
    </row>
    <row r="48" spans="1:6" ht="48" x14ac:dyDescent="0.2">
      <c r="A48" s="62">
        <v>1</v>
      </c>
      <c r="B48" s="64" t="s">
        <v>169</v>
      </c>
      <c r="C48" s="64" t="s">
        <v>104</v>
      </c>
      <c r="D48" s="65" t="s">
        <v>170</v>
      </c>
      <c r="E48" s="65" t="s">
        <v>171</v>
      </c>
      <c r="F48" s="66"/>
    </row>
    <row r="49" spans="1:6" ht="32" x14ac:dyDescent="0.2">
      <c r="A49" s="62"/>
      <c r="B49" s="64"/>
      <c r="C49" s="64" t="s">
        <v>110</v>
      </c>
      <c r="D49" s="65" t="s">
        <v>172</v>
      </c>
      <c r="E49" s="65" t="s">
        <v>173</v>
      </c>
      <c r="F49" s="66" t="s">
        <v>174</v>
      </c>
    </row>
    <row r="50" spans="1:6" ht="16" x14ac:dyDescent="0.2">
      <c r="A50" s="62"/>
      <c r="B50" s="64"/>
      <c r="C50" s="64" t="s">
        <v>108</v>
      </c>
      <c r="D50" s="65" t="s">
        <v>175</v>
      </c>
      <c r="E50" s="65" t="s">
        <v>176</v>
      </c>
      <c r="F50" s="66"/>
    </row>
    <row r="51" spans="1:6" ht="32" x14ac:dyDescent="0.2">
      <c r="A51" s="62"/>
      <c r="B51" s="64"/>
      <c r="C51" s="64" t="s">
        <v>114</v>
      </c>
      <c r="D51" s="65" t="s">
        <v>177</v>
      </c>
      <c r="E51" s="65" t="s">
        <v>178</v>
      </c>
      <c r="F51" s="81" t="s">
        <v>179</v>
      </c>
    </row>
    <row r="52" spans="1:6" ht="16" x14ac:dyDescent="0.2">
      <c r="A52" s="62"/>
      <c r="B52" s="64"/>
      <c r="C52" s="64" t="s">
        <v>112</v>
      </c>
      <c r="D52" s="65" t="s">
        <v>140</v>
      </c>
      <c r="E52" s="65" t="s">
        <v>140</v>
      </c>
      <c r="F52" s="66"/>
    </row>
    <row r="53" spans="1:6" x14ac:dyDescent="0.2">
      <c r="A53" s="62"/>
      <c r="B53" s="64"/>
      <c r="C53" s="64"/>
      <c r="D53" s="65"/>
      <c r="E53" s="65"/>
      <c r="F53" s="66"/>
    </row>
    <row r="54" spans="1:6" s="86" customFormat="1" x14ac:dyDescent="0.2">
      <c r="A54" s="82"/>
      <c r="B54" s="83"/>
      <c r="C54" s="83"/>
      <c r="D54" s="84"/>
      <c r="E54" s="84"/>
      <c r="F54" s="85"/>
    </row>
    <row r="55" spans="1:6" x14ac:dyDescent="0.2">
      <c r="A55" s="87">
        <v>2</v>
      </c>
      <c r="B55" s="88">
        <v>43801</v>
      </c>
      <c r="C55" s="89" t="s">
        <v>180</v>
      </c>
      <c r="D55" s="90"/>
      <c r="E55" s="90"/>
      <c r="F55" s="91"/>
    </row>
    <row r="56" spans="1:6" ht="16" x14ac:dyDescent="0.2">
      <c r="A56" s="87"/>
      <c r="B56" s="88"/>
      <c r="C56" s="89" t="s">
        <v>181</v>
      </c>
      <c r="D56" s="90" t="s">
        <v>182</v>
      </c>
      <c r="E56" s="90" t="s">
        <v>183</v>
      </c>
      <c r="F56" s="91"/>
    </row>
    <row r="57" spans="1:6" s="61" customFormat="1" x14ac:dyDescent="0.2">
      <c r="A57" s="92"/>
      <c r="B57" s="93"/>
      <c r="C57" s="93"/>
      <c r="D57" s="94"/>
      <c r="E57" s="94"/>
      <c r="F57" s="95"/>
    </row>
    <row r="58" spans="1:6" x14ac:dyDescent="0.2">
      <c r="A58" s="82"/>
      <c r="B58" s="83"/>
      <c r="C58" s="83"/>
      <c r="D58" s="84"/>
      <c r="E58" s="84"/>
      <c r="F58" s="85"/>
    </row>
    <row r="59" spans="1:6" x14ac:dyDescent="0.2">
      <c r="A59" s="87">
        <v>2</v>
      </c>
      <c r="B59" s="88">
        <v>43804</v>
      </c>
      <c r="C59" s="89" t="s">
        <v>184</v>
      </c>
      <c r="D59" s="90"/>
      <c r="E59" s="90"/>
      <c r="F59" s="91"/>
    </row>
    <row r="60" spans="1:6" x14ac:dyDescent="0.2">
      <c r="A60" s="92"/>
      <c r="B60" s="96"/>
      <c r="C60" s="93"/>
      <c r="D60" s="94"/>
      <c r="E60" s="94"/>
      <c r="F60" s="95"/>
    </row>
    <row r="61" spans="1:6" x14ac:dyDescent="0.2">
      <c r="A61" s="82"/>
      <c r="B61" s="83"/>
      <c r="C61" s="83"/>
      <c r="D61" s="84"/>
      <c r="E61" s="84"/>
      <c r="F61" s="85"/>
    </row>
    <row r="62" spans="1:6" ht="48" x14ac:dyDescent="0.2">
      <c r="A62" s="87">
        <v>2</v>
      </c>
      <c r="B62" s="88">
        <v>43805</v>
      </c>
      <c r="C62" s="89" t="s">
        <v>185</v>
      </c>
      <c r="D62" s="90" t="s">
        <v>186</v>
      </c>
      <c r="E62" s="90"/>
      <c r="F62" s="91"/>
    </row>
    <row r="63" spans="1:6" x14ac:dyDescent="0.2">
      <c r="A63" s="92"/>
      <c r="B63" s="96"/>
      <c r="C63" s="93"/>
      <c r="D63" s="94"/>
      <c r="E63" s="94"/>
      <c r="F63" s="95"/>
    </row>
    <row r="64" spans="1:6" ht="48" x14ac:dyDescent="0.2">
      <c r="A64" s="154">
        <v>2</v>
      </c>
      <c r="B64" s="157">
        <v>43808</v>
      </c>
      <c r="C64" s="89" t="s">
        <v>114</v>
      </c>
      <c r="D64" s="90" t="s">
        <v>187</v>
      </c>
      <c r="E64" s="90" t="s">
        <v>188</v>
      </c>
      <c r="F64" s="91"/>
    </row>
    <row r="65" spans="1:6" ht="16" x14ac:dyDescent="0.2">
      <c r="A65" s="155"/>
      <c r="B65" s="158"/>
      <c r="C65" s="89" t="s">
        <v>189</v>
      </c>
      <c r="D65" s="90" t="s">
        <v>190</v>
      </c>
      <c r="E65" s="90" t="s">
        <v>191</v>
      </c>
      <c r="F65" s="91"/>
    </row>
    <row r="66" spans="1:6" ht="32" x14ac:dyDescent="0.2">
      <c r="A66" s="155"/>
      <c r="B66" s="158"/>
      <c r="C66" s="89" t="s">
        <v>110</v>
      </c>
      <c r="D66" s="90" t="s">
        <v>192</v>
      </c>
      <c r="E66" s="90" t="s">
        <v>193</v>
      </c>
      <c r="F66" s="91"/>
    </row>
    <row r="67" spans="1:6" ht="16" x14ac:dyDescent="0.2">
      <c r="A67" s="155"/>
      <c r="B67" s="158"/>
      <c r="C67" s="89" t="s">
        <v>112</v>
      </c>
      <c r="D67" s="90" t="s">
        <v>194</v>
      </c>
      <c r="E67" s="90" t="s">
        <v>195</v>
      </c>
      <c r="F67" s="91"/>
    </row>
    <row r="68" spans="1:6" s="61" customFormat="1" ht="16" x14ac:dyDescent="0.2">
      <c r="A68" s="156"/>
      <c r="B68" s="159"/>
      <c r="C68" s="93" t="s">
        <v>108</v>
      </c>
      <c r="D68" s="94" t="s">
        <v>140</v>
      </c>
      <c r="E68" s="94" t="s">
        <v>140</v>
      </c>
      <c r="F68" s="95"/>
    </row>
    <row r="69" spans="1:6" ht="32" x14ac:dyDescent="0.2">
      <c r="A69" s="154">
        <v>2</v>
      </c>
      <c r="B69" s="157">
        <v>43811</v>
      </c>
      <c r="C69" s="89" t="s">
        <v>114</v>
      </c>
      <c r="D69" s="97" t="s">
        <v>196</v>
      </c>
      <c r="E69" s="97" t="s">
        <v>197</v>
      </c>
      <c r="F69" s="98"/>
    </row>
    <row r="70" spans="1:6" ht="16" x14ac:dyDescent="0.2">
      <c r="A70" s="155"/>
      <c r="B70" s="158"/>
      <c r="C70" s="89" t="s">
        <v>189</v>
      </c>
      <c r="D70" s="97" t="s">
        <v>198</v>
      </c>
      <c r="E70" s="97" t="s">
        <v>199</v>
      </c>
      <c r="F70" s="98"/>
    </row>
    <row r="71" spans="1:6" ht="16" x14ac:dyDescent="0.2">
      <c r="A71" s="155"/>
      <c r="B71" s="158"/>
      <c r="C71" s="89" t="s">
        <v>110</v>
      </c>
      <c r="D71" s="97" t="s">
        <v>200</v>
      </c>
      <c r="E71" s="97" t="s">
        <v>201</v>
      </c>
      <c r="F71" s="98"/>
    </row>
    <row r="72" spans="1:6" ht="16" x14ac:dyDescent="0.2">
      <c r="A72" s="155"/>
      <c r="B72" s="158"/>
      <c r="C72" s="89" t="s">
        <v>112</v>
      </c>
      <c r="D72" s="97" t="s">
        <v>202</v>
      </c>
      <c r="E72" s="97" t="s">
        <v>203</v>
      </c>
      <c r="F72" s="98"/>
    </row>
    <row r="73" spans="1:6" s="61" customFormat="1" ht="16" x14ac:dyDescent="0.2">
      <c r="A73" s="156"/>
      <c r="B73" s="159"/>
      <c r="C73" s="93" t="s">
        <v>108</v>
      </c>
      <c r="D73" s="99" t="s">
        <v>204</v>
      </c>
      <c r="E73" s="99" t="s">
        <v>205</v>
      </c>
      <c r="F73" s="100"/>
    </row>
    <row r="74" spans="1:6" x14ac:dyDescent="0.2">
      <c r="A74" s="83"/>
      <c r="B74" s="89"/>
      <c r="C74" s="89"/>
      <c r="D74" s="90"/>
      <c r="E74" s="90"/>
      <c r="F74" s="91"/>
    </row>
    <row r="75" spans="1:6" ht="64" x14ac:dyDescent="0.2">
      <c r="A75" s="89">
        <v>2</v>
      </c>
      <c r="B75" s="101">
        <v>43812</v>
      </c>
      <c r="C75" s="89" t="s">
        <v>189</v>
      </c>
      <c r="D75" s="90" t="s">
        <v>206</v>
      </c>
      <c r="E75" s="90" t="s">
        <v>207</v>
      </c>
      <c r="F75" s="91"/>
    </row>
    <row r="76" spans="1:6" ht="16" x14ac:dyDescent="0.2">
      <c r="A76" s="89"/>
      <c r="B76" s="89"/>
      <c r="C76" s="89" t="s">
        <v>112</v>
      </c>
      <c r="D76" s="90" t="s">
        <v>208</v>
      </c>
      <c r="E76" s="90" t="s">
        <v>209</v>
      </c>
      <c r="F76" s="91"/>
    </row>
    <row r="77" spans="1:6" ht="32" x14ac:dyDescent="0.2">
      <c r="A77" s="89"/>
      <c r="B77" s="89"/>
      <c r="C77" s="89" t="s">
        <v>114</v>
      </c>
      <c r="D77" s="90" t="s">
        <v>210</v>
      </c>
      <c r="E77" s="90" t="s">
        <v>211</v>
      </c>
      <c r="F77" s="91"/>
    </row>
    <row r="78" spans="1:6" ht="32" x14ac:dyDescent="0.2">
      <c r="A78" s="89"/>
      <c r="B78" s="89"/>
      <c r="C78" s="89" t="s">
        <v>110</v>
      </c>
      <c r="D78" s="90" t="s">
        <v>212</v>
      </c>
      <c r="E78" s="90" t="s">
        <v>213</v>
      </c>
      <c r="F78" s="91"/>
    </row>
    <row r="79" spans="1:6" ht="16" x14ac:dyDescent="0.2">
      <c r="A79" s="93"/>
      <c r="B79" s="93"/>
      <c r="C79" s="93" t="s">
        <v>108</v>
      </c>
      <c r="D79" s="94" t="s">
        <v>214</v>
      </c>
      <c r="E79" s="94"/>
      <c r="F79" s="95"/>
    </row>
    <row r="84" spans="1:1" x14ac:dyDescent="0.2">
      <c r="A84" s="18" t="s">
        <v>70</v>
      </c>
    </row>
    <row r="85" spans="1:1" x14ac:dyDescent="0.2">
      <c r="A85" t="s">
        <v>215</v>
      </c>
    </row>
  </sheetData>
  <mergeCells count="4">
    <mergeCell ref="A64:A68"/>
    <mergeCell ref="B64:B68"/>
    <mergeCell ref="A69:A73"/>
    <mergeCell ref="B69:B7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DFF6-C690-9E43-B864-66BB93F58BFE}">
  <dimension ref="A1:F37"/>
  <sheetViews>
    <sheetView zoomScale="170" zoomScaleNormal="170" workbookViewId="0">
      <selection activeCell="A36" sqref="A36"/>
    </sheetView>
  </sheetViews>
  <sheetFormatPr baseColWidth="10" defaultColWidth="11.33203125" defaultRowHeight="15" x14ac:dyDescent="0.2"/>
  <cols>
    <col min="2" max="2" width="64.6640625" customWidth="1"/>
    <col min="3" max="3" width="35.83203125" customWidth="1"/>
    <col min="4" max="4" width="46.83203125" customWidth="1"/>
    <col min="6" max="6" width="43.33203125" customWidth="1"/>
  </cols>
  <sheetData>
    <row r="1" spans="1:6" ht="24" x14ac:dyDescent="0.3">
      <c r="A1" s="104" t="s">
        <v>216</v>
      </c>
    </row>
    <row r="2" spans="1:6" x14ac:dyDescent="0.2">
      <c r="A2" s="105" t="s">
        <v>217</v>
      </c>
      <c r="B2" s="18"/>
    </row>
    <row r="4" spans="1:6" ht="16" x14ac:dyDescent="0.2">
      <c r="A4" s="106" t="s">
        <v>218</v>
      </c>
      <c r="B4" s="106" t="s">
        <v>219</v>
      </c>
      <c r="C4" s="106" t="s">
        <v>220</v>
      </c>
      <c r="D4" s="106" t="s">
        <v>221</v>
      </c>
    </row>
    <row r="5" spans="1:6" ht="21" customHeight="1" x14ac:dyDescent="0.2">
      <c r="A5" t="s">
        <v>112</v>
      </c>
      <c r="B5" t="s">
        <v>107</v>
      </c>
      <c r="C5" s="107" t="s">
        <v>222</v>
      </c>
      <c r="D5" s="108" t="s">
        <v>107</v>
      </c>
    </row>
    <row r="6" spans="1:6" ht="16" x14ac:dyDescent="0.2">
      <c r="A6" t="s">
        <v>104</v>
      </c>
      <c r="B6" s="107" t="s">
        <v>223</v>
      </c>
      <c r="C6" s="109" t="s">
        <v>224</v>
      </c>
      <c r="D6" s="109" t="s">
        <v>225</v>
      </c>
    </row>
    <row r="7" spans="1:6" ht="16" x14ac:dyDescent="0.2">
      <c r="A7" t="s">
        <v>110</v>
      </c>
      <c r="B7" s="107" t="s">
        <v>226</v>
      </c>
      <c r="C7" s="109" t="s">
        <v>107</v>
      </c>
      <c r="D7" s="109" t="s">
        <v>107</v>
      </c>
    </row>
    <row r="8" spans="1:6" ht="16" x14ac:dyDescent="0.2">
      <c r="A8" t="s">
        <v>108</v>
      </c>
      <c r="B8" s="107" t="s">
        <v>227</v>
      </c>
      <c r="C8" s="109" t="s">
        <v>228</v>
      </c>
      <c r="D8" s="109" t="s">
        <v>229</v>
      </c>
    </row>
    <row r="9" spans="1:6" ht="18.75" customHeight="1" x14ac:dyDescent="0.2">
      <c r="A9" t="s">
        <v>114</v>
      </c>
      <c r="B9" s="107" t="s">
        <v>230</v>
      </c>
      <c r="C9" s="109" t="s">
        <v>229</v>
      </c>
      <c r="D9" s="109" t="s">
        <v>107</v>
      </c>
    </row>
    <row r="12" spans="1:6" ht="24" x14ac:dyDescent="0.3">
      <c r="A12" s="104" t="s">
        <v>231</v>
      </c>
    </row>
    <row r="13" spans="1:6" x14ac:dyDescent="0.2">
      <c r="A13" s="105" t="s">
        <v>232</v>
      </c>
      <c r="B13" s="18"/>
    </row>
    <row r="15" spans="1:6" ht="16" x14ac:dyDescent="0.2">
      <c r="A15" s="106" t="s">
        <v>218</v>
      </c>
      <c r="B15" s="106" t="s">
        <v>219</v>
      </c>
      <c r="C15" s="106" t="s">
        <v>220</v>
      </c>
      <c r="D15" s="106" t="s">
        <v>221</v>
      </c>
      <c r="F15" s="110" t="s">
        <v>233</v>
      </c>
    </row>
    <row r="16" spans="1:6" ht="16" x14ac:dyDescent="0.2">
      <c r="A16" t="s">
        <v>112</v>
      </c>
      <c r="B16" s="107" t="s">
        <v>234</v>
      </c>
      <c r="C16" s="108" t="s">
        <v>235</v>
      </c>
      <c r="D16" s="108" t="s">
        <v>236</v>
      </c>
      <c r="F16" s="111" t="s">
        <v>237</v>
      </c>
    </row>
    <row r="17" spans="1:6" ht="32" x14ac:dyDescent="0.2">
      <c r="A17" t="s">
        <v>104</v>
      </c>
      <c r="B17" s="107" t="s">
        <v>238</v>
      </c>
      <c r="C17" s="109" t="s">
        <v>239</v>
      </c>
      <c r="D17" s="109" t="s">
        <v>240</v>
      </c>
      <c r="F17" s="111" t="s">
        <v>241</v>
      </c>
    </row>
    <row r="18" spans="1:6" ht="16" x14ac:dyDescent="0.2">
      <c r="A18" t="s">
        <v>110</v>
      </c>
      <c r="B18" s="107" t="s">
        <v>242</v>
      </c>
      <c r="C18" s="109" t="s">
        <v>243</v>
      </c>
      <c r="D18" s="109" t="s">
        <v>244</v>
      </c>
      <c r="F18" s="111" t="s">
        <v>245</v>
      </c>
    </row>
    <row r="19" spans="1:6" ht="42" customHeight="1" x14ac:dyDescent="0.2">
      <c r="A19" t="s">
        <v>108</v>
      </c>
      <c r="B19" s="107" t="s">
        <v>246</v>
      </c>
      <c r="C19" s="112" t="s">
        <v>247</v>
      </c>
      <c r="D19" s="112" t="s">
        <v>248</v>
      </c>
      <c r="F19" s="113" t="s">
        <v>249</v>
      </c>
    </row>
    <row r="20" spans="1:6" ht="48" x14ac:dyDescent="0.2">
      <c r="A20" t="s">
        <v>114</v>
      </c>
      <c r="B20" s="107" t="s">
        <v>250</v>
      </c>
      <c r="C20" s="109" t="s">
        <v>251</v>
      </c>
      <c r="D20" s="112" t="s">
        <v>252</v>
      </c>
      <c r="F20" s="113" t="s">
        <v>253</v>
      </c>
    </row>
    <row r="21" spans="1:6" ht="48" x14ac:dyDescent="0.2">
      <c r="F21" s="113" t="s">
        <v>254</v>
      </c>
    </row>
    <row r="23" spans="1:6" ht="24" x14ac:dyDescent="0.3">
      <c r="A23" s="104" t="s">
        <v>255</v>
      </c>
    </row>
    <row r="24" spans="1:6" x14ac:dyDescent="0.2">
      <c r="A24" s="105" t="s">
        <v>256</v>
      </c>
      <c r="B24" s="18"/>
    </row>
    <row r="26" spans="1:6" ht="16" x14ac:dyDescent="0.2">
      <c r="A26" s="106" t="s">
        <v>218</v>
      </c>
      <c r="B26" s="106" t="s">
        <v>219</v>
      </c>
      <c r="C26" s="106" t="s">
        <v>220</v>
      </c>
      <c r="D26" s="106" t="s">
        <v>221</v>
      </c>
      <c r="F26" s="110" t="s">
        <v>233</v>
      </c>
    </row>
    <row r="27" spans="1:6" ht="64" x14ac:dyDescent="0.2">
      <c r="A27" t="s">
        <v>112</v>
      </c>
      <c r="B27" s="107" t="s">
        <v>257</v>
      </c>
      <c r="C27" s="107" t="s">
        <v>258</v>
      </c>
      <c r="D27" s="108"/>
      <c r="F27" s="111" t="s">
        <v>259</v>
      </c>
    </row>
    <row r="28" spans="1:6" ht="48" x14ac:dyDescent="0.2">
      <c r="A28" t="s">
        <v>104</v>
      </c>
      <c r="B28" s="107" t="s">
        <v>260</v>
      </c>
      <c r="C28" s="107" t="s">
        <v>261</v>
      </c>
      <c r="D28" s="108" t="s">
        <v>262</v>
      </c>
      <c r="F28" s="111" t="s">
        <v>263</v>
      </c>
    </row>
    <row r="29" spans="1:6" ht="32" x14ac:dyDescent="0.2">
      <c r="A29" t="s">
        <v>110</v>
      </c>
      <c r="B29" s="107" t="s">
        <v>264</v>
      </c>
      <c r="C29" s="107" t="s">
        <v>265</v>
      </c>
      <c r="D29" s="108" t="s">
        <v>266</v>
      </c>
      <c r="F29" s="113" t="s">
        <v>267</v>
      </c>
    </row>
    <row r="30" spans="1:6" ht="48" x14ac:dyDescent="0.2">
      <c r="A30" t="s">
        <v>108</v>
      </c>
      <c r="B30" s="107" t="s">
        <v>268</v>
      </c>
      <c r="C30" s="107" t="s">
        <v>269</v>
      </c>
      <c r="D30" s="108" t="s">
        <v>270</v>
      </c>
      <c r="F30" s="113" t="s">
        <v>271</v>
      </c>
    </row>
    <row r="31" spans="1:6" ht="48" x14ac:dyDescent="0.2">
      <c r="A31" t="s">
        <v>114</v>
      </c>
      <c r="B31" s="107" t="s">
        <v>272</v>
      </c>
      <c r="C31" s="107" t="s">
        <v>273</v>
      </c>
      <c r="D31" s="107" t="s">
        <v>274</v>
      </c>
      <c r="F31" s="113" t="s">
        <v>275</v>
      </c>
    </row>
    <row r="32" spans="1:6" ht="32" x14ac:dyDescent="0.2">
      <c r="F32" s="113" t="s">
        <v>276</v>
      </c>
    </row>
    <row r="33" spans="1:6" ht="32" x14ac:dyDescent="0.2">
      <c r="F33" s="113" t="s">
        <v>277</v>
      </c>
    </row>
    <row r="36" spans="1:6" x14ac:dyDescent="0.2">
      <c r="A36" s="18" t="s">
        <v>70</v>
      </c>
    </row>
    <row r="37" spans="1:6" x14ac:dyDescent="0.2">
      <c r="A37" t="s">
        <v>278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13</vt:i4>
      </vt:variant>
    </vt:vector>
  </HeadingPairs>
  <TitlesOfParts>
    <vt:vector size="13" baseType="lpstr">
      <vt:lpstr>Informations </vt:lpstr>
      <vt:lpstr>Vision</vt:lpstr>
      <vt:lpstr>User Roles</vt:lpstr>
      <vt:lpstr>ProductBacklog</vt:lpstr>
      <vt:lpstr>Release Roadmap - Velocity</vt:lpstr>
      <vt:lpstr>Sprint 0</vt:lpstr>
      <vt:lpstr>Done Definition</vt:lpstr>
      <vt:lpstr>DailyMeeting</vt:lpstr>
      <vt:lpstr>Retroperspective</vt:lpstr>
      <vt:lpstr>Student1 Journal</vt:lpstr>
      <vt:lpstr>Student2 Journal</vt:lpstr>
      <vt:lpstr>Student3 Journal</vt:lpstr>
      <vt:lpstr>Student4 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2012-05-11T09:26:48Z</dcterms:created>
  <dcterms:modified xsi:type="dcterms:W3CDTF">2024-04-18T20:12:23Z</dcterms:modified>
</cp:coreProperties>
</file>