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Github\Renovales-RORACO_SPT\datos\"/>
    </mc:Choice>
  </mc:AlternateContent>
  <xr:revisionPtr revIDLastSave="0" documentId="13_ncr:1_{605434E2-6CD1-489C-AC7C-578C428C7C9A}" xr6:coauthVersionLast="47" xr6:coauthVersionMax="47" xr10:uidLastSave="{00000000-0000-0000-0000-000000000000}"/>
  <bookViews>
    <workbookView xWindow="-108" yWindow="-108" windowWidth="21984" windowHeight="13176" xr2:uid="{00000000-000D-0000-FFFF-FFFF00000000}"/>
  </bookViews>
  <sheets>
    <sheet name="Sheet 1" sheetId="1" r:id="rId1"/>
    <sheet name="Hoja3" sheetId="4" r:id="rId2"/>
  </sheets>
  <definedNames>
    <definedName name="_xlnm._FilterDatabase" localSheetId="0" hidden="1">'Sheet 1'!$A$1:$P$784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M31" i="4"/>
  <c r="M32" i="4"/>
  <c r="M33" i="4"/>
  <c r="M34" i="4"/>
  <c r="M35" i="4"/>
  <c r="M36" i="4"/>
  <c r="M37" i="4"/>
  <c r="M38" i="4"/>
  <c r="M39" i="4"/>
  <c r="M40" i="4"/>
  <c r="M41" i="4"/>
  <c r="M42" i="4"/>
  <c r="M30" i="4"/>
  <c r="L31" i="4"/>
  <c r="L32" i="4"/>
  <c r="L33" i="4"/>
  <c r="L34" i="4"/>
  <c r="L35" i="4"/>
  <c r="L36" i="4"/>
  <c r="L37" i="4"/>
  <c r="L38" i="4"/>
  <c r="L39" i="4"/>
  <c r="L40" i="4"/>
  <c r="L41" i="4"/>
  <c r="L30" i="4"/>
  <c r="J31" i="4"/>
  <c r="J32" i="4"/>
  <c r="J33" i="4"/>
  <c r="J34" i="4"/>
  <c r="J35" i="4"/>
  <c r="J36" i="4"/>
  <c r="J37" i="4"/>
  <c r="J38" i="4"/>
  <c r="J39" i="4"/>
  <c r="J40" i="4"/>
  <c r="J41" i="4"/>
  <c r="J42" i="4"/>
  <c r="J30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Y6" i="4"/>
  <c r="L42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2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4" i="1"/>
  <c r="P3" i="1"/>
  <c r="P2" i="1"/>
  <c r="O784" i="1" l="1"/>
  <c r="O783" i="1"/>
  <c r="O782" i="1"/>
  <c r="O781" i="1"/>
  <c r="O780" i="1"/>
  <c r="O766" i="1"/>
  <c r="O765" i="1"/>
  <c r="O757" i="1"/>
  <c r="O752" i="1"/>
  <c r="O746" i="1"/>
  <c r="O738" i="1"/>
  <c r="O736" i="1"/>
  <c r="O730" i="1"/>
  <c r="O729" i="1"/>
  <c r="O728" i="1"/>
  <c r="O722" i="1"/>
  <c r="O721" i="1"/>
  <c r="O715" i="1"/>
  <c r="O714" i="1"/>
  <c r="O713" i="1"/>
  <c r="O709" i="1"/>
  <c r="O701" i="1"/>
  <c r="O698" i="1"/>
  <c r="O697" i="1"/>
  <c r="O690" i="1"/>
  <c r="O689" i="1"/>
  <c r="O688" i="1"/>
  <c r="O684" i="1"/>
  <c r="O676" i="1"/>
  <c r="O675" i="1"/>
  <c r="O671" i="1"/>
  <c r="O670" i="1"/>
  <c r="O665" i="1"/>
  <c r="O659" i="1"/>
  <c r="O658" i="1"/>
  <c r="O657" i="1"/>
  <c r="O656" i="1"/>
  <c r="O655" i="1"/>
  <c r="O651" i="1"/>
  <c r="O650" i="1"/>
  <c r="O641" i="1"/>
  <c r="O640" i="1"/>
  <c r="O638" i="1"/>
  <c r="O631" i="1"/>
  <c r="O618" i="1"/>
  <c r="O612" i="1"/>
  <c r="O607" i="1"/>
  <c r="O606" i="1"/>
  <c r="O605" i="1"/>
  <c r="O600" i="1"/>
  <c r="O589" i="1"/>
  <c r="O588" i="1"/>
  <c r="O587" i="1"/>
  <c r="O584" i="1"/>
  <c r="O583" i="1"/>
  <c r="O575" i="1"/>
  <c r="O574" i="1"/>
  <c r="O568" i="1"/>
  <c r="O566" i="1"/>
  <c r="O565" i="1"/>
  <c r="O556" i="1"/>
  <c r="O552" i="1"/>
  <c r="O542" i="1"/>
  <c r="O541" i="1"/>
  <c r="O538" i="1"/>
  <c r="O530" i="1"/>
  <c r="O529" i="1"/>
  <c r="O528" i="1"/>
  <c r="O524" i="1"/>
  <c r="O518" i="1"/>
  <c r="O517" i="1"/>
  <c r="O516" i="1"/>
  <c r="O515" i="1"/>
  <c r="O507" i="1"/>
  <c r="O505" i="1"/>
  <c r="O502" i="1"/>
  <c r="O501" i="1"/>
  <c r="O500" i="1"/>
  <c r="O496" i="1"/>
  <c r="O495" i="1"/>
  <c r="O491" i="1"/>
  <c r="O484" i="1"/>
  <c r="O483" i="1"/>
  <c r="O481" i="1"/>
  <c r="O478" i="1"/>
  <c r="O474" i="1"/>
  <c r="O464" i="1"/>
  <c r="O463" i="1"/>
  <c r="O459" i="1"/>
  <c r="O450" i="1"/>
  <c r="O449" i="1"/>
  <c r="O439" i="1"/>
  <c r="O431" i="1"/>
  <c r="O430" i="1"/>
  <c r="O429" i="1"/>
  <c r="O428" i="1"/>
  <c r="O424" i="1"/>
  <c r="O421" i="1"/>
  <c r="O417" i="1"/>
  <c r="O411" i="1"/>
  <c r="O409" i="1"/>
  <c r="O399" i="1"/>
  <c r="O387" i="1"/>
  <c r="O381" i="1"/>
  <c r="O379" i="1"/>
  <c r="O374" i="1"/>
  <c r="O373" i="1"/>
  <c r="O367" i="1"/>
  <c r="O366" i="1"/>
  <c r="O361" i="1"/>
  <c r="O353" i="1"/>
  <c r="O348" i="1"/>
  <c r="O337" i="1"/>
  <c r="O336" i="1"/>
  <c r="O335" i="1"/>
  <c r="O327" i="1"/>
  <c r="O316" i="1"/>
  <c r="O315" i="1"/>
  <c r="O309" i="1"/>
  <c r="O307" i="1"/>
  <c r="O306" i="1"/>
  <c r="O305" i="1"/>
  <c r="O303" i="1"/>
  <c r="O302" i="1"/>
  <c r="O294" i="1"/>
  <c r="O283" i="1"/>
  <c r="O273" i="1"/>
  <c r="O261" i="1"/>
  <c r="O253" i="1"/>
  <c r="O229" i="1"/>
  <c r="O227" i="1"/>
  <c r="O226" i="1"/>
  <c r="O220" i="1"/>
  <c r="O217" i="1"/>
  <c r="O216" i="1"/>
  <c r="O204" i="1"/>
  <c r="O201" i="1"/>
  <c r="O197" i="1"/>
  <c r="O184" i="1"/>
  <c r="O164" i="1"/>
  <c r="O145" i="1"/>
  <c r="O15" i="1"/>
  <c r="O33" i="1"/>
  <c r="O54" i="1"/>
  <c r="O56" i="1"/>
  <c r="O61" i="1"/>
  <c r="O77" i="1"/>
  <c r="O88" i="1"/>
  <c r="O141" i="1"/>
  <c r="O175" i="1"/>
  <c r="O185" i="1"/>
  <c r="O200" i="1"/>
  <c r="O221" i="1"/>
  <c r="O244" i="1"/>
  <c r="O16" i="1"/>
  <c r="O36" i="1"/>
  <c r="O45" i="1"/>
  <c r="O44" i="1"/>
  <c r="O66" i="1"/>
  <c r="O67" i="1"/>
  <c r="O70" i="1"/>
  <c r="O72" i="1"/>
  <c r="O99" i="1"/>
  <c r="O103" i="1"/>
  <c r="O104" i="1"/>
  <c r="O105" i="1"/>
  <c r="O129" i="1"/>
  <c r="O133" i="1"/>
  <c r="O136" i="1"/>
  <c r="O153" i="1"/>
  <c r="O157" i="1"/>
  <c r="O166" i="1"/>
  <c r="O187" i="1"/>
  <c r="O223" i="1"/>
  <c r="O231" i="1"/>
  <c r="O230" i="1"/>
  <c r="O234" i="1"/>
  <c r="O235" i="1"/>
  <c r="O14" i="1"/>
  <c r="O17" i="1"/>
  <c r="O18" i="1"/>
  <c r="O19" i="1"/>
  <c r="O20" i="1"/>
  <c r="O21" i="1"/>
  <c r="O23" i="1"/>
  <c r="O22" i="1"/>
  <c r="O24" i="1"/>
  <c r="O25" i="1"/>
  <c r="O26" i="1"/>
  <c r="O27" i="1"/>
  <c r="O29" i="1"/>
  <c r="O28" i="1"/>
  <c r="O30" i="1"/>
  <c r="O32" i="1"/>
  <c r="O31" i="1"/>
  <c r="O34" i="1"/>
  <c r="O35" i="1"/>
  <c r="O37" i="1"/>
  <c r="O38" i="1"/>
  <c r="O39" i="1"/>
  <c r="O40" i="1"/>
  <c r="O41" i="1"/>
  <c r="O42" i="1"/>
  <c r="O43" i="1"/>
  <c r="O46" i="1"/>
  <c r="O47" i="1"/>
  <c r="O48" i="1"/>
  <c r="O50" i="1"/>
  <c r="O53" i="1"/>
  <c r="O52" i="1"/>
  <c r="O51" i="1"/>
  <c r="O55" i="1"/>
  <c r="O57" i="1"/>
  <c r="O58" i="1"/>
  <c r="O60" i="1"/>
  <c r="O59" i="1"/>
  <c r="O62" i="1"/>
  <c r="O63" i="1"/>
  <c r="O64" i="1"/>
  <c r="O65" i="1"/>
  <c r="O68" i="1"/>
  <c r="O69" i="1"/>
  <c r="O71" i="1"/>
  <c r="O74" i="1"/>
  <c r="O73" i="1"/>
  <c r="O76" i="1"/>
  <c r="O75" i="1"/>
  <c r="O81" i="1"/>
  <c r="O80" i="1"/>
  <c r="O84" i="1"/>
  <c r="O85" i="1"/>
  <c r="O86" i="1"/>
  <c r="O87" i="1"/>
  <c r="O89" i="1"/>
  <c r="O90" i="1"/>
  <c r="O91" i="1"/>
  <c r="O92" i="1"/>
  <c r="O94" i="1"/>
  <c r="O93" i="1"/>
  <c r="O95" i="1"/>
  <c r="O97" i="1"/>
  <c r="O96" i="1"/>
  <c r="O98" i="1"/>
  <c r="O100" i="1"/>
  <c r="O101" i="1"/>
  <c r="O106" i="1"/>
  <c r="O109" i="1"/>
  <c r="O108" i="1"/>
  <c r="O107" i="1"/>
  <c r="O110" i="1"/>
  <c r="O111" i="1"/>
  <c r="O112" i="1"/>
  <c r="O113" i="1"/>
  <c r="O114" i="1"/>
  <c r="O116" i="1"/>
  <c r="O115" i="1"/>
  <c r="O117" i="1"/>
  <c r="O118" i="1"/>
  <c r="O119" i="1"/>
  <c r="O120" i="1"/>
  <c r="O121" i="1"/>
  <c r="O124" i="1"/>
  <c r="O123" i="1"/>
  <c r="O125" i="1"/>
  <c r="O128" i="1"/>
  <c r="O127" i="1"/>
  <c r="O132" i="1"/>
  <c r="O131" i="1"/>
  <c r="O130" i="1"/>
  <c r="O134" i="1"/>
  <c r="O135" i="1"/>
  <c r="O138" i="1"/>
  <c r="O137" i="1"/>
  <c r="O139" i="1"/>
  <c r="O140" i="1"/>
  <c r="O142" i="1"/>
  <c r="O144" i="1"/>
  <c r="O143" i="1"/>
  <c r="O147" i="1"/>
  <c r="O149" i="1"/>
  <c r="O152" i="1"/>
  <c r="O151" i="1"/>
  <c r="O150" i="1"/>
  <c r="O154" i="1"/>
  <c r="O155" i="1"/>
  <c r="O156" i="1"/>
  <c r="O159" i="1"/>
  <c r="O158" i="1"/>
  <c r="O161" i="1"/>
  <c r="O160" i="1"/>
  <c r="O163" i="1"/>
  <c r="O165" i="1"/>
  <c r="O169" i="1"/>
  <c r="O170" i="1"/>
  <c r="O171" i="1"/>
  <c r="O172" i="1"/>
  <c r="O173" i="1"/>
  <c r="O174" i="1"/>
  <c r="O178" i="1"/>
  <c r="O177" i="1"/>
  <c r="O179" i="1"/>
  <c r="O180" i="1"/>
  <c r="O183" i="1"/>
  <c r="O186" i="1"/>
  <c r="O189" i="1"/>
  <c r="O188" i="1"/>
  <c r="O191" i="1"/>
  <c r="O192" i="1"/>
  <c r="O194" i="1"/>
  <c r="O195" i="1"/>
  <c r="O196" i="1"/>
  <c r="O199" i="1"/>
  <c r="O198" i="1"/>
  <c r="O203" i="1"/>
  <c r="O205" i="1"/>
  <c r="O207" i="1"/>
  <c r="O206" i="1"/>
  <c r="O210" i="1"/>
  <c r="O209" i="1"/>
  <c r="O211" i="1"/>
  <c r="O215" i="1"/>
  <c r="O214" i="1"/>
  <c r="O228" i="1"/>
  <c r="O232" i="1"/>
  <c r="O236" i="1"/>
  <c r="O238" i="1"/>
  <c r="O243" i="1"/>
  <c r="O242" i="1"/>
  <c r="O247" i="1"/>
  <c r="O249" i="1"/>
  <c r="O254" i="1"/>
  <c r="O258" i="1"/>
  <c r="O257" i="1"/>
  <c r="O260" i="1"/>
  <c r="O284" i="1"/>
  <c r="O6" i="1"/>
  <c r="O13" i="1"/>
  <c r="O102" i="1"/>
  <c r="O146" i="1"/>
  <c r="O167" i="1"/>
  <c r="O224" i="1"/>
  <c r="O255" i="1"/>
  <c r="O282" i="1"/>
  <c r="O322" i="1"/>
  <c r="O331" i="1"/>
  <c r="O339" i="1"/>
  <c r="O420" i="1"/>
  <c r="O423" i="1"/>
  <c r="O427" i="1"/>
  <c r="O445" i="1"/>
  <c r="O448" i="1"/>
  <c r="O454" i="1"/>
  <c r="O453" i="1"/>
  <c r="O452" i="1"/>
  <c r="O462" i="1"/>
  <c r="O477" i="1"/>
  <c r="O476" i="1"/>
  <c r="O480" i="1"/>
  <c r="O479" i="1"/>
  <c r="O486" i="1"/>
  <c r="O490" i="1"/>
  <c r="O509" i="1"/>
  <c r="O514" i="1"/>
  <c r="O523" i="1"/>
  <c r="O527" i="1"/>
  <c r="O537" i="1"/>
  <c r="O544" i="1"/>
  <c r="O548" i="1"/>
  <c r="O547" i="1"/>
  <c r="O551" i="1"/>
  <c r="O555" i="1"/>
  <c r="O554" i="1"/>
  <c r="O553" i="1"/>
  <c r="O564" i="1"/>
  <c r="O573" i="1"/>
  <c r="O572" i="1"/>
  <c r="O582" i="1"/>
  <c r="O611" i="1"/>
  <c r="O617" i="1"/>
  <c r="O616" i="1"/>
  <c r="O630" i="1"/>
  <c r="O637" i="1"/>
  <c r="O639" i="1"/>
  <c r="O649" i="1"/>
  <c r="O654" i="1"/>
  <c r="O664" i="1"/>
  <c r="O663" i="1"/>
  <c r="O669" i="1"/>
  <c r="O674" i="1"/>
  <c r="O683" i="1"/>
  <c r="O682" i="1"/>
  <c r="O681" i="1"/>
  <c r="O696" i="1"/>
  <c r="O695" i="1"/>
  <c r="O700" i="1"/>
  <c r="O708" i="1"/>
  <c r="O707" i="1"/>
  <c r="O706" i="1"/>
  <c r="O712" i="1"/>
  <c r="O733" i="1"/>
  <c r="O745" i="1"/>
  <c r="O751" i="1"/>
  <c r="O750" i="1"/>
  <c r="O756" i="1"/>
  <c r="O764" i="1"/>
  <c r="O772" i="1"/>
  <c r="O771" i="1"/>
  <c r="O779" i="1"/>
  <c r="O778" i="1"/>
  <c r="O777" i="1"/>
  <c r="O604" i="1"/>
  <c r="O603" i="1"/>
  <c r="O602" i="1"/>
  <c r="O601" i="1"/>
  <c r="O610" i="1"/>
  <c r="O609" i="1"/>
  <c r="O608" i="1"/>
  <c r="O614" i="1"/>
  <c r="O613" i="1"/>
  <c r="O622" i="1"/>
  <c r="O621" i="1"/>
  <c r="O620" i="1"/>
  <c r="O619" i="1"/>
  <c r="O627" i="1"/>
  <c r="O626" i="1"/>
  <c r="O625" i="1"/>
  <c r="O624" i="1"/>
  <c r="O623" i="1"/>
  <c r="O636" i="1"/>
  <c r="O635" i="1"/>
  <c r="O634" i="1"/>
  <c r="O633" i="1"/>
  <c r="O632" i="1"/>
  <c r="O645" i="1"/>
  <c r="O644" i="1"/>
  <c r="O643" i="1"/>
  <c r="O642" i="1"/>
  <c r="O648" i="1"/>
  <c r="O647" i="1"/>
  <c r="O646" i="1"/>
  <c r="O653" i="1"/>
  <c r="O652" i="1"/>
  <c r="O661" i="1"/>
  <c r="O660" i="1"/>
  <c r="O666" i="1"/>
  <c r="O673" i="1"/>
  <c r="O672" i="1"/>
  <c r="O680" i="1"/>
  <c r="O679" i="1"/>
  <c r="O678" i="1"/>
  <c r="O677" i="1"/>
  <c r="O687" i="1"/>
  <c r="O686" i="1"/>
  <c r="O685" i="1"/>
  <c r="O693" i="1"/>
  <c r="O692" i="1"/>
  <c r="O691" i="1"/>
  <c r="O699" i="1"/>
  <c r="O705" i="1"/>
  <c r="O704" i="1"/>
  <c r="O703" i="1"/>
  <c r="O702" i="1"/>
  <c r="O711" i="1"/>
  <c r="O710" i="1"/>
  <c r="O720" i="1"/>
  <c r="O719" i="1"/>
  <c r="O718" i="1"/>
  <c r="O717" i="1"/>
  <c r="O716" i="1"/>
  <c r="O726" i="1"/>
  <c r="O725" i="1"/>
  <c r="O724" i="1"/>
  <c r="O723" i="1"/>
  <c r="O732" i="1"/>
  <c r="O731" i="1"/>
  <c r="O735" i="1"/>
  <c r="O734" i="1"/>
  <c r="O737" i="1"/>
  <c r="O743" i="1"/>
  <c r="O742" i="1"/>
  <c r="O741" i="1"/>
  <c r="O740" i="1"/>
  <c r="O739" i="1"/>
  <c r="O749" i="1"/>
  <c r="O748" i="1"/>
  <c r="O747" i="1"/>
  <c r="O754" i="1"/>
  <c r="O753" i="1"/>
  <c r="O763" i="1"/>
  <c r="O762" i="1"/>
  <c r="O761" i="1"/>
  <c r="O760" i="1"/>
  <c r="O759" i="1"/>
  <c r="O758" i="1"/>
  <c r="O770" i="1"/>
  <c r="O769" i="1"/>
  <c r="O768" i="1"/>
  <c r="O767" i="1"/>
  <c r="O776" i="1"/>
  <c r="O775" i="1"/>
  <c r="O774" i="1"/>
  <c r="O773" i="1"/>
  <c r="O49" i="1"/>
  <c r="O79" i="1"/>
  <c r="O78" i="1"/>
  <c r="O83" i="1"/>
  <c r="O82" i="1"/>
  <c r="O122" i="1"/>
  <c r="O126" i="1"/>
  <c r="O148" i="1"/>
  <c r="O162" i="1"/>
  <c r="O168" i="1"/>
  <c r="O176" i="1"/>
  <c r="O182" i="1"/>
  <c r="O181" i="1"/>
  <c r="O190" i="1"/>
  <c r="O193" i="1"/>
  <c r="O202" i="1"/>
  <c r="O208" i="1"/>
  <c r="O213" i="1"/>
  <c r="O212" i="1"/>
  <c r="O219" i="1"/>
  <c r="O218" i="1"/>
  <c r="O222" i="1"/>
  <c r="O225" i="1"/>
  <c r="O233" i="1"/>
  <c r="O237" i="1"/>
  <c r="O240" i="1"/>
  <c r="O239" i="1"/>
  <c r="O241" i="1"/>
  <c r="O246" i="1"/>
  <c r="O245" i="1"/>
  <c r="O248" i="1"/>
  <c r="O250" i="1"/>
  <c r="O252" i="1"/>
  <c r="O251" i="1"/>
  <c r="O256" i="1"/>
  <c r="O259" i="1"/>
  <c r="O263" i="1"/>
  <c r="O262" i="1"/>
  <c r="O265" i="1"/>
  <c r="O269" i="1"/>
  <c r="O271" i="1"/>
  <c r="O270" i="1"/>
  <c r="O272" i="1"/>
  <c r="O276" i="1"/>
  <c r="O275" i="1"/>
  <c r="O278" i="1"/>
  <c r="O281" i="1"/>
  <c r="O288" i="1"/>
  <c r="O287" i="1"/>
  <c r="O286" i="1"/>
  <c r="O285" i="1"/>
  <c r="O292" i="1"/>
  <c r="O293" i="1"/>
  <c r="O296" i="1"/>
  <c r="O295" i="1"/>
  <c r="O299" i="1"/>
  <c r="O298" i="1"/>
  <c r="O297" i="1"/>
  <c r="O300" i="1"/>
  <c r="O308" i="1"/>
  <c r="O312" i="1"/>
  <c r="O314" i="1"/>
  <c r="O313" i="1"/>
  <c r="O317" i="1"/>
  <c r="O321" i="1"/>
  <c r="O320" i="1"/>
  <c r="O326" i="1"/>
  <c r="O325" i="1"/>
  <c r="O324" i="1"/>
  <c r="O328" i="1"/>
  <c r="O330" i="1"/>
  <c r="O334" i="1"/>
  <c r="O333" i="1"/>
  <c r="O332" i="1"/>
  <c r="O340" i="1"/>
  <c r="O342" i="1"/>
  <c r="O344" i="1"/>
  <c r="O346" i="1"/>
  <c r="O352" i="1"/>
  <c r="O351" i="1"/>
  <c r="O356" i="1"/>
  <c r="O355" i="1"/>
  <c r="O359" i="1"/>
  <c r="O363" i="1"/>
  <c r="O362" i="1"/>
  <c r="O365" i="1"/>
  <c r="O368" i="1"/>
  <c r="O372" i="1"/>
  <c r="O371" i="1"/>
  <c r="O370" i="1"/>
  <c r="O378" i="1"/>
  <c r="O377" i="1"/>
  <c r="O380" i="1"/>
  <c r="O382" i="1"/>
  <c r="O385" i="1"/>
  <c r="O384" i="1"/>
  <c r="O383" i="1"/>
  <c r="O386" i="1"/>
  <c r="O388" i="1"/>
  <c r="O391" i="1"/>
  <c r="O392" i="1"/>
  <c r="O395" i="1"/>
  <c r="O394" i="1"/>
  <c r="O393" i="1"/>
  <c r="O398" i="1"/>
  <c r="O400" i="1"/>
  <c r="O402" i="1"/>
  <c r="O406" i="1"/>
  <c r="O405" i="1"/>
  <c r="O404" i="1"/>
  <c r="O408" i="1"/>
  <c r="O407" i="1"/>
  <c r="O410" i="1"/>
  <c r="O412" i="1"/>
  <c r="O415" i="1"/>
  <c r="O414" i="1"/>
  <c r="O419" i="1"/>
  <c r="O418" i="1"/>
  <c r="O426" i="1"/>
  <c r="O433" i="1"/>
  <c r="O432" i="1"/>
  <c r="O437" i="1"/>
  <c r="O436" i="1"/>
  <c r="O435" i="1"/>
  <c r="O440" i="1"/>
  <c r="O444" i="1"/>
  <c r="O443" i="1"/>
  <c r="O451" i="1"/>
  <c r="O457" i="1"/>
  <c r="O456" i="1"/>
  <c r="O455" i="1"/>
  <c r="O461" i="1"/>
  <c r="O460" i="1"/>
  <c r="O466" i="1"/>
  <c r="O465" i="1"/>
  <c r="O468" i="1"/>
  <c r="O470" i="1"/>
  <c r="O475" i="1"/>
  <c r="O482" i="1"/>
  <c r="O485" i="1"/>
  <c r="O489" i="1"/>
  <c r="O488" i="1"/>
  <c r="O487" i="1"/>
  <c r="O494" i="1"/>
  <c r="O493" i="1"/>
  <c r="O499" i="1"/>
  <c r="O498" i="1"/>
  <c r="O497" i="1"/>
  <c r="O504" i="1"/>
  <c r="O503" i="1"/>
  <c r="O506" i="1"/>
  <c r="O508" i="1"/>
  <c r="O512" i="1"/>
  <c r="O511" i="1"/>
  <c r="O510" i="1"/>
  <c r="O522" i="1"/>
  <c r="O521" i="1"/>
  <c r="O520" i="1"/>
  <c r="O519" i="1"/>
  <c r="O526" i="1"/>
  <c r="O525" i="1"/>
  <c r="O532" i="1"/>
  <c r="O531" i="1"/>
  <c r="O536" i="1"/>
  <c r="O535" i="1"/>
  <c r="O534" i="1"/>
  <c r="O540" i="1"/>
  <c r="O539" i="1"/>
  <c r="O543" i="1"/>
  <c r="O546" i="1"/>
  <c r="O545" i="1"/>
  <c r="O550" i="1"/>
  <c r="O549" i="1"/>
  <c r="O559" i="1"/>
  <c r="O558" i="1"/>
  <c r="O557" i="1"/>
  <c r="O563" i="1"/>
  <c r="O562" i="1"/>
  <c r="O561" i="1"/>
  <c r="O560" i="1"/>
  <c r="O567" i="1"/>
  <c r="O569" i="1"/>
  <c r="O571" i="1"/>
  <c r="O570" i="1"/>
  <c r="O581" i="1"/>
  <c r="O580" i="1"/>
  <c r="O579" i="1"/>
  <c r="O578" i="1"/>
  <c r="O577" i="1"/>
  <c r="O576" i="1"/>
  <c r="O586" i="1"/>
  <c r="O585" i="1"/>
  <c r="O596" i="1"/>
  <c r="O595" i="1"/>
  <c r="O594" i="1"/>
  <c r="O593" i="1"/>
  <c r="O592" i="1"/>
  <c r="O591" i="1"/>
  <c r="O590" i="1"/>
  <c r="O599" i="1"/>
  <c r="O598" i="1"/>
  <c r="O597" i="1"/>
  <c r="O629" i="1"/>
  <c r="O628" i="1"/>
  <c r="O727" i="1"/>
  <c r="O755" i="1"/>
  <c r="O9" i="1"/>
  <c r="O289" i="1"/>
  <c r="O301" i="1"/>
  <c r="O304" i="1"/>
  <c r="O319" i="1"/>
  <c r="O318" i="1"/>
  <c r="O345" i="1"/>
  <c r="O347" i="1"/>
  <c r="O349" i="1"/>
  <c r="O364" i="1"/>
  <c r="O376" i="1"/>
  <c r="O390" i="1"/>
  <c r="O397" i="1"/>
  <c r="O396" i="1"/>
  <c r="O401" i="1"/>
  <c r="O403" i="1"/>
  <c r="O425" i="1"/>
  <c r="O446" i="1"/>
  <c r="O469" i="1"/>
  <c r="O472" i="1"/>
  <c r="O492" i="1"/>
  <c r="O264" i="1"/>
  <c r="O267" i="1"/>
  <c r="O266" i="1"/>
  <c r="O268" i="1"/>
  <c r="O274" i="1"/>
  <c r="O277" i="1"/>
  <c r="O280" i="1"/>
  <c r="O279" i="1"/>
  <c r="O291" i="1"/>
  <c r="O290" i="1"/>
  <c r="O311" i="1"/>
  <c r="O310" i="1"/>
  <c r="O323" i="1"/>
  <c r="O329" i="1"/>
  <c r="O338" i="1"/>
  <c r="O341" i="1"/>
  <c r="O343" i="1"/>
  <c r="O350" i="1"/>
  <c r="O354" i="1"/>
  <c r="O357" i="1"/>
  <c r="O358" i="1"/>
  <c r="O360" i="1"/>
  <c r="O369" i="1"/>
  <c r="O375" i="1"/>
  <c r="O389" i="1"/>
  <c r="O413" i="1"/>
  <c r="O416" i="1"/>
  <c r="O422" i="1"/>
  <c r="O434" i="1"/>
  <c r="O438" i="1"/>
  <c r="O442" i="1"/>
  <c r="O441" i="1"/>
  <c r="O447" i="1"/>
  <c r="O458" i="1"/>
  <c r="O467" i="1"/>
  <c r="O471" i="1"/>
  <c r="O473" i="1"/>
  <c r="O513" i="1"/>
  <c r="O533" i="1"/>
  <c r="O615" i="1"/>
  <c r="O662" i="1"/>
  <c r="O668" i="1"/>
  <c r="O667" i="1"/>
  <c r="O694" i="1"/>
  <c r="O744" i="1"/>
  <c r="O2" i="1"/>
  <c r="O3" i="1"/>
  <c r="O4" i="1"/>
  <c r="O5" i="1"/>
  <c r="O7" i="1"/>
  <c r="O8" i="1"/>
  <c r="O10" i="1"/>
  <c r="O11" i="1"/>
</calcChain>
</file>

<file path=xl/sharedStrings.xml><?xml version="1.0" encoding="utf-8"?>
<sst xmlns="http://schemas.openxmlformats.org/spreadsheetml/2006/main" count="3965" uniqueCount="53">
  <si>
    <t>plot</t>
  </si>
  <si>
    <t>id</t>
  </si>
  <si>
    <t>spp</t>
  </si>
  <si>
    <t>dap</t>
  </si>
  <si>
    <t>s</t>
  </si>
  <si>
    <t>f</t>
  </si>
  <si>
    <t>obs</t>
  </si>
  <si>
    <t>ht</t>
  </si>
  <si>
    <t>hcc</t>
  </si>
  <si>
    <t>rodal</t>
  </si>
  <si>
    <t>tipo_parcela</t>
  </si>
  <si>
    <t>superficie</t>
  </si>
  <si>
    <t>pred</t>
  </si>
  <si>
    <t>dd</t>
  </si>
  <si>
    <t>1</t>
  </si>
  <si>
    <t>Djuan</t>
  </si>
  <si>
    <t>cicular</t>
  </si>
  <si>
    <t>500m2</t>
  </si>
  <si>
    <t>ec</t>
  </si>
  <si>
    <t>lp</t>
  </si>
  <si>
    <t>2</t>
  </si>
  <si>
    <t>na</t>
  </si>
  <si>
    <t>3</t>
  </si>
  <si>
    <t>sc</t>
  </si>
  <si>
    <t>ElHermoso</t>
  </si>
  <si>
    <t>nd</t>
  </si>
  <si>
    <t>cp</t>
  </si>
  <si>
    <t>no</t>
  </si>
  <si>
    <t>ga</t>
  </si>
  <si>
    <t>wt</t>
  </si>
  <si>
    <t>Vertederos</t>
  </si>
  <si>
    <t>em</t>
  </si>
  <si>
    <t>la</t>
  </si>
  <si>
    <t>mplan</t>
  </si>
  <si>
    <t>rs</t>
  </si>
  <si>
    <t>al</t>
  </si>
  <si>
    <t>v</t>
  </si>
  <si>
    <t>(Todas)</t>
  </si>
  <si>
    <t>clases</t>
  </si>
  <si>
    <t>Etiquetas de fila</t>
  </si>
  <si>
    <t>Total general</t>
  </si>
  <si>
    <t>Etiquetas de columna</t>
  </si>
  <si>
    <t>ab</t>
  </si>
  <si>
    <t>Suma de ab</t>
  </si>
  <si>
    <t>densidad</t>
  </si>
  <si>
    <t>ab_exp</t>
  </si>
  <si>
    <t>v_ex</t>
  </si>
  <si>
    <t>den_exp</t>
  </si>
  <si>
    <t>sp1</t>
  </si>
  <si>
    <t>sp2</t>
  </si>
  <si>
    <t>sp3</t>
  </si>
  <si>
    <t xml:space="preserve">sp2 </t>
  </si>
  <si>
    <t>otras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</si>
</sst>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071.676698842595" createdVersion="8" refreshedVersion="8" minRefreshableVersion="3" recordCount="783" xr:uid="{984694AD-A4FE-4383-9FA4-017DB60A6FF4}">
  <cacheSource type="worksheet">
    <worksheetSource ref="A1:P784" sheet="Sheet 1"/>
  </cacheSource>
  <cacheFields count="16">
    <cacheField name="plot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id" numFmtId="0">
      <sharedItems containsSemiMixedTypes="0" containsString="0" containsNumber="1" containsInteger="1" minValue="1" maxValue="121"/>
    </cacheField>
    <cacheField name="spp" numFmtId="0">
      <sharedItems count="15">
        <s v="na"/>
        <s v="sc"/>
        <s v="nd"/>
        <s v="no"/>
        <s v="lp"/>
        <s v="wt"/>
        <s v="dd"/>
        <s v="ec"/>
        <s v="ga"/>
        <s v="cp"/>
        <s v="em"/>
        <s v="mplan"/>
        <s v="rs"/>
        <s v="la"/>
        <s v="al"/>
      </sharedItems>
    </cacheField>
    <cacheField name="dap" numFmtId="0">
      <sharedItems containsSemiMixedTypes="0" containsString="0" containsNumber="1" minValue="5" maxValue="81.7"/>
    </cacheField>
    <cacheField name="s" numFmtId="0">
      <sharedItems/>
    </cacheField>
    <cacheField name="f" numFmtId="0">
      <sharedItems containsString="0" containsBlank="1" containsNumber="1" containsInteger="1" minValue="1" maxValue="3"/>
    </cacheField>
    <cacheField name="obs" numFmtId="0">
      <sharedItems containsNonDate="0" containsString="0" containsBlank="1"/>
    </cacheField>
    <cacheField name="ht" numFmtId="0">
      <sharedItems containsString="0" containsBlank="1" containsNumber="1" minValue="19.5" maxValue="35.1"/>
    </cacheField>
    <cacheField name="hcc" numFmtId="0">
      <sharedItems containsString="0" containsBlank="1" containsNumber="1" minValue="9" maxValue="25.7"/>
    </cacheField>
    <cacheField name="rodal" numFmtId="0">
      <sharedItems count="3">
        <s v="ElHermoso"/>
        <s v="Vertederos"/>
        <s v="Djuan"/>
      </sharedItems>
    </cacheField>
    <cacheField name="tipo_parcela" numFmtId="0">
      <sharedItems/>
    </cacheField>
    <cacheField name="superficie" numFmtId="0">
      <sharedItems/>
    </cacheField>
    <cacheField name="ab" numFmtId="0">
      <sharedItems containsSemiMixedTypes="0" containsString="0" containsNumber="1" minValue="1.9634954084936209E-3" maxValue="0.52424463468799942"/>
    </cacheField>
    <cacheField name="pred" numFmtId="0">
      <sharedItems containsString="0" containsBlank="1" containsNumber="1" minValue="4" maxValue="29.3870786244619"/>
    </cacheField>
    <cacheField name="v" numFmtId="0">
      <sharedItems containsSemiMixedTypes="0" containsString="0" containsNumber="1" minValue="1.0466699999999995E-3" maxValue="5.8867355171890354"/>
    </cacheField>
    <cacheField name="clases" numFmtId="0">
      <sharedItems containsSemiMixedTypes="0" containsString="0" containsNumber="1" minValue="7.5" maxValue="82.5" count="16">
        <n v="82.5"/>
        <n v="77.5"/>
        <n v="72.5"/>
        <n v="67.5"/>
        <n v="62.5"/>
        <n v="57.5"/>
        <n v="52.5"/>
        <n v="47.5"/>
        <n v="42.5"/>
        <n v="37.5"/>
        <n v="32.5"/>
        <n v="27.5"/>
        <n v="22.5"/>
        <n v="17.5"/>
        <n v="12.5"/>
        <n v="7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3">
  <r>
    <x v="0"/>
    <n v="30"/>
    <x v="0"/>
    <n v="81.7"/>
    <s v="1"/>
    <n v="1"/>
    <m/>
    <m/>
    <m/>
    <x v="0"/>
    <s v="cicular"/>
    <s v="500m2"/>
    <n v="0.52424463468799942"/>
    <n v="29.3870786244619"/>
    <n v="5.8867355171890354"/>
    <x v="0"/>
  </r>
  <r>
    <x v="0"/>
    <n v="121"/>
    <x v="0"/>
    <n v="79.8"/>
    <s v="1"/>
    <n v="2"/>
    <m/>
    <m/>
    <m/>
    <x v="1"/>
    <s v="cicular"/>
    <s v="500m2"/>
    <n v="0.50014469204414869"/>
    <n v="29.3812022942511"/>
    <n v="5.6150901437364826"/>
    <x v="1"/>
  </r>
  <r>
    <x v="0"/>
    <n v="30"/>
    <x v="0"/>
    <n v="72"/>
    <s v="1"/>
    <n v="3"/>
    <m/>
    <m/>
    <m/>
    <x v="2"/>
    <s v="cicular"/>
    <s v="500m2"/>
    <n v="0.40715040790523715"/>
    <n v="29.352006146075301"/>
    <n v="4.5668939958376304"/>
    <x v="2"/>
  </r>
  <r>
    <x v="0"/>
    <n v="58"/>
    <x v="0"/>
    <n v="69"/>
    <s v="1"/>
    <n v="3"/>
    <m/>
    <m/>
    <m/>
    <x v="2"/>
    <s v="cicular"/>
    <s v="500m2"/>
    <n v="0.37392806559352509"/>
    <n v="29.338055087779399"/>
    <n v="4.1924244081875317"/>
    <x v="3"/>
  </r>
  <r>
    <x v="0"/>
    <n v="75"/>
    <x v="1"/>
    <n v="64.2"/>
    <s v="1"/>
    <n v="2"/>
    <m/>
    <m/>
    <m/>
    <x v="0"/>
    <s v="cicular"/>
    <s v="500m2"/>
    <n v="0.32371284861854588"/>
    <n v="29.311533031943998"/>
    <n v="5.1274564720000013"/>
    <x v="4"/>
  </r>
  <r>
    <x v="0"/>
    <n v="76"/>
    <x v="0"/>
    <n v="64"/>
    <s v="1"/>
    <n v="1"/>
    <m/>
    <m/>
    <m/>
    <x v="2"/>
    <s v="cicular"/>
    <s v="500m2"/>
    <n v="0.32169908772759481"/>
    <n v="29.310296748716699"/>
    <n v="3.6037192644823079"/>
    <x v="4"/>
  </r>
  <r>
    <x v="1"/>
    <n v="76"/>
    <x v="0"/>
    <n v="62.7"/>
    <s v="1"/>
    <n v="3"/>
    <m/>
    <m/>
    <m/>
    <x v="1"/>
    <s v="cicular"/>
    <s v="500m2"/>
    <n v="0.30876279457827549"/>
    <n v="29.301970394204002"/>
    <n v="3.4579062957309081"/>
    <x v="4"/>
  </r>
  <r>
    <x v="2"/>
    <n v="47"/>
    <x v="2"/>
    <n v="61.9"/>
    <s v="1"/>
    <n v="1"/>
    <m/>
    <m/>
    <m/>
    <x v="0"/>
    <s v="cicular"/>
    <s v="500m2"/>
    <n v="0.30093394568552967"/>
    <n v="29.2965837088292"/>
    <n v="3.3193051144273431"/>
    <x v="4"/>
  </r>
  <r>
    <x v="0"/>
    <n v="39"/>
    <x v="0"/>
    <n v="60.4"/>
    <s v="1"/>
    <n v="1"/>
    <m/>
    <n v="27.7"/>
    <n v="19.7"/>
    <x v="2"/>
    <s v="cicular"/>
    <s v="500m2"/>
    <n v="0.28652581637800351"/>
    <n v="29.285900726716299"/>
    <n v="3.2072595478553199"/>
    <x v="4"/>
  </r>
  <r>
    <x v="2"/>
    <n v="65"/>
    <x v="3"/>
    <n v="59.2"/>
    <s v="1"/>
    <n v="1"/>
    <m/>
    <n v="32"/>
    <n v="17"/>
    <x v="0"/>
    <s v="cicular"/>
    <s v="500m2"/>
    <n v="0.27525378193692335"/>
    <n v="29.276763274992899"/>
    <n v="3.0802054693221335"/>
    <x v="5"/>
  </r>
  <r>
    <x v="0"/>
    <n v="6"/>
    <x v="4"/>
    <n v="58"/>
    <s v="1"/>
    <n v="3"/>
    <m/>
    <m/>
    <m/>
    <x v="2"/>
    <s v="cicular"/>
    <s v="500m2"/>
    <n v="0.26420794216690158"/>
    <n v="29.2670528236244"/>
    <n v="2.1031077263612121"/>
    <x v="5"/>
  </r>
  <r>
    <x v="0"/>
    <n v="65"/>
    <x v="1"/>
    <n v="57.3"/>
    <s v="3"/>
    <n v="3"/>
    <m/>
    <m/>
    <m/>
    <x v="0"/>
    <s v="cicular"/>
    <s v="500m2"/>
    <n v="0.25786899359012078"/>
    <n v="29.261104534406101"/>
    <n v="3.6743978229999996"/>
    <x v="5"/>
  </r>
  <r>
    <x v="2"/>
    <n v="45"/>
    <x v="0"/>
    <n v="55.9"/>
    <s v="1"/>
    <n v="2"/>
    <m/>
    <m/>
    <m/>
    <x v="2"/>
    <s v="cicular"/>
    <s v="500m2"/>
    <n v="0.24542200349659801"/>
    <n v="29.248530589206801"/>
    <n v="2.743953026113779"/>
    <x v="5"/>
  </r>
  <r>
    <x v="3"/>
    <n v="37"/>
    <x v="5"/>
    <n v="55.3"/>
    <s v="1"/>
    <n v="1"/>
    <m/>
    <m/>
    <m/>
    <x v="0"/>
    <s v="cicular"/>
    <s v="500m2"/>
    <n v="0.24018182695041024"/>
    <n v="29.242847138211999"/>
    <n v="2.6848877521468415"/>
    <x v="5"/>
  </r>
  <r>
    <x v="0"/>
    <n v="41"/>
    <x v="2"/>
    <n v="55"/>
    <s v="1"/>
    <n v="1"/>
    <m/>
    <n v="28.4"/>
    <n v="17.899999999999999"/>
    <x v="0"/>
    <s v="cicular"/>
    <s v="500m2"/>
    <n v="0.23758294442772812"/>
    <n v="29.239935408313201"/>
    <n v="2.6180423854241637"/>
    <x v="5"/>
  </r>
  <r>
    <x v="2"/>
    <n v="8"/>
    <x v="0"/>
    <n v="54.3"/>
    <s v="1"/>
    <n v="2"/>
    <m/>
    <m/>
    <m/>
    <x v="2"/>
    <s v="cicular"/>
    <s v="500m2"/>
    <n v="0.23157386307957423"/>
    <n v="29.2329527124853"/>
    <n v="2.5878620622970732"/>
    <x v="6"/>
  </r>
  <r>
    <x v="2"/>
    <n v="2"/>
    <x v="0"/>
    <n v="53.7"/>
    <s v="1"/>
    <n v="1"/>
    <m/>
    <m/>
    <m/>
    <x v="0"/>
    <s v="cicular"/>
    <s v="500m2"/>
    <n v="0.22648448298075882"/>
    <n v="29.226748927523399"/>
    <n v="2.530496508444299"/>
    <x v="6"/>
  </r>
  <r>
    <x v="3"/>
    <n v="105"/>
    <x v="0"/>
    <n v="53.6"/>
    <s v="1"/>
    <n v="1"/>
    <m/>
    <n v="31.3"/>
    <n v="18"/>
    <x v="2"/>
    <s v="cicular"/>
    <s v="500m2"/>
    <n v="0.22564175075143331"/>
    <n v="29.225694658292799"/>
    <n v="2.5209975517646663"/>
    <x v="6"/>
  </r>
  <r>
    <x v="0"/>
    <n v="102"/>
    <x v="0"/>
    <n v="53.5"/>
    <s v="1"/>
    <n v="2"/>
    <m/>
    <m/>
    <m/>
    <x v="1"/>
    <s v="cicular"/>
    <s v="500m2"/>
    <n v="0.22480058931843463"/>
    <n v="29.224634471748701"/>
    <n v="2.5115163005028811"/>
    <x v="6"/>
  </r>
  <r>
    <x v="2"/>
    <n v="4"/>
    <x v="0"/>
    <n v="52.8"/>
    <s v="1"/>
    <n v="1"/>
    <m/>
    <n v="28"/>
    <n v="15"/>
    <x v="0"/>
    <s v="cicular"/>
    <s v="500m2"/>
    <n v="0.21895644158459418"/>
    <n v="29.217043701341002"/>
    <n v="2.4456432933703947"/>
    <x v="6"/>
  </r>
  <r>
    <x v="2"/>
    <n v="36"/>
    <x v="0"/>
    <n v="51.5"/>
    <s v="1"/>
    <n v="1"/>
    <m/>
    <m/>
    <m/>
    <x v="2"/>
    <s v="cicular"/>
    <s v="500m2"/>
    <n v="0.20830722788708822"/>
    <n v="29.202116605611899"/>
    <n v="2.3256094130170246"/>
    <x v="6"/>
  </r>
  <r>
    <x v="1"/>
    <n v="65"/>
    <x v="0"/>
    <n v="51.5"/>
    <s v="1"/>
    <n v="1"/>
    <m/>
    <m/>
    <m/>
    <x v="1"/>
    <s v="cicular"/>
    <s v="500m2"/>
    <n v="0.20830722788708822"/>
    <n v="29.202116605611899"/>
    <n v="2.3256094130170246"/>
    <x v="6"/>
  </r>
  <r>
    <x v="3"/>
    <n v="27"/>
    <x v="0"/>
    <n v="51.3"/>
    <s v="1"/>
    <n v="1"/>
    <m/>
    <m/>
    <m/>
    <x v="1"/>
    <s v="cicular"/>
    <s v="500m2"/>
    <n v="0.20669244926314304"/>
    <n v="29.199718855707001"/>
    <n v="2.3074082434612659"/>
    <x v="6"/>
  </r>
  <r>
    <x v="3"/>
    <n v="80"/>
    <x v="0"/>
    <n v="51.2"/>
    <s v="1"/>
    <n v="1"/>
    <m/>
    <m/>
    <m/>
    <x v="2"/>
    <s v="cicular"/>
    <s v="500m2"/>
    <n v="0.2058874161456607"/>
    <n v="29.198509430060898"/>
    <n v="2.2983342168101659"/>
    <x v="6"/>
  </r>
  <r>
    <x v="2"/>
    <n v="44"/>
    <x v="0"/>
    <n v="50.9"/>
    <s v="1"/>
    <n v="1"/>
    <m/>
    <n v="28.6"/>
    <n v="18.5"/>
    <x v="2"/>
    <s v="cicular"/>
    <s v="500m2"/>
    <n v="0.2034817415711743"/>
    <n v="29.194838285632901"/>
    <n v="2.2712183693640169"/>
    <x v="6"/>
  </r>
  <r>
    <x v="2"/>
    <n v="7"/>
    <x v="0"/>
    <n v="50.4"/>
    <s v="1"/>
    <n v="1"/>
    <m/>
    <n v="30.3"/>
    <n v="22.6"/>
    <x v="2"/>
    <s v="cicular"/>
    <s v="500m2"/>
    <n v="0.1995036998735662"/>
    <n v="29.188573405405101"/>
    <n v="2.2263793986442146"/>
    <x v="6"/>
  </r>
  <r>
    <x v="1"/>
    <n v="16"/>
    <x v="0"/>
    <n v="49.9"/>
    <s v="2"/>
    <n v="1"/>
    <m/>
    <m/>
    <m/>
    <x v="1"/>
    <s v="cicular"/>
    <s v="500m2"/>
    <n v="0.19556492808412801"/>
    <n v="29.182119260174399"/>
    <n v="2.1819830633708053"/>
    <x v="7"/>
  </r>
  <r>
    <x v="0"/>
    <n v="57"/>
    <x v="0"/>
    <n v="49.9"/>
    <s v="1"/>
    <n v="1"/>
    <m/>
    <m/>
    <m/>
    <x v="2"/>
    <s v="cicular"/>
    <s v="500m2"/>
    <n v="0.19556492808412801"/>
    <n v="29.182119260174399"/>
    <n v="2.1819830633708053"/>
    <x v="7"/>
  </r>
  <r>
    <x v="1"/>
    <n v="72"/>
    <x v="0"/>
    <n v="49.7"/>
    <s v="1"/>
    <n v="1"/>
    <m/>
    <n v="31.2"/>
    <n v="21"/>
    <x v="1"/>
    <s v="cicular"/>
    <s v="500m2"/>
    <n v="0.19400041494264031"/>
    <n v="29.179482895851699"/>
    <n v="2.1643484671864295"/>
    <x v="7"/>
  </r>
  <r>
    <x v="0"/>
    <n v="92"/>
    <x v="0"/>
    <n v="49.1"/>
    <s v="1"/>
    <n v="1"/>
    <m/>
    <m/>
    <m/>
    <x v="2"/>
    <s v="cicular"/>
    <s v="500m2"/>
    <n v="0.18934457463002022"/>
    <n v="29.171379586969401"/>
    <n v="2.1118696086618507"/>
    <x v="7"/>
  </r>
  <r>
    <x v="2"/>
    <n v="1"/>
    <x v="0"/>
    <n v="49.1"/>
    <s v="1"/>
    <n v="1"/>
    <m/>
    <n v="25.1"/>
    <n v="19.600000000000001"/>
    <x v="2"/>
    <s v="cicular"/>
    <s v="500m2"/>
    <n v="0.18934457463002022"/>
    <n v="29.171379586969401"/>
    <n v="2.1118696086618507"/>
    <x v="7"/>
  </r>
  <r>
    <x v="2"/>
    <n v="6"/>
    <x v="3"/>
    <n v="49"/>
    <s v="1"/>
    <n v="1"/>
    <m/>
    <n v="31"/>
    <n v="23.1"/>
    <x v="1"/>
    <s v="cicular"/>
    <s v="500m2"/>
    <n v="0.18857409903172734"/>
    <n v="29.170000016709501"/>
    <n v="2.1031851012035849"/>
    <x v="7"/>
  </r>
  <r>
    <x v="2"/>
    <n v="41"/>
    <x v="0"/>
    <n v="48.8"/>
    <s v="1"/>
    <n v="2"/>
    <m/>
    <m/>
    <m/>
    <x v="1"/>
    <s v="cicular"/>
    <s v="500m2"/>
    <n v="0.18703786022412189"/>
    <n v="29.1672153898568"/>
    <n v="2.0858692025406165"/>
    <x v="7"/>
  </r>
  <r>
    <x v="1"/>
    <n v="37"/>
    <x v="0"/>
    <n v="48.7"/>
    <s v="2"/>
    <n v="1"/>
    <m/>
    <m/>
    <m/>
    <x v="1"/>
    <s v="cicular"/>
    <s v="500m2"/>
    <n v="0.18627209701480943"/>
    <n v="29.165810193517601"/>
    <n v="2.0772378113359125"/>
    <x v="7"/>
  </r>
  <r>
    <x v="2"/>
    <n v="24"/>
    <x v="2"/>
    <n v="48.6"/>
    <s v="1"/>
    <n v="1"/>
    <m/>
    <m/>
    <m/>
    <x v="0"/>
    <s v="cicular"/>
    <s v="500m2"/>
    <n v="0.1855079046018237"/>
    <n v="29.164396314206101"/>
    <n v="2.041598701564221"/>
    <x v="7"/>
  </r>
  <r>
    <x v="2"/>
    <n v="51"/>
    <x v="0"/>
    <n v="48.5"/>
    <s v="1"/>
    <n v="1"/>
    <m/>
    <m/>
    <m/>
    <x v="1"/>
    <s v="cicular"/>
    <s v="500m2"/>
    <n v="0.18474528298516477"/>
    <n v="29.162973680236401"/>
    <n v="2.0600281451800821"/>
    <x v="7"/>
  </r>
  <r>
    <x v="1"/>
    <n v="31"/>
    <x v="0"/>
    <n v="48.4"/>
    <s v="1"/>
    <n v="1"/>
    <m/>
    <n v="34.9"/>
    <n v="21.3"/>
    <x v="1"/>
    <s v="cicular"/>
    <s v="500m2"/>
    <n v="0.18398423216483265"/>
    <n v="29.161542219181101"/>
    <n v="2.0514498702289461"/>
    <x v="7"/>
  </r>
  <r>
    <x v="0"/>
    <n v="115"/>
    <x v="0"/>
    <n v="48.2"/>
    <s v="1"/>
    <n v="1"/>
    <m/>
    <m/>
    <m/>
    <x v="1"/>
    <s v="cicular"/>
    <s v="500m2"/>
    <n v="0.1824668429131488"/>
    <n v="29.158652522343001"/>
    <n v="2.0343464365802446"/>
    <x v="7"/>
  </r>
  <r>
    <x v="0"/>
    <n v="106"/>
    <x v="0"/>
    <n v="48.1"/>
    <s v="1"/>
    <n v="2"/>
    <m/>
    <m/>
    <m/>
    <x v="0"/>
    <s v="cicular"/>
    <s v="500m2"/>
    <n v="0.18171050448179704"/>
    <n v="29.1571941379155"/>
    <n v="2.0258212778826805"/>
    <x v="7"/>
  </r>
  <r>
    <x v="3"/>
    <n v="1"/>
    <x v="0"/>
    <n v="48"/>
    <s v="1"/>
    <n v="1"/>
    <m/>
    <n v="26.1"/>
    <n v="16.2"/>
    <x v="2"/>
    <s v="cicular"/>
    <s v="500m2"/>
    <n v="0.18095573684677208"/>
    <n v="29.155726629093898"/>
    <n v="2.01731382460297"/>
    <x v="7"/>
  </r>
  <r>
    <x v="0"/>
    <n v="107"/>
    <x v="0"/>
    <n v="47.5"/>
    <s v="1"/>
    <n v="2"/>
    <m/>
    <m/>
    <m/>
    <x v="0"/>
    <s v="cicular"/>
    <s v="500m2"/>
    <n v="0.17720546061654927"/>
    <n v="29.148249521289099"/>
    <n v="1.9750421394722559"/>
    <x v="7"/>
  </r>
  <r>
    <x v="3"/>
    <n v="2"/>
    <x v="0"/>
    <n v="47.4"/>
    <s v="1"/>
    <n v="2"/>
    <m/>
    <m/>
    <m/>
    <x v="2"/>
    <s v="cicular"/>
    <s v="500m2"/>
    <n v="0.17646011775948506"/>
    <n v="29.1467256360223"/>
    <n v="1.9666409186996838"/>
    <x v="7"/>
  </r>
  <r>
    <x v="2"/>
    <n v="82"/>
    <x v="2"/>
    <n v="47"/>
    <s v="1"/>
    <n v="1"/>
    <m/>
    <n v="29"/>
    <n v="15"/>
    <x v="0"/>
    <s v="cicular"/>
    <s v="500m2"/>
    <n v="0.17349445429449634"/>
    <n v="29.140532515284999"/>
    <n v="1.9086160370444065"/>
    <x v="7"/>
  </r>
  <r>
    <x v="3"/>
    <n v="48"/>
    <x v="2"/>
    <n v="47"/>
    <s v="1"/>
    <n v="1"/>
    <m/>
    <m/>
    <m/>
    <x v="0"/>
    <s v="cicular"/>
    <s v="500m2"/>
    <n v="0.17349445429449634"/>
    <n v="29.140532515284999"/>
    <n v="1.9086160370444065"/>
    <x v="7"/>
  </r>
  <r>
    <x v="0"/>
    <n v="97"/>
    <x v="0"/>
    <n v="47"/>
    <s v="1"/>
    <n v="1"/>
    <m/>
    <m/>
    <m/>
    <x v="1"/>
    <s v="cicular"/>
    <s v="500m2"/>
    <n v="0.17349445429449634"/>
    <n v="29.140532515284999"/>
    <n v="1.9332130897879367"/>
    <x v="7"/>
  </r>
  <r>
    <x v="2"/>
    <n v="57"/>
    <x v="0"/>
    <n v="46.5"/>
    <s v="1"/>
    <n v="1"/>
    <m/>
    <m/>
    <m/>
    <x v="1"/>
    <s v="cicular"/>
    <s v="500m2"/>
    <n v="0.16982271788061326"/>
    <n v="29.132565237600001"/>
    <n v="1.8918266755500184"/>
    <x v="7"/>
  </r>
  <r>
    <x v="1"/>
    <n v="58"/>
    <x v="0"/>
    <n v="46.4"/>
    <s v="1"/>
    <n v="2"/>
    <m/>
    <m/>
    <m/>
    <x v="1"/>
    <s v="cicular"/>
    <s v="500m2"/>
    <n v="0.16909308298681702"/>
    <n v="29.130940797104099"/>
    <n v="1.8836025089559973"/>
    <x v="7"/>
  </r>
  <r>
    <x v="3"/>
    <n v="36"/>
    <x v="4"/>
    <n v="46"/>
    <s v="1"/>
    <n v="1"/>
    <m/>
    <n v="19.5"/>
    <n v="9"/>
    <x v="0"/>
    <s v="cicular"/>
    <s v="500m2"/>
    <n v="0.16619025137490004"/>
    <n v="29.1243367479283"/>
    <n v="1.5171061266022645"/>
    <x v="7"/>
  </r>
  <r>
    <x v="0"/>
    <n v="95"/>
    <x v="0"/>
    <n v="46"/>
    <s v="1"/>
    <n v="2"/>
    <m/>
    <m/>
    <m/>
    <x v="0"/>
    <s v="cicular"/>
    <s v="500m2"/>
    <n v="0.16619025137490004"/>
    <n v="29.1243367479283"/>
    <n v="1.8508828967584883"/>
    <x v="7"/>
  </r>
  <r>
    <x v="2"/>
    <n v="58"/>
    <x v="0"/>
    <n v="45.9"/>
    <s v="1"/>
    <n v="1"/>
    <m/>
    <m/>
    <m/>
    <x v="2"/>
    <s v="cicular"/>
    <s v="500m2"/>
    <n v="0.1654684704627378"/>
    <n v="29.122658699704701"/>
    <n v="1.842747257253746"/>
    <x v="7"/>
  </r>
  <r>
    <x v="0"/>
    <n v="98"/>
    <x v="0"/>
    <n v="45.9"/>
    <s v="1"/>
    <n v="1"/>
    <m/>
    <m/>
    <m/>
    <x v="0"/>
    <s v="cicular"/>
    <s v="500m2"/>
    <n v="0.1654684704627378"/>
    <n v="29.122658699704701"/>
    <n v="1.842747257253746"/>
    <x v="7"/>
  </r>
  <r>
    <x v="2"/>
    <n v="58"/>
    <x v="0"/>
    <n v="45.9"/>
    <s v="1"/>
    <n v="2"/>
    <m/>
    <m/>
    <m/>
    <x v="1"/>
    <s v="cicular"/>
    <s v="500m2"/>
    <n v="0.1654684704627378"/>
    <n v="29.122658699704701"/>
    <n v="1.842747257253746"/>
    <x v="7"/>
  </r>
  <r>
    <x v="2"/>
    <n v="65"/>
    <x v="3"/>
    <n v="45.6"/>
    <s v="1"/>
    <n v="1"/>
    <m/>
    <m/>
    <m/>
    <x v="1"/>
    <s v="cicular"/>
    <s v="500m2"/>
    <n v="0.16331255250421181"/>
    <n v="29.117558146844299"/>
    <n v="1.8184465712466651"/>
    <x v="7"/>
  </r>
  <r>
    <x v="3"/>
    <n v="32"/>
    <x v="0"/>
    <n v="45.4"/>
    <s v="1"/>
    <n v="1"/>
    <m/>
    <n v="35.1"/>
    <n v="22.7"/>
    <x v="1"/>
    <s v="cicular"/>
    <s v="500m2"/>
    <n v="0.16188312784682843"/>
    <n v="29.114101460632099"/>
    <n v="1.8023346409978935"/>
    <x v="7"/>
  </r>
  <r>
    <x v="2"/>
    <n v="40"/>
    <x v="3"/>
    <n v="45.1"/>
    <s v="1"/>
    <n v="1"/>
    <m/>
    <n v="31.8"/>
    <n v="25.7"/>
    <x v="1"/>
    <s v="cicular"/>
    <s v="500m2"/>
    <n v="0.15975077183320438"/>
    <n v="29.108829950994199"/>
    <n v="1.7782995362586516"/>
    <x v="7"/>
  </r>
  <r>
    <x v="3"/>
    <n v="29"/>
    <x v="0"/>
    <n v="44.5"/>
    <s v="1"/>
    <n v="1"/>
    <m/>
    <m/>
    <m/>
    <x v="0"/>
    <s v="cicular"/>
    <s v="500m2"/>
    <n v="0.15552847130677969"/>
    <n v="29.097965291626"/>
    <n v="1.7307073730622717"/>
    <x v="8"/>
  </r>
  <r>
    <x v="1"/>
    <n v="63"/>
    <x v="0"/>
    <n v="44.4"/>
    <s v="1"/>
    <n v="1"/>
    <m/>
    <n v="31.8"/>
    <n v="23.9"/>
    <x v="1"/>
    <s v="cicular"/>
    <s v="500m2"/>
    <n v="0.15483025233951936"/>
    <n v="29.096111564695899"/>
    <n v="1.7228373148253673"/>
    <x v="8"/>
  </r>
  <r>
    <x v="2"/>
    <n v="50"/>
    <x v="0"/>
    <n v="44.2"/>
    <s v="1"/>
    <n v="1"/>
    <m/>
    <m/>
    <m/>
    <x v="2"/>
    <s v="cicular"/>
    <s v="500m2"/>
    <n v="0.15343852679397912"/>
    <n v="29.092366294116498"/>
    <n v="1.707150314605133"/>
    <x v="8"/>
  </r>
  <r>
    <x v="0"/>
    <n v="68"/>
    <x v="0"/>
    <n v="44.2"/>
    <s v="1"/>
    <n v="2"/>
    <m/>
    <m/>
    <m/>
    <x v="0"/>
    <s v="cicular"/>
    <s v="500m2"/>
    <n v="0.15343852679397912"/>
    <n v="29.092366294116498"/>
    <n v="1.707150314605133"/>
    <x v="8"/>
  </r>
  <r>
    <x v="2"/>
    <n v="5"/>
    <x v="3"/>
    <n v="44.1"/>
    <s v="1"/>
    <n v="1"/>
    <m/>
    <n v="34.700000000000003"/>
    <n v="21.1"/>
    <x v="1"/>
    <s v="cicular"/>
    <s v="500m2"/>
    <n v="0.15274502021569916"/>
    <n v="29.090474521449401"/>
    <n v="1.6993333726218005"/>
    <x v="8"/>
  </r>
  <r>
    <x v="1"/>
    <n v="17"/>
    <x v="0"/>
    <n v="43.4"/>
    <s v="1"/>
    <n v="1"/>
    <m/>
    <m/>
    <m/>
    <x v="1"/>
    <s v="cicular"/>
    <s v="500m2"/>
    <n v="0.14793445646488976"/>
    <n v="29.076863854233899"/>
    <n v="1.6451105304384241"/>
    <x v="8"/>
  </r>
  <r>
    <x v="3"/>
    <n v="100"/>
    <x v="0"/>
    <n v="43.3"/>
    <s v="1"/>
    <n v="1"/>
    <m/>
    <n v="28.2"/>
    <n v="17.100000000000001"/>
    <x v="2"/>
    <s v="cicular"/>
    <s v="500m2"/>
    <n v="0.14725351625722416"/>
    <n v="29.074865401844601"/>
    <n v="1.6374352317979324"/>
    <x v="8"/>
  </r>
  <r>
    <x v="3"/>
    <n v="81"/>
    <x v="0"/>
    <n v="42.5"/>
    <s v="1"/>
    <n v="1"/>
    <m/>
    <m/>
    <m/>
    <x v="2"/>
    <s v="cicular"/>
    <s v="500m2"/>
    <n v="0.1418625432636641"/>
    <n v="29.058366555328099"/>
    <n v="1.5766702377168413"/>
    <x v="8"/>
  </r>
  <r>
    <x v="2"/>
    <n v="43"/>
    <x v="0"/>
    <n v="42.4"/>
    <s v="1"/>
    <n v="1"/>
    <m/>
    <m/>
    <m/>
    <x v="1"/>
    <s v="cicular"/>
    <s v="500m2"/>
    <n v="0.14119574022293965"/>
    <n v="29.056238278692302"/>
    <n v="1.5691542878370563"/>
    <x v="8"/>
  </r>
  <r>
    <x v="0"/>
    <n v="9"/>
    <x v="2"/>
    <n v="42.3"/>
    <s v="1"/>
    <n v="2"/>
    <m/>
    <m/>
    <m/>
    <x v="0"/>
    <s v="cicular"/>
    <s v="500m2"/>
    <n v="0.140530507978542"/>
    <n v="29.054094890061201"/>
    <n v="1.5437222469972673"/>
    <x v="8"/>
  </r>
  <r>
    <x v="2"/>
    <n v="22"/>
    <x v="2"/>
    <n v="42.2"/>
    <s v="1"/>
    <n v="1"/>
    <m/>
    <m/>
    <m/>
    <x v="0"/>
    <s v="cicular"/>
    <s v="500m2"/>
    <n v="0.13986684653047118"/>
    <n v="29.051936246023502"/>
    <n v="1.5363758589533847"/>
    <x v="8"/>
  </r>
  <r>
    <x v="3"/>
    <n v="6"/>
    <x v="0"/>
    <n v="42.1"/>
    <s v="1"/>
    <n v="1"/>
    <m/>
    <m/>
    <m/>
    <x v="2"/>
    <s v="cicular"/>
    <s v="500m2"/>
    <n v="0.13920475587872713"/>
    <n v="29.049762201462698"/>
    <n v="1.5467126707048353"/>
    <x v="8"/>
  </r>
  <r>
    <x v="2"/>
    <n v="54"/>
    <x v="0"/>
    <n v="42"/>
    <s v="1"/>
    <n v="1"/>
    <m/>
    <m/>
    <m/>
    <x v="1"/>
    <s v="cicular"/>
    <s v="500m2"/>
    <n v="0.13854423602330987"/>
    <n v="29.0475726095328"/>
    <n v="1.5392675424964759"/>
    <x v="8"/>
  </r>
  <r>
    <x v="2"/>
    <n v="60"/>
    <x v="2"/>
    <n v="41.9"/>
    <s v="1"/>
    <n v="1"/>
    <m/>
    <m/>
    <m/>
    <x v="0"/>
    <s v="cicular"/>
    <s v="500m2"/>
    <n v="0.13788528696421939"/>
    <n v="29.045367321633101"/>
    <n v="1.5144410222259082"/>
    <x v="8"/>
  </r>
  <r>
    <x v="3"/>
    <n v="18"/>
    <x v="0"/>
    <n v="41.1"/>
    <s v="1"/>
    <n v="1"/>
    <m/>
    <m/>
    <m/>
    <x v="1"/>
    <s v="cicular"/>
    <s v="500m2"/>
    <n v="0.13267024315926038"/>
    <n v="29.027141532130901"/>
    <n v="1.4730581324247252"/>
    <x v="8"/>
  </r>
  <r>
    <x v="3"/>
    <n v="44"/>
    <x v="2"/>
    <n v="40.700000000000003"/>
    <s v="1"/>
    <n v="1"/>
    <m/>
    <m/>
    <m/>
    <x v="0"/>
    <s v="cicular"/>
    <s v="500m2"/>
    <n v="0.13010042036862393"/>
    <n v="29.017622982182001"/>
    <n v="1.4282665863786002"/>
    <x v="8"/>
  </r>
  <r>
    <x v="0"/>
    <n v="96"/>
    <x v="0"/>
    <n v="40.6"/>
    <s v="1"/>
    <n v="2"/>
    <m/>
    <m/>
    <m/>
    <x v="1"/>
    <s v="cicular"/>
    <s v="500m2"/>
    <n v="0.12946189166178182"/>
    <n v="29.015199277954199"/>
    <n v="1.4368948164542577"/>
    <x v="8"/>
  </r>
  <r>
    <x v="3"/>
    <n v="3"/>
    <x v="0"/>
    <n v="40.6"/>
    <s v="1"/>
    <n v="1"/>
    <m/>
    <n v="33.299999999999997"/>
    <n v="22.4"/>
    <x v="1"/>
    <s v="cicular"/>
    <s v="500m2"/>
    <n v="0.12946189166178182"/>
    <n v="29.015199277954199"/>
    <n v="1.4368948164542577"/>
    <x v="8"/>
  </r>
  <r>
    <x v="3"/>
    <n v="23"/>
    <x v="0"/>
    <n v="40.4"/>
    <s v="1"/>
    <n v="1"/>
    <m/>
    <n v="32.5"/>
    <n v="20.5"/>
    <x v="1"/>
    <s v="cicular"/>
    <s v="500m2"/>
    <n v="0.12818954663707791"/>
    <n v="29.0102977647425"/>
    <n v="1.4225534279910634"/>
    <x v="8"/>
  </r>
  <r>
    <x v="1"/>
    <n v="43"/>
    <x v="0"/>
    <n v="40.4"/>
    <s v="1"/>
    <n v="1"/>
    <m/>
    <m/>
    <m/>
    <x v="1"/>
    <s v="cicular"/>
    <s v="500m2"/>
    <n v="0.12818954663707791"/>
    <n v="29.0102977647425"/>
    <n v="1.4225534279910634"/>
    <x v="8"/>
  </r>
  <r>
    <x v="0"/>
    <n v="87"/>
    <x v="3"/>
    <n v="40.1"/>
    <s v="1"/>
    <n v="1"/>
    <m/>
    <n v="30.4"/>
    <n v="21.1"/>
    <x v="0"/>
    <s v="cicular"/>
    <s v="500m2"/>
    <n v="0.12629281007247309"/>
    <n v="29.002807526698401"/>
    <n v="1.401174135930189"/>
    <x v="8"/>
  </r>
  <r>
    <x v="0"/>
    <n v="110"/>
    <x v="4"/>
    <n v="39.799999999999997"/>
    <s v="1"/>
    <n v="2"/>
    <m/>
    <m/>
    <m/>
    <x v="0"/>
    <s v="cicular"/>
    <s v="500m2"/>
    <n v="0.12441021067480938"/>
    <n v="28.995147273848701"/>
    <n v="1.1974802397247797"/>
    <x v="9"/>
  </r>
  <r>
    <x v="3"/>
    <n v="7"/>
    <x v="4"/>
    <n v="39.799999999999997"/>
    <s v="1"/>
    <n v="1"/>
    <m/>
    <m/>
    <m/>
    <x v="0"/>
    <s v="cicular"/>
    <s v="500m2"/>
    <n v="0.12441021067480938"/>
    <n v="28.995147273848701"/>
    <n v="1.1825851552349251"/>
    <x v="9"/>
  </r>
  <r>
    <x v="0"/>
    <n v="47"/>
    <x v="0"/>
    <n v="39.799999999999997"/>
    <s v="1"/>
    <n v="2"/>
    <m/>
    <m/>
    <m/>
    <x v="0"/>
    <s v="cicular"/>
    <s v="500m2"/>
    <n v="0.12441021067480938"/>
    <n v="28.995147273848701"/>
    <n v="1.3799541926300187"/>
    <x v="9"/>
  </r>
  <r>
    <x v="3"/>
    <n v="42"/>
    <x v="0"/>
    <n v="39.799999999999997"/>
    <s v="1"/>
    <n v="2"/>
    <m/>
    <m/>
    <m/>
    <x v="0"/>
    <s v="cicular"/>
    <s v="500m2"/>
    <n v="0.12441021067480938"/>
    <n v="28.995147273848701"/>
    <n v="1.3799541926300187"/>
    <x v="9"/>
  </r>
  <r>
    <x v="2"/>
    <n v="28"/>
    <x v="4"/>
    <n v="39.700000000000003"/>
    <s v="3"/>
    <n v="3"/>
    <m/>
    <m/>
    <m/>
    <x v="1"/>
    <s v="cicular"/>
    <s v="500m2"/>
    <n v="0.12378581913490844"/>
    <n v="28.9925551847153"/>
    <n v="1.1824968929181561"/>
    <x v="9"/>
  </r>
  <r>
    <x v="3"/>
    <n v="86"/>
    <x v="4"/>
    <n v="39.700000000000003"/>
    <s v="1"/>
    <n v="2"/>
    <m/>
    <m/>
    <m/>
    <x v="2"/>
    <s v="cicular"/>
    <s v="500m2"/>
    <n v="0.12378581913490844"/>
    <n v="28.9925551847153"/>
    <n v="1.1775372381789242"/>
    <x v="9"/>
  </r>
  <r>
    <x v="2"/>
    <n v="22"/>
    <x v="0"/>
    <n v="39.700000000000003"/>
    <s v="1"/>
    <n v="1"/>
    <m/>
    <m/>
    <m/>
    <x v="2"/>
    <s v="cicular"/>
    <s v="500m2"/>
    <n v="0.12378581913490844"/>
    <n v="28.9925551847153"/>
    <n v="1.3729162890323383"/>
    <x v="9"/>
  </r>
  <r>
    <x v="3"/>
    <n v="20"/>
    <x v="0"/>
    <n v="39.6"/>
    <s v="1"/>
    <n v="1"/>
    <m/>
    <m/>
    <m/>
    <x v="1"/>
    <s v="cicular"/>
    <s v="500m2"/>
    <n v="0.12316299839133425"/>
    <n v="28.989943433759201"/>
    <n v="1.3658960908525151"/>
    <x v="9"/>
  </r>
  <r>
    <x v="0"/>
    <n v="68"/>
    <x v="0"/>
    <n v="39.4"/>
    <s v="1"/>
    <n v="2"/>
    <m/>
    <m/>
    <m/>
    <x v="2"/>
    <s v="cicular"/>
    <s v="500m2"/>
    <n v="0.12192206929316628"/>
    <n v="28.9846601464101"/>
    <n v="1.3519088107464354"/>
    <x v="9"/>
  </r>
  <r>
    <x v="0"/>
    <n v="71"/>
    <x v="0"/>
    <n v="39.1"/>
    <s v="3"/>
    <n v="3"/>
    <m/>
    <m/>
    <m/>
    <x v="2"/>
    <s v="cicular"/>
    <s v="500m2"/>
    <n v="0.1200724566183653"/>
    <n v="28.976582684598601"/>
    <n v="1.3310606812212358"/>
    <x v="9"/>
  </r>
  <r>
    <x v="2"/>
    <n v="7"/>
    <x v="3"/>
    <n v="38.9"/>
    <s v="1"/>
    <n v="1"/>
    <m/>
    <m/>
    <m/>
    <x v="1"/>
    <s v="cicular"/>
    <s v="500m2"/>
    <n v="0.11884723548346526"/>
    <n v="28.9710935757697"/>
    <n v="1.3172504552937139"/>
    <x v="9"/>
  </r>
  <r>
    <x v="2"/>
    <n v="3"/>
    <x v="0"/>
    <n v="38.799999999999997"/>
    <s v="2"/>
    <n v="2"/>
    <m/>
    <m/>
    <m/>
    <x v="2"/>
    <s v="cicular"/>
    <s v="500m2"/>
    <n v="0.11823698111050544"/>
    <n v="28.968317135560401"/>
    <n v="1.3103719004567413"/>
    <x v="9"/>
  </r>
  <r>
    <x v="0"/>
    <n v="61"/>
    <x v="0"/>
    <n v="38.700000000000003"/>
    <s v="1"/>
    <n v="1"/>
    <m/>
    <n v="26"/>
    <n v="16.7"/>
    <x v="0"/>
    <s v="cicular"/>
    <s v="500m2"/>
    <n v="0.11762829753387245"/>
    <n v="28.965519144763299"/>
    <n v="1.3035110510376167"/>
    <x v="9"/>
  </r>
  <r>
    <x v="2"/>
    <n v="40"/>
    <x v="0"/>
    <n v="38.4"/>
    <s v="1"/>
    <n v="1"/>
    <m/>
    <m/>
    <m/>
    <x v="0"/>
    <s v="cicular"/>
    <s v="500m2"/>
    <n v="0.11581167158193414"/>
    <n v="28.9569936181503"/>
    <n v="1.2830347352873912"/>
    <x v="9"/>
  </r>
  <r>
    <x v="0"/>
    <n v="29"/>
    <x v="0"/>
    <n v="38.299999999999997"/>
    <s v="1"/>
    <n v="1"/>
    <m/>
    <m/>
    <m/>
    <x v="0"/>
    <s v="cicular"/>
    <s v="500m2"/>
    <n v="0.11520927119060827"/>
    <n v="28.954107159584598"/>
    <n v="1.2762447075396914"/>
    <x v="9"/>
  </r>
  <r>
    <x v="3"/>
    <n v="35"/>
    <x v="0"/>
    <n v="38"/>
    <s v="1"/>
    <n v="1"/>
    <m/>
    <m/>
    <m/>
    <x v="1"/>
    <s v="cicular"/>
    <s v="500m2"/>
    <n v="0.11341149479459152"/>
    <n v="28.945310637205299"/>
    <n v="1.2559808568037336"/>
    <x v="9"/>
  </r>
  <r>
    <x v="1"/>
    <n v="73"/>
    <x v="0"/>
    <n v="38"/>
    <s v="1"/>
    <n v="2"/>
    <m/>
    <m/>
    <m/>
    <x v="1"/>
    <s v="cicular"/>
    <s v="500m2"/>
    <n v="0.11341149479459152"/>
    <n v="28.945310637205299"/>
    <n v="1.2559808568037336"/>
    <x v="9"/>
  </r>
  <r>
    <x v="0"/>
    <n v="67"/>
    <x v="0"/>
    <n v="37.700000000000003"/>
    <s v="1"/>
    <n v="1"/>
    <m/>
    <m/>
    <m/>
    <x v="0"/>
    <s v="cicular"/>
    <s v="500m2"/>
    <n v="0.11162785556551594"/>
    <n v="28.9363032838355"/>
    <n v="1.235876354828477"/>
    <x v="9"/>
  </r>
  <r>
    <x v="0"/>
    <n v="107"/>
    <x v="0"/>
    <n v="37.5"/>
    <s v="1"/>
    <n v="2"/>
    <m/>
    <m/>
    <m/>
    <x v="2"/>
    <s v="cicular"/>
    <s v="500m2"/>
    <n v="0.11044661672776618"/>
    <n v="28.930177910540301"/>
    <n v="1.2225618806009191"/>
    <x v="9"/>
  </r>
  <r>
    <x v="0"/>
    <n v="36"/>
    <x v="0"/>
    <n v="37.5"/>
    <s v="1"/>
    <n v="1"/>
    <m/>
    <m/>
    <m/>
    <x v="0"/>
    <s v="cicular"/>
    <s v="500m2"/>
    <n v="0.11044661672776618"/>
    <n v="28.930177910540301"/>
    <n v="1.2225618806009191"/>
    <x v="9"/>
  </r>
  <r>
    <x v="2"/>
    <n v="26"/>
    <x v="0"/>
    <n v="37.200000000000003"/>
    <s v="1"/>
    <n v="1"/>
    <m/>
    <m/>
    <m/>
    <x v="1"/>
    <s v="cicular"/>
    <s v="500m2"/>
    <n v="0.10868653944359248"/>
    <n v="28.920803943940999"/>
    <n v="1.2027229598934994"/>
    <x v="9"/>
  </r>
  <r>
    <x v="2"/>
    <n v="44"/>
    <x v="2"/>
    <n v="37"/>
    <s v="1"/>
    <n v="2"/>
    <m/>
    <m/>
    <m/>
    <x v="0"/>
    <s v="cicular"/>
    <s v="500m2"/>
    <n v="0.10752100856911068"/>
    <n v="28.914427558911601"/>
    <n v="1.1783242078299547"/>
    <x v="9"/>
  </r>
  <r>
    <x v="2"/>
    <n v="23"/>
    <x v="0"/>
    <n v="37"/>
    <s v="1"/>
    <n v="1"/>
    <m/>
    <m/>
    <m/>
    <x v="1"/>
    <s v="cicular"/>
    <s v="500m2"/>
    <n v="0.10752100856911068"/>
    <n v="28.914427558911601"/>
    <n v="1.1895855398444994"/>
    <x v="9"/>
  </r>
  <r>
    <x v="2"/>
    <n v="27"/>
    <x v="0"/>
    <n v="36.9"/>
    <s v="1"/>
    <n v="1"/>
    <m/>
    <m/>
    <m/>
    <x v="2"/>
    <s v="cicular"/>
    <s v="500m2"/>
    <n v="0.10694059932635994"/>
    <n v="28.911200415850399"/>
    <n v="1.1830433879467819"/>
    <x v="9"/>
  </r>
  <r>
    <x v="3"/>
    <n v="57"/>
    <x v="1"/>
    <n v="36.6"/>
    <s v="1"/>
    <n v="3"/>
    <m/>
    <m/>
    <m/>
    <x v="0"/>
    <s v="cicular"/>
    <s v="500m2"/>
    <n v="0.10520879637606859"/>
    <n v="28.901359768898399"/>
    <n v="1.0314100240000001"/>
    <x v="9"/>
  </r>
  <r>
    <x v="3"/>
    <n v="4"/>
    <x v="2"/>
    <n v="36.5"/>
    <s v="1"/>
    <n v="1"/>
    <m/>
    <m/>
    <m/>
    <x v="0"/>
    <s v="cicular"/>
    <s v="500m2"/>
    <n v="0.10463467031862506"/>
    <n v="28.898025509087901"/>
    <n v="1.1463739403018192"/>
    <x v="9"/>
  </r>
  <r>
    <x v="3"/>
    <n v="12"/>
    <x v="2"/>
    <n v="36.299999999999997"/>
    <s v="1"/>
    <n v="1"/>
    <m/>
    <m/>
    <m/>
    <x v="0"/>
    <s v="cicular"/>
    <s v="500m2"/>
    <n v="0.10349113059271836"/>
    <n v="28.891274132141699"/>
    <n v="1.133715548595438"/>
    <x v="9"/>
  </r>
  <r>
    <x v="3"/>
    <n v="18"/>
    <x v="2"/>
    <n v="36.200000000000003"/>
    <s v="1"/>
    <n v="1"/>
    <m/>
    <m/>
    <m/>
    <x v="0"/>
    <s v="cicular"/>
    <s v="500m2"/>
    <n v="0.10292171692425522"/>
    <n v="28.887856403516501"/>
    <n v="1.127412434593287"/>
    <x v="9"/>
  </r>
  <r>
    <x v="0"/>
    <n v="102"/>
    <x v="0"/>
    <n v="35.9"/>
    <s v="2"/>
    <n v="2"/>
    <m/>
    <m/>
    <m/>
    <x v="2"/>
    <s v="cicular"/>
    <s v="500m2"/>
    <n v="0.10122290069682653"/>
    <n v="28.8774312984247"/>
    <n v="1.1185956669516821"/>
    <x v="9"/>
  </r>
  <r>
    <x v="0"/>
    <n v="76"/>
    <x v="0"/>
    <n v="35.5"/>
    <s v="1"/>
    <n v="1"/>
    <m/>
    <m/>
    <m/>
    <x v="0"/>
    <s v="cicular"/>
    <s v="500m2"/>
    <n v="9.8979803542163416E-2"/>
    <n v="28.863117906595399"/>
    <n v="1.0933123302536056"/>
    <x v="9"/>
  </r>
  <r>
    <x v="0"/>
    <n v="113"/>
    <x v="0"/>
    <n v="35.5"/>
    <s v="1"/>
    <n v="2"/>
    <m/>
    <m/>
    <m/>
    <x v="1"/>
    <s v="cicular"/>
    <s v="500m2"/>
    <n v="9.8979803542163416E-2"/>
    <n v="28.863117906595399"/>
    <n v="1.0933123302536056"/>
    <x v="9"/>
  </r>
  <r>
    <x v="3"/>
    <n v="26"/>
    <x v="0"/>
    <n v="35.5"/>
    <s v="1"/>
    <n v="1"/>
    <m/>
    <m/>
    <m/>
    <x v="1"/>
    <s v="cicular"/>
    <s v="500m2"/>
    <n v="9.8979803542163416E-2"/>
    <n v="28.863117906595399"/>
    <n v="1.0933123302536056"/>
    <x v="9"/>
  </r>
  <r>
    <x v="2"/>
    <n v="41"/>
    <x v="0"/>
    <n v="35.4"/>
    <s v="2"/>
    <n v="2"/>
    <m/>
    <m/>
    <m/>
    <x v="0"/>
    <s v="cicular"/>
    <s v="500m2"/>
    <n v="9.8422956244314616E-2"/>
    <n v="28.8594635328217"/>
    <n v="1.0870357596237252"/>
    <x v="9"/>
  </r>
  <r>
    <x v="0"/>
    <n v="101"/>
    <x v="0"/>
    <n v="35.299999999999997"/>
    <s v="1"/>
    <n v="1"/>
    <m/>
    <m/>
    <m/>
    <x v="2"/>
    <s v="cicular"/>
    <s v="500m2"/>
    <n v="9.7867679742792604E-2"/>
    <n v="28.8557780580777"/>
    <n v="1.0807768944117009"/>
    <x v="9"/>
  </r>
  <r>
    <x v="0"/>
    <n v="93"/>
    <x v="0"/>
    <n v="35.200000000000003"/>
    <s v="1"/>
    <n v="1"/>
    <m/>
    <m/>
    <m/>
    <x v="0"/>
    <s v="cicular"/>
    <s v="500m2"/>
    <n v="9.731397403759745E-2"/>
    <n v="28.852061128441701"/>
    <n v="1.0745357346175324"/>
    <x v="9"/>
  </r>
  <r>
    <x v="3"/>
    <n v="59"/>
    <x v="0"/>
    <n v="35"/>
    <s v="1"/>
    <n v="1"/>
    <m/>
    <n v="22.6"/>
    <n v="12"/>
    <x v="0"/>
    <s v="cicular"/>
    <s v="500m2"/>
    <n v="9.6211275016187411E-2"/>
    <n v="28.844531463476599"/>
    <n v="1.0621065312827649"/>
    <x v="9"/>
  </r>
  <r>
    <x v="0"/>
    <n v="73"/>
    <x v="0"/>
    <n v="34.9"/>
    <s v="1"/>
    <n v="1"/>
    <m/>
    <m/>
    <m/>
    <x v="0"/>
    <s v="cicular"/>
    <s v="500m2"/>
    <n v="9.5662281699972596E-2"/>
    <n v="28.840717994711699"/>
    <n v="1.0559184877421639"/>
    <x v="10"/>
  </r>
  <r>
    <x v="0"/>
    <n v="4"/>
    <x v="0"/>
    <n v="34.6"/>
    <s v="1"/>
    <n v="1"/>
    <m/>
    <m/>
    <m/>
    <x v="0"/>
    <s v="cicular"/>
    <s v="500m2"/>
    <n v="9.4024726529288921E-2"/>
    <n v="28.8290785310651"/>
    <n v="1.0374605896274969"/>
    <x v="10"/>
  </r>
  <r>
    <x v="3"/>
    <n v="1"/>
    <x v="0"/>
    <n v="34.6"/>
    <s v="1"/>
    <n v="1"/>
    <m/>
    <m/>
    <m/>
    <x v="1"/>
    <s v="cicular"/>
    <s v="500m2"/>
    <n v="9.4024726529288921E-2"/>
    <n v="28.8290785310651"/>
    <n v="1.0374605896274969"/>
    <x v="10"/>
  </r>
  <r>
    <x v="0"/>
    <n v="84"/>
    <x v="0"/>
    <n v="34.4"/>
    <s v="1"/>
    <n v="1"/>
    <m/>
    <m/>
    <m/>
    <x v="0"/>
    <s v="cicular"/>
    <s v="500m2"/>
    <n v="9.2940877063800428E-2"/>
    <n v="28.821149137681299"/>
    <n v="1.0252438513069964"/>
    <x v="10"/>
  </r>
  <r>
    <x v="2"/>
    <n v="91"/>
    <x v="0"/>
    <n v="34.299999999999997"/>
    <s v="1"/>
    <n v="1"/>
    <m/>
    <m/>
    <m/>
    <x v="0"/>
    <s v="cicular"/>
    <s v="500m2"/>
    <n v="9.2401308525546386E-2"/>
    <n v="28.817132325066702"/>
    <n v="1.0191620402735315"/>
    <x v="10"/>
  </r>
  <r>
    <x v="3"/>
    <n v="53"/>
    <x v="0"/>
    <n v="34.200000000000003"/>
    <s v="1"/>
    <n v="2"/>
    <m/>
    <m/>
    <m/>
    <x v="2"/>
    <s v="cicular"/>
    <s v="500m2"/>
    <n v="9.1863310783619145E-2"/>
    <n v="28.813080225765201"/>
    <n v="1.0130979346579203"/>
    <x v="10"/>
  </r>
  <r>
    <x v="2"/>
    <n v="53"/>
    <x v="0"/>
    <n v="34"/>
    <s v="1"/>
    <n v="2"/>
    <m/>
    <m/>
    <m/>
    <x v="2"/>
    <s v="cicular"/>
    <s v="500m2"/>
    <n v="9.0792027688745017E-2"/>
    <n v="28.8048685028912"/>
    <n v="1.0010228396802667"/>
    <x v="10"/>
  </r>
  <r>
    <x v="3"/>
    <n v="14"/>
    <x v="0"/>
    <n v="33.9"/>
    <s v="1"/>
    <n v="1"/>
    <m/>
    <m/>
    <m/>
    <x v="1"/>
    <s v="cicular"/>
    <s v="500m2"/>
    <n v="9.0258742335798142E-2"/>
    <n v="28.800708031842898"/>
    <n v="0.99501185031822514"/>
    <x v="10"/>
  </r>
  <r>
    <x v="3"/>
    <n v="3"/>
    <x v="4"/>
    <n v="33.4"/>
    <s v="1"/>
    <n v="2"/>
    <m/>
    <m/>
    <m/>
    <x v="2"/>
    <s v="cicular"/>
    <s v="500m2"/>
    <n v="8.7615877515965737E-2"/>
    <n v="28.779342057676502"/>
    <n v="0.89093595779392176"/>
    <x v="10"/>
  </r>
  <r>
    <x v="3"/>
    <n v="24"/>
    <x v="0"/>
    <n v="33.4"/>
    <s v="1"/>
    <n v="1"/>
    <m/>
    <m/>
    <m/>
    <x v="1"/>
    <s v="cicular"/>
    <s v="500m2"/>
    <n v="8.7615877515965737E-2"/>
    <n v="28.779342057676502"/>
    <n v="0.96522248477584793"/>
    <x v="10"/>
  </r>
  <r>
    <x v="3"/>
    <n v="40"/>
    <x v="0"/>
    <n v="33.4"/>
    <s v="1"/>
    <n v="1"/>
    <m/>
    <m/>
    <m/>
    <x v="1"/>
    <s v="cicular"/>
    <s v="500m2"/>
    <n v="8.7615877515965737E-2"/>
    <n v="28.779342057676502"/>
    <n v="0.96522248477584793"/>
    <x v="10"/>
  </r>
  <r>
    <x v="0"/>
    <n v="86"/>
    <x v="0"/>
    <n v="33.299999999999997"/>
    <s v="1"/>
    <n v="2"/>
    <m/>
    <m/>
    <m/>
    <x v="2"/>
    <s v="cicular"/>
    <s v="500m2"/>
    <n v="8.7092016940979636E-2"/>
    <n v="28.7749529686124"/>
    <n v="0.95931772792093806"/>
    <x v="10"/>
  </r>
  <r>
    <x v="2"/>
    <n v="7"/>
    <x v="4"/>
    <n v="33"/>
    <s v="2"/>
    <n v="2"/>
    <m/>
    <m/>
    <m/>
    <x v="0"/>
    <s v="cicular"/>
    <s v="500m2"/>
    <n v="8.5529859993982119E-2"/>
    <n v="28.7615454503627"/>
    <n v="0.86263040804701185"/>
    <x v="10"/>
  </r>
  <r>
    <x v="0"/>
    <n v="80"/>
    <x v="0"/>
    <n v="33"/>
    <s v="1"/>
    <n v="1"/>
    <m/>
    <n v="27.6"/>
    <n v="19.2"/>
    <x v="2"/>
    <s v="cicular"/>
    <s v="500m2"/>
    <n v="8.5529859993982119E-2"/>
    <n v="28.7615454503627"/>
    <n v="0.94170968986334935"/>
    <x v="10"/>
  </r>
  <r>
    <x v="0"/>
    <n v="38"/>
    <x v="0"/>
    <n v="33"/>
    <s v="1"/>
    <n v="1"/>
    <m/>
    <m/>
    <m/>
    <x v="0"/>
    <s v="cicular"/>
    <s v="500m2"/>
    <n v="8.5529859993982119E-2"/>
    <n v="28.7615454503627"/>
    <n v="0.94170968986334935"/>
    <x v="10"/>
  </r>
  <r>
    <x v="0"/>
    <n v="37"/>
    <x v="2"/>
    <n v="32.6"/>
    <s v="1"/>
    <n v="1"/>
    <m/>
    <m/>
    <m/>
    <x v="0"/>
    <s v="cicular"/>
    <s v="500m2"/>
    <n v="8.3468975213227214E-2"/>
    <n v="28.743089742323299"/>
    <n v="0.91208067237919654"/>
    <x v="10"/>
  </r>
  <r>
    <x v="2"/>
    <n v="9"/>
    <x v="0"/>
    <n v="32.6"/>
    <s v="1"/>
    <n v="1"/>
    <m/>
    <m/>
    <m/>
    <x v="1"/>
    <s v="cicular"/>
    <s v="500m2"/>
    <n v="8.3468975213227214E-2"/>
    <n v="28.743089742323299"/>
    <n v="0.91848018163654543"/>
    <x v="10"/>
  </r>
  <r>
    <x v="1"/>
    <n v="45"/>
    <x v="0"/>
    <n v="32.6"/>
    <s v="1"/>
    <n v="2"/>
    <m/>
    <m/>
    <m/>
    <x v="1"/>
    <s v="cicular"/>
    <s v="500m2"/>
    <n v="8.3468975213227214E-2"/>
    <n v="28.743089742323299"/>
    <n v="0.91848018163654543"/>
    <x v="10"/>
  </r>
  <r>
    <x v="1"/>
    <n v="56"/>
    <x v="0"/>
    <n v="32.6"/>
    <s v="1"/>
    <n v="1"/>
    <m/>
    <m/>
    <m/>
    <x v="1"/>
    <s v="cicular"/>
    <s v="500m2"/>
    <n v="8.3468975213227214E-2"/>
    <n v="28.743089742323299"/>
    <n v="0.91848018163654543"/>
    <x v="10"/>
  </r>
  <r>
    <x v="3"/>
    <n v="10"/>
    <x v="2"/>
    <n v="32.5"/>
    <s v="1"/>
    <n v="2"/>
    <m/>
    <m/>
    <m/>
    <x v="0"/>
    <s v="cicular"/>
    <s v="500m2"/>
    <n v="8.2957681008855477E-2"/>
    <n v="28.7383690137904"/>
    <n v="0.9064209107027843"/>
    <x v="10"/>
  </r>
  <r>
    <x v="2"/>
    <n v="20"/>
    <x v="0"/>
    <n v="32.299999999999997"/>
    <s v="1"/>
    <n v="1"/>
    <m/>
    <m/>
    <m/>
    <x v="1"/>
    <s v="cicular"/>
    <s v="500m2"/>
    <n v="8.1939804989092369E-2"/>
    <n v="28.7287956801378"/>
    <n v="0.9012439573539287"/>
    <x v="10"/>
  </r>
  <r>
    <x v="2"/>
    <n v="42"/>
    <x v="0"/>
    <n v="32"/>
    <s v="2"/>
    <n v="3"/>
    <m/>
    <m/>
    <m/>
    <x v="0"/>
    <s v="cicular"/>
    <s v="500m2"/>
    <n v="8.0424771931898703E-2"/>
    <n v="28.714097715885799"/>
    <n v="0.88416708183201176"/>
    <x v="10"/>
  </r>
  <r>
    <x v="0"/>
    <n v="56"/>
    <x v="2"/>
    <n v="32"/>
    <s v="1"/>
    <n v="2"/>
    <m/>
    <m/>
    <m/>
    <x v="0"/>
    <s v="cicular"/>
    <s v="500m2"/>
    <n v="8.0424771931898703E-2"/>
    <n v="28.714097715885799"/>
    <n v="0.87838292083115777"/>
    <x v="10"/>
  </r>
  <r>
    <x v="2"/>
    <n v="18"/>
    <x v="0"/>
    <n v="31.8"/>
    <s v="1"/>
    <n v="1"/>
    <m/>
    <m/>
    <m/>
    <x v="2"/>
    <s v="cicular"/>
    <s v="500m2"/>
    <n v="7.9422603875403563E-2"/>
    <n v="28.704067126828299"/>
    <n v="0.87287102524001559"/>
    <x v="10"/>
  </r>
  <r>
    <x v="2"/>
    <n v="46"/>
    <x v="0"/>
    <n v="31.8"/>
    <s v="1"/>
    <n v="2"/>
    <m/>
    <m/>
    <m/>
    <x v="2"/>
    <s v="cicular"/>
    <s v="500m2"/>
    <n v="7.9422603875403563E-2"/>
    <n v="28.704067126828299"/>
    <n v="0.87287102524001559"/>
    <x v="10"/>
  </r>
  <r>
    <x v="0"/>
    <n v="98"/>
    <x v="0"/>
    <n v="31.7"/>
    <s v="1"/>
    <n v="1"/>
    <m/>
    <m/>
    <m/>
    <x v="2"/>
    <s v="cicular"/>
    <s v="500m2"/>
    <n v="7.8923876041646177E-2"/>
    <n v="28.698980487774801"/>
    <n v="0.8672495550708007"/>
    <x v="10"/>
  </r>
  <r>
    <x v="3"/>
    <n v="38"/>
    <x v="0"/>
    <n v="31.5"/>
    <s v="1"/>
    <n v="1"/>
    <m/>
    <m/>
    <m/>
    <x v="1"/>
    <s v="cicular"/>
    <s v="500m2"/>
    <n v="7.793113276311181E-2"/>
    <n v="28.688661492766801"/>
    <n v="0.8560597309859358"/>
    <x v="10"/>
  </r>
  <r>
    <x v="2"/>
    <n v="30"/>
    <x v="3"/>
    <n v="31.5"/>
    <s v="1"/>
    <n v="1"/>
    <m/>
    <m/>
    <m/>
    <x v="1"/>
    <s v="cicular"/>
    <s v="500m2"/>
    <n v="7.793113276311181E-2"/>
    <n v="28.688661492766801"/>
    <n v="0.8560597309859358"/>
    <x v="10"/>
  </r>
  <r>
    <x v="2"/>
    <n v="9"/>
    <x v="0"/>
    <n v="31.2"/>
    <s v="2"/>
    <n v="2"/>
    <m/>
    <m/>
    <m/>
    <x v="0"/>
    <s v="cicular"/>
    <s v="500m2"/>
    <n v="7.6453798817761195E-2"/>
    <n v="28.6728093322841"/>
    <n v="0.83940778549255901"/>
    <x v="10"/>
  </r>
  <r>
    <x v="0"/>
    <n v="64"/>
    <x v="0"/>
    <n v="31"/>
    <s v="1"/>
    <n v="1"/>
    <m/>
    <m/>
    <m/>
    <x v="2"/>
    <s v="cicular"/>
    <s v="500m2"/>
    <n v="7.5476763502494784E-2"/>
    <n v="28.661984585024399"/>
    <n v="0.8283950155862535"/>
    <x v="10"/>
  </r>
  <r>
    <x v="0"/>
    <n v="35"/>
    <x v="0"/>
    <n v="31"/>
    <s v="1"/>
    <n v="1"/>
    <m/>
    <m/>
    <m/>
    <x v="0"/>
    <s v="cicular"/>
    <s v="500m2"/>
    <n v="7.5476763502494784E-2"/>
    <n v="28.661984585024399"/>
    <n v="0.8283950155862535"/>
    <x v="10"/>
  </r>
  <r>
    <x v="3"/>
    <n v="33"/>
    <x v="6"/>
    <n v="30.8"/>
    <s v="2"/>
    <n v="3"/>
    <m/>
    <m/>
    <m/>
    <x v="0"/>
    <s v="cicular"/>
    <s v="500m2"/>
    <n v="7.4506011372535541E-2"/>
    <n v="28.650948282150299"/>
    <n v="0.67948588945947663"/>
    <x v="10"/>
  </r>
  <r>
    <x v="3"/>
    <n v="50"/>
    <x v="1"/>
    <n v="30.7"/>
    <s v="1"/>
    <n v="2"/>
    <m/>
    <m/>
    <m/>
    <x v="0"/>
    <s v="cicular"/>
    <s v="500m2"/>
    <n v="7.4022991502046095E-2"/>
    <n v="28.6453490703956"/>
    <n v="0.64963441700000002"/>
    <x v="10"/>
  </r>
  <r>
    <x v="3"/>
    <n v="15"/>
    <x v="0"/>
    <n v="30.7"/>
    <s v="1"/>
    <n v="1"/>
    <m/>
    <m/>
    <m/>
    <x v="1"/>
    <s v="cicular"/>
    <s v="500m2"/>
    <n v="7.4022991502046095E-2"/>
    <n v="28.6453490703956"/>
    <n v="0.81200865136071443"/>
    <x v="10"/>
  </r>
  <r>
    <x v="2"/>
    <n v="1"/>
    <x v="4"/>
    <n v="30.6"/>
    <s v="1"/>
    <n v="1"/>
    <m/>
    <m/>
    <m/>
    <x v="0"/>
    <s v="cicular"/>
    <s v="500m2"/>
    <n v="7.354154242788348E-2"/>
    <n v="28.639694874760199"/>
    <n v="0.74232482051442594"/>
    <x v="10"/>
  </r>
  <r>
    <x v="2"/>
    <n v="25"/>
    <x v="0"/>
    <n v="30.6"/>
    <s v="1"/>
    <n v="1"/>
    <m/>
    <m/>
    <m/>
    <x v="0"/>
    <s v="cicular"/>
    <s v="500m2"/>
    <n v="7.354154242788348E-2"/>
    <n v="28.639694874760199"/>
    <n v="0.80658194078791401"/>
    <x v="10"/>
  </r>
  <r>
    <x v="1"/>
    <n v="2"/>
    <x v="0"/>
    <n v="30.2"/>
    <s v="2"/>
    <n v="2"/>
    <m/>
    <m/>
    <m/>
    <x v="1"/>
    <s v="cicular"/>
    <s v="500m2"/>
    <n v="7.1631454094500877E-2"/>
    <n v="28.616513627884199"/>
    <n v="0.78505215267526518"/>
    <x v="10"/>
  </r>
  <r>
    <x v="0"/>
    <n v="87"/>
    <x v="0"/>
    <n v="30.2"/>
    <s v="1"/>
    <n v="1"/>
    <m/>
    <m/>
    <m/>
    <x v="2"/>
    <s v="cicular"/>
    <s v="500m2"/>
    <n v="7.1631454094500877E-2"/>
    <n v="28.616513627884199"/>
    <n v="0.78505215267526518"/>
    <x v="10"/>
  </r>
  <r>
    <x v="3"/>
    <n v="52"/>
    <x v="0"/>
    <n v="30.2"/>
    <s v="1"/>
    <n v="2"/>
    <m/>
    <m/>
    <m/>
    <x v="2"/>
    <s v="cicular"/>
    <s v="500m2"/>
    <n v="7.1631454094500877E-2"/>
    <n v="28.616513627884199"/>
    <n v="0.78505215267526518"/>
    <x v="10"/>
  </r>
  <r>
    <x v="0"/>
    <n v="95"/>
    <x v="2"/>
    <n v="30.1"/>
    <s v="1"/>
    <n v="2"/>
    <m/>
    <m/>
    <m/>
    <x v="1"/>
    <s v="cicular"/>
    <s v="500m2"/>
    <n v="7.1157859001972218E-2"/>
    <n v="28.610573437075502"/>
    <n v="0.77580300067757146"/>
    <x v="10"/>
  </r>
  <r>
    <x v="1"/>
    <n v="48"/>
    <x v="0"/>
    <n v="30"/>
    <s v="1"/>
    <n v="1"/>
    <m/>
    <m/>
    <m/>
    <x v="1"/>
    <s v="cicular"/>
    <s v="500m2"/>
    <n v="7.0685834705770348E-2"/>
    <n v="28.6045737454102"/>
    <n v="0.77439349112607536"/>
    <x v="10"/>
  </r>
  <r>
    <x v="2"/>
    <n v="55"/>
    <x v="0"/>
    <n v="29.8"/>
    <s v="1"/>
    <n v="1"/>
    <m/>
    <m/>
    <m/>
    <x v="0"/>
    <s v="cicular"/>
    <s v="500m2"/>
    <n v="6.9746498502347001E-2"/>
    <n v="28.5923926567989"/>
    <n v="0.76380565124831101"/>
    <x v="11"/>
  </r>
  <r>
    <x v="3"/>
    <n v="37"/>
    <x v="0"/>
    <n v="29.7"/>
    <s v="1"/>
    <n v="1"/>
    <m/>
    <m/>
    <m/>
    <x v="1"/>
    <s v="cicular"/>
    <s v="500m2"/>
    <n v="6.9279186595125511E-2"/>
    <n v="28.586209624725001"/>
    <n v="0.75853828943621027"/>
    <x v="11"/>
  </r>
  <r>
    <x v="0"/>
    <n v="99"/>
    <x v="2"/>
    <n v="29.7"/>
    <s v="1"/>
    <n v="2"/>
    <m/>
    <m/>
    <m/>
    <x v="1"/>
    <s v="cicular"/>
    <s v="500m2"/>
    <n v="6.9279186595125511E-2"/>
    <n v="28.586209624725001"/>
    <n v="0.75500707144565427"/>
    <x v="11"/>
  </r>
  <r>
    <x v="2"/>
    <n v="37"/>
    <x v="0"/>
    <n v="29.6"/>
    <s v="1"/>
    <n v="1"/>
    <m/>
    <m/>
    <m/>
    <x v="2"/>
    <s v="cicular"/>
    <s v="500m2"/>
    <n v="6.8813445484230837E-2"/>
    <n v="28.579963820990301"/>
    <n v="0.75328863304196603"/>
    <x v="11"/>
  </r>
  <r>
    <x v="3"/>
    <n v="30"/>
    <x v="0"/>
    <n v="29.6"/>
    <s v="1"/>
    <n v="1"/>
    <m/>
    <m/>
    <m/>
    <x v="1"/>
    <s v="cicular"/>
    <s v="500m2"/>
    <n v="6.8813445484230837E-2"/>
    <n v="28.579963820990301"/>
    <n v="0.75328863304196603"/>
    <x v="11"/>
  </r>
  <r>
    <x v="0"/>
    <n v="2"/>
    <x v="0"/>
    <n v="29.4"/>
    <s v="1"/>
    <n v="1"/>
    <m/>
    <m/>
    <m/>
    <x v="2"/>
    <s v="cicular"/>
    <s v="500m2"/>
    <n v="6.7886675651421827E-2"/>
    <n v="28.567280473685599"/>
    <n v="0.74284243650704651"/>
    <x v="11"/>
  </r>
  <r>
    <x v="0"/>
    <n v="84"/>
    <x v="0"/>
    <n v="29.4"/>
    <s v="1"/>
    <n v="1"/>
    <m/>
    <n v="24.7"/>
    <n v="16.7"/>
    <x v="1"/>
    <s v="cicular"/>
    <s v="500m2"/>
    <n v="6.7886675651421827E-2"/>
    <n v="28.567280473685599"/>
    <n v="0.74284243650704651"/>
    <x v="11"/>
  </r>
  <r>
    <x v="0"/>
    <n v="102"/>
    <x v="4"/>
    <n v="29.1"/>
    <s v="1"/>
    <n v="1"/>
    <m/>
    <m/>
    <m/>
    <x v="0"/>
    <s v="cicular"/>
    <s v="500m2"/>
    <n v="6.6508301874659323E-2"/>
    <n v="28.547762872371401"/>
    <n v="0.68389598881584046"/>
    <x v="11"/>
  </r>
  <r>
    <x v="2"/>
    <n v="53"/>
    <x v="0"/>
    <n v="29.1"/>
    <s v="1"/>
    <n v="1"/>
    <m/>
    <m/>
    <m/>
    <x v="0"/>
    <s v="cicular"/>
    <s v="500m2"/>
    <n v="6.6508301874659323E-2"/>
    <n v="28.547762872371401"/>
    <n v="0.72730593233858487"/>
    <x v="11"/>
  </r>
  <r>
    <x v="0"/>
    <n v="86"/>
    <x v="7"/>
    <n v="28.8"/>
    <s v="1"/>
    <n v="1"/>
    <m/>
    <m/>
    <m/>
    <x v="0"/>
    <s v="cicular"/>
    <s v="500m2"/>
    <n v="6.5144065264837958E-2"/>
    <n v="28.527632174753499"/>
    <n v="0.59154898077568863"/>
    <x v="11"/>
  </r>
  <r>
    <x v="1"/>
    <n v="4"/>
    <x v="0"/>
    <n v="28.5"/>
    <s v="1"/>
    <n v="1"/>
    <m/>
    <m/>
    <m/>
    <x v="1"/>
    <s v="cicular"/>
    <s v="500m2"/>
    <n v="6.3793965821957732E-2"/>
    <n v="28.506862430851299"/>
    <n v="0.69671097028376905"/>
    <x v="11"/>
  </r>
  <r>
    <x v="3"/>
    <n v="41"/>
    <x v="2"/>
    <n v="28.4"/>
    <s v="2"/>
    <n v="3"/>
    <m/>
    <m/>
    <m/>
    <x v="0"/>
    <s v="cicular"/>
    <s v="500m2"/>
    <n v="6.334707426698459E-2"/>
    <n v="28.4997924892463"/>
    <n v="0.68934166446878686"/>
    <x v="11"/>
  </r>
  <r>
    <x v="3"/>
    <n v="9"/>
    <x v="1"/>
    <n v="28"/>
    <s v="1"/>
    <n v="1"/>
    <m/>
    <m/>
    <m/>
    <x v="0"/>
    <s v="cicular"/>
    <s v="500m2"/>
    <n v="6.1575216010359944E-2"/>
    <n v="28.4707511718732"/>
    <n v="0.51696799999999998"/>
    <x v="11"/>
  </r>
  <r>
    <x v="0"/>
    <n v="105"/>
    <x v="4"/>
    <n v="28"/>
    <s v="1"/>
    <n v="1"/>
    <m/>
    <m/>
    <m/>
    <x v="0"/>
    <s v="cicular"/>
    <s v="500m2"/>
    <n v="6.1575216010359944E-2"/>
    <n v="28.4707511718732"/>
    <n v="0.62350592326805765"/>
    <x v="11"/>
  </r>
  <r>
    <x v="1"/>
    <n v="1"/>
    <x v="0"/>
    <n v="28"/>
    <s v="2"/>
    <n v="2"/>
    <m/>
    <m/>
    <m/>
    <x v="1"/>
    <s v="cicular"/>
    <s v="500m2"/>
    <n v="6.1575216010359944E-2"/>
    <n v="28.4707511718732"/>
    <n v="0.67170206756245765"/>
    <x v="11"/>
  </r>
  <r>
    <x v="2"/>
    <n v="15"/>
    <x v="0"/>
    <n v="27.4"/>
    <s v="1"/>
    <n v="1"/>
    <m/>
    <m/>
    <m/>
    <x v="2"/>
    <s v="cicular"/>
    <s v="500m2"/>
    <n v="5.8964552515226816E-2"/>
    <n v="28.424781247719"/>
    <n v="0.64227566308612538"/>
    <x v="11"/>
  </r>
  <r>
    <x v="3"/>
    <n v="16"/>
    <x v="0"/>
    <n v="27.2"/>
    <s v="1"/>
    <n v="1"/>
    <m/>
    <m/>
    <m/>
    <x v="1"/>
    <s v="cicular"/>
    <s v="500m2"/>
    <n v="5.8106897720796802E-2"/>
    <n v="28.408777795958599"/>
    <n v="0.63260850493686027"/>
    <x v="11"/>
  </r>
  <r>
    <x v="2"/>
    <n v="28"/>
    <x v="0"/>
    <n v="27"/>
    <s v="1"/>
    <n v="2"/>
    <m/>
    <m/>
    <m/>
    <x v="2"/>
    <s v="cicular"/>
    <s v="500m2"/>
    <n v="5.7255526111673977E-2"/>
    <n v="28.392417396388598"/>
    <n v="0.62301216845901863"/>
    <x v="11"/>
  </r>
  <r>
    <x v="2"/>
    <n v="11"/>
    <x v="0"/>
    <n v="26.6"/>
    <s v="1"/>
    <n v="1"/>
    <m/>
    <m/>
    <m/>
    <x v="2"/>
    <s v="cicular"/>
    <s v="500m2"/>
    <n v="5.5571632449349852E-2"/>
    <n v="28.358582570976498"/>
    <n v="0.60403196051760411"/>
    <x v="11"/>
  </r>
  <r>
    <x v="1"/>
    <n v="14"/>
    <x v="0"/>
    <n v="26.2"/>
    <s v="1"/>
    <n v="3"/>
    <m/>
    <m/>
    <m/>
    <x v="1"/>
    <s v="cicular"/>
    <s v="500m2"/>
    <n v="5.3912871528254434E-2"/>
    <n v="28.3231862586623"/>
    <n v="0.58533503926188446"/>
    <x v="11"/>
  </r>
  <r>
    <x v="2"/>
    <n v="1"/>
    <x v="3"/>
    <n v="26"/>
    <s v="1"/>
    <n v="1"/>
    <m/>
    <m/>
    <m/>
    <x v="1"/>
    <s v="cicular"/>
    <s v="500m2"/>
    <n v="5.3092915845667506E-2"/>
    <n v="28.3048723442386"/>
    <n v="0.57609281114115884"/>
    <x v="11"/>
  </r>
  <r>
    <x v="0"/>
    <n v="96"/>
    <x v="4"/>
    <n v="25.9"/>
    <s v="1"/>
    <n v="1"/>
    <m/>
    <m/>
    <m/>
    <x v="0"/>
    <s v="cicular"/>
    <s v="500m2"/>
    <n v="5.2685294198864224E-2"/>
    <n v="28.295555880581102"/>
    <n v="0.53996139061458681"/>
    <x v="11"/>
  </r>
  <r>
    <x v="2"/>
    <n v="51"/>
    <x v="0"/>
    <n v="25.9"/>
    <s v="1"/>
    <n v="1"/>
    <m/>
    <m/>
    <m/>
    <x v="2"/>
    <s v="cicular"/>
    <s v="500m2"/>
    <n v="5.2685294198864224E-2"/>
    <n v="28.295555880581102"/>
    <n v="0.57149825520757824"/>
    <x v="11"/>
  </r>
  <r>
    <x v="3"/>
    <n v="12"/>
    <x v="0"/>
    <n v="25.9"/>
    <s v="1"/>
    <n v="1"/>
    <m/>
    <m/>
    <m/>
    <x v="1"/>
    <s v="cicular"/>
    <s v="500m2"/>
    <n v="5.2685294198864224E-2"/>
    <n v="28.295555880581102"/>
    <n v="0.57149825520757824"/>
    <x v="11"/>
  </r>
  <r>
    <x v="1"/>
    <n v="79"/>
    <x v="0"/>
    <n v="25.8"/>
    <s v="1"/>
    <n v="1"/>
    <m/>
    <m/>
    <m/>
    <x v="1"/>
    <s v="cicular"/>
    <s v="500m2"/>
    <n v="5.2279243348387752E-2"/>
    <n v="28.286130876142"/>
    <n v="0.56692140469185481"/>
    <x v="11"/>
  </r>
  <r>
    <x v="3"/>
    <n v="73"/>
    <x v="0"/>
    <n v="25.6"/>
    <s v="1"/>
    <n v="1"/>
    <m/>
    <m/>
    <m/>
    <x v="2"/>
    <s v="cicular"/>
    <s v="500m2"/>
    <n v="5.1471854036415174E-2"/>
    <n v="28.266948441262599"/>
    <n v="0.55782081991397592"/>
    <x v="11"/>
  </r>
  <r>
    <x v="0"/>
    <n v="8"/>
    <x v="4"/>
    <n v="25.4"/>
    <s v="1"/>
    <n v="1"/>
    <m/>
    <m/>
    <m/>
    <x v="0"/>
    <s v="cicular"/>
    <s v="500m2"/>
    <n v="5.0670747909749771E-2"/>
    <n v="28.247311096344099"/>
    <n v="0.52363756926062677"/>
    <x v="11"/>
  </r>
  <r>
    <x v="0"/>
    <n v="90"/>
    <x v="4"/>
    <n v="25.4"/>
    <s v="1"/>
    <n v="1"/>
    <m/>
    <m/>
    <m/>
    <x v="0"/>
    <s v="cicular"/>
    <s v="500m2"/>
    <n v="5.0670747909749771E-2"/>
    <n v="28.247311096344099"/>
    <n v="0.51597380752517152"/>
    <x v="11"/>
  </r>
  <r>
    <x v="2"/>
    <n v="41"/>
    <x v="0"/>
    <n v="25.4"/>
    <s v="1"/>
    <n v="1"/>
    <m/>
    <m/>
    <m/>
    <x v="2"/>
    <s v="cicular"/>
    <s v="500m2"/>
    <n v="5.0670747909749771E-2"/>
    <n v="28.247311096344099"/>
    <n v="0.54879105680752072"/>
    <x v="11"/>
  </r>
  <r>
    <x v="3"/>
    <n v="25"/>
    <x v="8"/>
    <n v="25.4"/>
    <s v="1"/>
    <n v="3"/>
    <m/>
    <m/>
    <m/>
    <x v="0"/>
    <s v="cicular"/>
    <s v="500m2"/>
    <n v="5.0670747909749771E-2"/>
    <n v="28.247311096344099"/>
    <n v="0.45560088067293397"/>
    <x v="11"/>
  </r>
  <r>
    <x v="2"/>
    <n v="29"/>
    <x v="3"/>
    <n v="25.3"/>
    <s v="1"/>
    <n v="1"/>
    <m/>
    <m/>
    <m/>
    <x v="1"/>
    <s v="cicular"/>
    <s v="500m2"/>
    <n v="5.0272551040907269E-2"/>
    <n v="28.2373173241823"/>
    <n v="0.5443027333810756"/>
    <x v="11"/>
  </r>
  <r>
    <x v="0"/>
    <n v="27"/>
    <x v="0"/>
    <n v="25.2"/>
    <s v="2"/>
    <n v="1"/>
    <m/>
    <m/>
    <m/>
    <x v="0"/>
    <s v="cicular"/>
    <s v="500m2"/>
    <n v="4.987592496839155E-2"/>
    <n v="28.227204342639201"/>
    <n v="0.53983211537248799"/>
    <x v="11"/>
  </r>
  <r>
    <x v="3"/>
    <n v="34"/>
    <x v="2"/>
    <n v="25.2"/>
    <s v="2"/>
    <n v="2"/>
    <m/>
    <m/>
    <m/>
    <x v="0"/>
    <s v="cicular"/>
    <s v="500m2"/>
    <n v="4.987592496839155E-2"/>
    <n v="28.227204342639201"/>
    <n v="0.54022302810347467"/>
    <x v="11"/>
  </r>
  <r>
    <x v="0"/>
    <n v="31"/>
    <x v="0"/>
    <n v="25"/>
    <s v="1"/>
    <n v="1"/>
    <m/>
    <m/>
    <m/>
    <x v="2"/>
    <s v="cicular"/>
    <s v="500m2"/>
    <n v="4.9087385212340517E-2"/>
    <n v="28.2066130991401"/>
    <n v="0.53094399560887684"/>
    <x v="11"/>
  </r>
  <r>
    <x v="3"/>
    <n v="31"/>
    <x v="0"/>
    <n v="25"/>
    <s v="1"/>
    <n v="1"/>
    <m/>
    <m/>
    <m/>
    <x v="1"/>
    <s v="cicular"/>
    <s v="500m2"/>
    <n v="4.9087385212340517E-2"/>
    <n v="28.2066130991401"/>
    <n v="0.53094399560887684"/>
    <x v="11"/>
  </r>
  <r>
    <x v="2"/>
    <n v="55"/>
    <x v="4"/>
    <n v="24.9"/>
    <s v="1"/>
    <n v="1"/>
    <m/>
    <m/>
    <m/>
    <x v="2"/>
    <s v="cicular"/>
    <s v="500m2"/>
    <n v="4.8695471528805184E-2"/>
    <n v="28.196130914762499"/>
    <n v="0.49992623663972285"/>
    <x v="12"/>
  </r>
  <r>
    <x v="2"/>
    <n v="14"/>
    <x v="0"/>
    <n v="24.8"/>
    <s v="1"/>
    <n v="1"/>
    <m/>
    <m/>
    <m/>
    <x v="1"/>
    <s v="cicular"/>
    <s v="500m2"/>
    <n v="4.8305128641596667E-2"/>
    <n v="28.185521674291699"/>
    <n v="0.52212669751669116"/>
    <x v="12"/>
  </r>
  <r>
    <x v="0"/>
    <n v="105"/>
    <x v="0"/>
    <n v="24.6"/>
    <s v="1"/>
    <n v="2"/>
    <m/>
    <n v="27.9"/>
    <n v="18.8"/>
    <x v="2"/>
    <s v="cicular"/>
    <s v="500m2"/>
    <n v="4.7529155256159986E-2"/>
    <n v="28.163913736087899"/>
    <n v="0.51338022109592862"/>
    <x v="12"/>
  </r>
  <r>
    <x v="3"/>
    <n v="83"/>
    <x v="4"/>
    <n v="24.4"/>
    <s v="1"/>
    <n v="1"/>
    <m/>
    <m/>
    <m/>
    <x v="2"/>
    <s v="cicular"/>
    <s v="500m2"/>
    <n v="4.6759465056030472E-2"/>
    <n v="28.141772280445899"/>
    <n v="0.48405724559106739"/>
    <x v="12"/>
  </r>
  <r>
    <x v="3"/>
    <n v="38"/>
    <x v="0"/>
    <n v="24.3"/>
    <s v="1"/>
    <n v="3"/>
    <m/>
    <m/>
    <m/>
    <x v="0"/>
    <s v="cicular"/>
    <s v="500m2"/>
    <n v="4.6376976150455926E-2"/>
    <n v="28.130495977843299"/>
    <n v="0.50039329709870073"/>
    <x v="12"/>
  </r>
  <r>
    <x v="0"/>
    <n v="106"/>
    <x v="0"/>
    <n v="24.2"/>
    <s v="1"/>
    <n v="1"/>
    <m/>
    <m/>
    <m/>
    <x v="2"/>
    <s v="cicular"/>
    <s v="500m2"/>
    <n v="4.5996058041208161E-2"/>
    <n v="28.119079597743301"/>
    <n v="0.49609973326867163"/>
    <x v="12"/>
  </r>
  <r>
    <x v="0"/>
    <n v="65"/>
    <x v="0"/>
    <n v="24"/>
    <s v="1"/>
    <n v="1"/>
    <m/>
    <m/>
    <m/>
    <x v="2"/>
    <s v="cicular"/>
    <s v="500m2"/>
    <n v="4.5238934211693019E-2"/>
    <n v="28.095817237394499"/>
    <n v="0.48756572186217695"/>
    <x v="12"/>
  </r>
  <r>
    <x v="3"/>
    <n v="91"/>
    <x v="6"/>
    <n v="23.9"/>
    <s v="1"/>
    <n v="1"/>
    <m/>
    <m/>
    <m/>
    <x v="2"/>
    <s v="cicular"/>
    <s v="500m2"/>
    <n v="4.4862728491425641E-2"/>
    <n v="28.083966450500601"/>
    <n v="0.40104606190476116"/>
    <x v="12"/>
  </r>
  <r>
    <x v="3"/>
    <n v="22"/>
    <x v="0"/>
    <n v="23.9"/>
    <s v="1"/>
    <n v="1"/>
    <m/>
    <m/>
    <m/>
    <x v="1"/>
    <s v="cicular"/>
    <s v="500m2"/>
    <n v="4.4862728491425641E-2"/>
    <n v="28.083966450500601"/>
    <n v="0.48332527428571337"/>
    <x v="12"/>
  </r>
  <r>
    <x v="3"/>
    <n v="39"/>
    <x v="0"/>
    <n v="23.9"/>
    <s v="1"/>
    <n v="1"/>
    <m/>
    <m/>
    <m/>
    <x v="1"/>
    <s v="cicular"/>
    <s v="500m2"/>
    <n v="4.4862728491425641E-2"/>
    <n v="28.083966450500601"/>
    <n v="0.48332527428571337"/>
    <x v="12"/>
  </r>
  <r>
    <x v="0"/>
    <n v="108"/>
    <x v="3"/>
    <n v="23.8"/>
    <s v="1"/>
    <n v="1"/>
    <m/>
    <m/>
    <m/>
    <x v="0"/>
    <s v="cicular"/>
    <s v="500m2"/>
    <n v="4.4488093567485065E-2"/>
    <n v="28.071965970335601"/>
    <n v="0.47910253212710702"/>
    <x v="12"/>
  </r>
  <r>
    <x v="3"/>
    <n v="102"/>
    <x v="7"/>
    <n v="23.7"/>
    <s v="1"/>
    <n v="1"/>
    <m/>
    <m/>
    <m/>
    <x v="2"/>
    <s v="cicular"/>
    <s v="500m2"/>
    <n v="4.4115029439871264E-2"/>
    <n v="28.059813265108001"/>
    <n v="0.39402291282196283"/>
    <x v="12"/>
  </r>
  <r>
    <x v="0"/>
    <n v="85"/>
    <x v="4"/>
    <n v="23.5"/>
    <s v="1"/>
    <n v="1"/>
    <m/>
    <m/>
    <m/>
    <x v="2"/>
    <s v="cicular"/>
    <s v="500m2"/>
    <n v="4.3373613573624084E-2"/>
    <n v="28.035040782159001"/>
    <n v="0.44945317743728302"/>
    <x v="12"/>
  </r>
  <r>
    <x v="0"/>
    <n v="82"/>
    <x v="0"/>
    <n v="23.5"/>
    <s v="1"/>
    <n v="2"/>
    <m/>
    <m/>
    <m/>
    <x v="2"/>
    <s v="cicular"/>
    <s v="500m2"/>
    <n v="4.3373613573624084E-2"/>
    <n v="28.035040782159001"/>
    <n v="0.46654053815841923"/>
    <x v="12"/>
  </r>
  <r>
    <x v="0"/>
    <n v="17"/>
    <x v="9"/>
    <n v="23.5"/>
    <s v="1"/>
    <n v="3"/>
    <m/>
    <m/>
    <m/>
    <x v="0"/>
    <s v="cicular"/>
    <s v="500m2"/>
    <n v="4.3373613573624084E-2"/>
    <n v="28.035040782159001"/>
    <n v="0.38705878179868275"/>
    <x v="12"/>
  </r>
  <r>
    <x v="3"/>
    <n v="4"/>
    <x v="0"/>
    <n v="23.4"/>
    <s v="1"/>
    <n v="1"/>
    <m/>
    <m/>
    <m/>
    <x v="1"/>
    <s v="cicular"/>
    <s v="500m2"/>
    <n v="4.300526183499067E-2"/>
    <n v="28.022415666547001"/>
    <n v="0.46238861767123424"/>
    <x v="12"/>
  </r>
  <r>
    <x v="1"/>
    <n v="78"/>
    <x v="0"/>
    <n v="23.3"/>
    <s v="2"/>
    <n v="2"/>
    <m/>
    <m/>
    <m/>
    <x v="1"/>
    <s v="cicular"/>
    <s v="500m2"/>
    <n v="4.2638480892684065E-2"/>
    <n v="28.009627647215599"/>
    <n v="0.45825440260190636"/>
    <x v="12"/>
  </r>
  <r>
    <x v="0"/>
    <n v="71"/>
    <x v="0"/>
    <n v="23.3"/>
    <s v="1"/>
    <n v="1"/>
    <m/>
    <m/>
    <m/>
    <x v="1"/>
    <s v="cicular"/>
    <s v="500m2"/>
    <n v="4.2638480892684065E-2"/>
    <n v="28.009627647215599"/>
    <n v="0.45825440260190636"/>
    <x v="12"/>
  </r>
  <r>
    <x v="3"/>
    <n v="93"/>
    <x v="4"/>
    <n v="23.2"/>
    <s v="1"/>
    <n v="2"/>
    <m/>
    <m/>
    <m/>
    <x v="2"/>
    <s v="cicular"/>
    <s v="500m2"/>
    <n v="4.2273270746704256E-2"/>
    <n v="27.996673909435302"/>
    <n v="0.43458623843427391"/>
    <x v="12"/>
  </r>
  <r>
    <x v="1"/>
    <n v="36"/>
    <x v="0"/>
    <n v="23.2"/>
    <s v="3"/>
    <n v="3"/>
    <m/>
    <m/>
    <m/>
    <x v="1"/>
    <s v="cicular"/>
    <s v="500m2"/>
    <n v="4.2273270746704256E-2"/>
    <n v="27.996673909435302"/>
    <n v="0.45413789295043372"/>
    <x v="12"/>
  </r>
  <r>
    <x v="0"/>
    <n v="77"/>
    <x v="0"/>
    <n v="23.2"/>
    <s v="1"/>
    <n v="1"/>
    <m/>
    <m/>
    <m/>
    <x v="2"/>
    <s v="cicular"/>
    <s v="500m2"/>
    <n v="4.2273270746704256E-2"/>
    <n v="27.996673909435302"/>
    <n v="0.45413789295043372"/>
    <x v="12"/>
  </r>
  <r>
    <x v="3"/>
    <n v="103"/>
    <x v="0"/>
    <n v="23.1"/>
    <s v="1"/>
    <n v="1"/>
    <m/>
    <m/>
    <m/>
    <x v="2"/>
    <s v="cicular"/>
    <s v="500m2"/>
    <n v="4.1909631397051235E-2"/>
    <n v="27.9835515774203"/>
    <n v="0.45003908871681741"/>
    <x v="12"/>
  </r>
  <r>
    <x v="0"/>
    <n v="94"/>
    <x v="4"/>
    <n v="23"/>
    <s v="1"/>
    <n v="3"/>
    <m/>
    <m/>
    <m/>
    <x v="2"/>
    <s v="cicular"/>
    <s v="500m2"/>
    <n v="4.154756284372501E-2"/>
    <n v="27.9702577127319"/>
    <n v="0.42713298259925969"/>
    <x v="12"/>
  </r>
  <r>
    <x v="3"/>
    <n v="82"/>
    <x v="4"/>
    <n v="23"/>
    <s v="1"/>
    <n v="1"/>
    <m/>
    <m/>
    <m/>
    <x v="2"/>
    <s v="cicular"/>
    <s v="500m2"/>
    <n v="4.154756284372501E-2"/>
    <n v="27.9702577127319"/>
    <n v="0.42361949704015728"/>
    <x v="12"/>
  </r>
  <r>
    <x v="0"/>
    <n v="26"/>
    <x v="0"/>
    <n v="23"/>
    <s v="1"/>
    <n v="2"/>
    <m/>
    <m/>
    <m/>
    <x v="2"/>
    <s v="cicular"/>
    <s v="500m2"/>
    <n v="4.154756284372501E-2"/>
    <n v="27.9702577127319"/>
    <n v="0.44595798990105523"/>
    <x v="12"/>
  </r>
  <r>
    <x v="2"/>
    <n v="24"/>
    <x v="0"/>
    <n v="23"/>
    <s v="1"/>
    <n v="1"/>
    <m/>
    <m/>
    <m/>
    <x v="2"/>
    <s v="cicular"/>
    <s v="500m2"/>
    <n v="4.154756284372501E-2"/>
    <n v="27.9702577127319"/>
    <n v="0.44595798990105523"/>
    <x v="12"/>
  </r>
  <r>
    <x v="2"/>
    <n v="32"/>
    <x v="9"/>
    <n v="23"/>
    <s v="1"/>
    <n v="3"/>
    <m/>
    <m/>
    <m/>
    <x v="0"/>
    <s v="cicular"/>
    <s v="500m2"/>
    <n v="4.154756284372501E-2"/>
    <n v="27.9702577127319"/>
    <n v="0.36990665825087937"/>
    <x v="12"/>
  </r>
  <r>
    <x v="2"/>
    <n v="34"/>
    <x v="9"/>
    <n v="23"/>
    <s v="1"/>
    <n v="2"/>
    <m/>
    <m/>
    <m/>
    <x v="0"/>
    <s v="cicular"/>
    <s v="500m2"/>
    <n v="4.154756284372501E-2"/>
    <n v="27.9702577127319"/>
    <n v="0.36990665825087937"/>
    <x v="12"/>
  </r>
  <r>
    <x v="3"/>
    <n v="4"/>
    <x v="4"/>
    <n v="22.9"/>
    <s v="1"/>
    <n v="1"/>
    <m/>
    <m/>
    <m/>
    <x v="2"/>
    <s v="cicular"/>
    <s v="500m2"/>
    <n v="4.1187065086725587E-2"/>
    <n v="27.956789312633902"/>
    <n v="0.42342526843458178"/>
    <x v="12"/>
  </r>
  <r>
    <x v="0"/>
    <n v="110"/>
    <x v="4"/>
    <n v="22.9"/>
    <s v="1"/>
    <n v="1"/>
    <m/>
    <m/>
    <m/>
    <x v="1"/>
    <s v="cicular"/>
    <s v="500m2"/>
    <n v="4.1187065086725587E-2"/>
    <n v="27.956789312633902"/>
    <n v="0.41992548466392549"/>
    <x v="12"/>
  </r>
  <r>
    <x v="2"/>
    <n v="56"/>
    <x v="6"/>
    <n v="22.8"/>
    <s v="1"/>
    <n v="2"/>
    <m/>
    <m/>
    <m/>
    <x v="2"/>
    <s v="cicular"/>
    <s v="500m2"/>
    <n v="4.0828138126052953E-2"/>
    <n v="27.943143308396301"/>
    <n v="0.36314909043591836"/>
    <x v="12"/>
  </r>
  <r>
    <x v="2"/>
    <n v="52"/>
    <x v="3"/>
    <n v="22.8"/>
    <s v="1"/>
    <n v="1"/>
    <m/>
    <m/>
    <m/>
    <x v="1"/>
    <s v="cicular"/>
    <s v="500m2"/>
    <n v="4.0828138126052953E-2"/>
    <n v="27.943143308396301"/>
    <n v="0.43784890852310204"/>
    <x v="12"/>
  </r>
  <r>
    <x v="3"/>
    <n v="96"/>
    <x v="4"/>
    <n v="22.7"/>
    <s v="1"/>
    <n v="2"/>
    <m/>
    <m/>
    <m/>
    <x v="2"/>
    <s v="cicular"/>
    <s v="500m2"/>
    <n v="4.0470781961707107E-2"/>
    <n v="27.9293165635472"/>
    <n v="0.41604789006215392"/>
    <x v="12"/>
  </r>
  <r>
    <x v="2"/>
    <n v="72"/>
    <x v="2"/>
    <n v="22.7"/>
    <s v="1"/>
    <n v="3"/>
    <m/>
    <m/>
    <m/>
    <x v="0"/>
    <s v="cicular"/>
    <s v="500m2"/>
    <n v="4.0470781961707107E-2"/>
    <n v="27.9293165635472"/>
    <n v="0.43611297268867477"/>
    <x v="12"/>
  </r>
  <r>
    <x v="3"/>
    <n v="30"/>
    <x v="1"/>
    <n v="22.6"/>
    <s v="1"/>
    <n v="1"/>
    <m/>
    <m/>
    <m/>
    <x v="2"/>
    <s v="cicular"/>
    <s v="500m2"/>
    <n v="4.0114996593688071E-2"/>
    <n v="27.915305872070999"/>
    <n v="0.31920034400000002"/>
    <x v="12"/>
  </r>
  <r>
    <x v="0"/>
    <n v="85"/>
    <x v="4"/>
    <n v="22.6"/>
    <s v="1"/>
    <n v="3"/>
    <m/>
    <m/>
    <m/>
    <x v="1"/>
    <s v="cicular"/>
    <s v="500m2"/>
    <n v="4.0114996593688071E-2"/>
    <n v="27.915305872070999"/>
    <n v="0.40891995130530417"/>
    <x v="12"/>
  </r>
  <r>
    <x v="3"/>
    <n v="92"/>
    <x v="6"/>
    <n v="22.6"/>
    <s v="1"/>
    <n v="2"/>
    <m/>
    <m/>
    <m/>
    <x v="2"/>
    <s v="cicular"/>
    <s v="500m2"/>
    <n v="4.0114996593688071E-2"/>
    <n v="27.915305872070999"/>
    <n v="0.35645054068047466"/>
    <x v="12"/>
  </r>
  <r>
    <x v="3"/>
    <n v="94"/>
    <x v="6"/>
    <n v="22.6"/>
    <s v="1"/>
    <n v="2"/>
    <m/>
    <m/>
    <m/>
    <x v="2"/>
    <s v="cicular"/>
    <s v="500m2"/>
    <n v="4.0114996593688071E-2"/>
    <n v="27.915305872070999"/>
    <n v="0.35645054068047466"/>
    <x v="12"/>
  </r>
  <r>
    <x v="0"/>
    <n v="29"/>
    <x v="0"/>
    <n v="22.5"/>
    <s v="2"/>
    <n v="2"/>
    <m/>
    <m/>
    <m/>
    <x v="2"/>
    <s v="cicular"/>
    <s v="500m2"/>
    <n v="3.9760782021995816E-2"/>
    <n v="27.901107956549001"/>
    <n v="0.42581807709008795"/>
    <x v="12"/>
  </r>
  <r>
    <x v="3"/>
    <n v="28"/>
    <x v="8"/>
    <n v="22.5"/>
    <s v="1"/>
    <n v="3"/>
    <m/>
    <m/>
    <m/>
    <x v="0"/>
    <s v="cicular"/>
    <s v="500m2"/>
    <n v="3.9760782021995816E-2"/>
    <n v="27.901107956549001"/>
    <n v="0.35312339757507333"/>
    <x v="12"/>
  </r>
  <r>
    <x v="2"/>
    <n v="28"/>
    <x v="2"/>
    <n v="22.4"/>
    <s v="1"/>
    <n v="2"/>
    <m/>
    <m/>
    <m/>
    <x v="0"/>
    <s v="cicular"/>
    <s v="500m2"/>
    <n v="3.9408138246630357E-2"/>
    <n v="27.886719466242901"/>
    <n v="0.42435005786811353"/>
    <x v="12"/>
  </r>
  <r>
    <x v="2"/>
    <n v="67"/>
    <x v="2"/>
    <n v="22.4"/>
    <s v="1"/>
    <n v="3"/>
    <m/>
    <m/>
    <m/>
    <x v="0"/>
    <s v="cicular"/>
    <s v="500m2"/>
    <n v="3.9408138246630357E-2"/>
    <n v="27.886719466242901"/>
    <n v="0.42435005786811353"/>
    <x v="12"/>
  </r>
  <r>
    <x v="1"/>
    <n v="7"/>
    <x v="0"/>
    <n v="22.2"/>
    <s v="1"/>
    <n v="3"/>
    <m/>
    <m/>
    <m/>
    <x v="1"/>
    <s v="cicular"/>
    <s v="500m2"/>
    <n v="3.870756308487984E-2"/>
    <n v="27.8573569798025"/>
    <n v="0.41394659441777593"/>
    <x v="12"/>
  </r>
  <r>
    <x v="3"/>
    <n v="79"/>
    <x v="4"/>
    <n v="22.1"/>
    <s v="1"/>
    <n v="2"/>
    <m/>
    <m/>
    <m/>
    <x v="2"/>
    <s v="cicular"/>
    <s v="500m2"/>
    <n v="3.8359631698494781E-2"/>
    <n v="27.842375897484899"/>
    <n v="0.39422331920465015"/>
    <x v="12"/>
  </r>
  <r>
    <x v="2"/>
    <n v="23"/>
    <x v="2"/>
    <n v="22.1"/>
    <s v="1"/>
    <n v="2"/>
    <m/>
    <m/>
    <m/>
    <x v="0"/>
    <s v="cicular"/>
    <s v="500m2"/>
    <n v="3.8359631698494781E-2"/>
    <n v="27.842375897484899"/>
    <n v="0.41274363415381327"/>
    <x v="12"/>
  </r>
  <r>
    <x v="3"/>
    <n v="13"/>
    <x v="2"/>
    <n v="22"/>
    <s v="1"/>
    <n v="1"/>
    <m/>
    <m/>
    <m/>
    <x v="0"/>
    <s v="cicular"/>
    <s v="500m2"/>
    <n v="3.8013271108436497E-2"/>
    <n v="27.827190063740701"/>
    <n v="0.40890960205043742"/>
    <x v="12"/>
  </r>
  <r>
    <x v="3"/>
    <n v="9"/>
    <x v="0"/>
    <n v="22"/>
    <s v="1"/>
    <n v="1"/>
    <m/>
    <m/>
    <m/>
    <x v="1"/>
    <s v="cicular"/>
    <s v="500m2"/>
    <n v="3.8013271108436497E-2"/>
    <n v="27.827190063740701"/>
    <n v="0.40612079972551501"/>
    <x v="12"/>
  </r>
  <r>
    <x v="0"/>
    <n v="14"/>
    <x v="4"/>
    <n v="21.8"/>
    <s v="1"/>
    <n v="1"/>
    <m/>
    <m/>
    <m/>
    <x v="0"/>
    <s v="cicular"/>
    <s v="500m2"/>
    <n v="3.732526231730033E-2"/>
    <n v="27.796189062696399"/>
    <n v="0.38684435413824159"/>
    <x v="12"/>
  </r>
  <r>
    <x v="0"/>
    <n v="1"/>
    <x v="0"/>
    <n v="21.8"/>
    <s v="1"/>
    <n v="1"/>
    <m/>
    <n v="21.9"/>
    <n v="14.3"/>
    <x v="1"/>
    <s v="cicular"/>
    <s v="500m2"/>
    <n v="3.732526231730033E-2"/>
    <n v="27.796189062696399"/>
    <n v="0.39836582670467513"/>
    <x v="12"/>
  </r>
  <r>
    <x v="3"/>
    <n v="84"/>
    <x v="4"/>
    <n v="21.6"/>
    <s v="1"/>
    <n v="1"/>
    <m/>
    <m/>
    <m/>
    <x v="2"/>
    <s v="cicular"/>
    <s v="500m2"/>
    <n v="3.6643536711471351E-2"/>
    <n v="27.764322942048199"/>
    <n v="0.37972327591231797"/>
    <x v="12"/>
  </r>
  <r>
    <x v="0"/>
    <n v="52"/>
    <x v="4"/>
    <n v="21.6"/>
    <s v="1"/>
    <n v="1"/>
    <m/>
    <m/>
    <m/>
    <x v="0"/>
    <s v="cicular"/>
    <s v="500m2"/>
    <n v="3.6643536711471351E-2"/>
    <n v="27.764322942048199"/>
    <n v="0.37307685070158048"/>
    <x v="12"/>
  </r>
  <r>
    <x v="0"/>
    <n v="66"/>
    <x v="4"/>
    <n v="21.5"/>
    <s v="1"/>
    <n v="2"/>
    <m/>
    <m/>
    <m/>
    <x v="1"/>
    <s v="cicular"/>
    <s v="500m2"/>
    <n v="3.6305030103047045E-2"/>
    <n v="27.748055367393999"/>
    <n v="0.37286735559946177"/>
    <x v="12"/>
  </r>
  <r>
    <x v="2"/>
    <n v="19"/>
    <x v="0"/>
    <n v="21.4"/>
    <s v="1"/>
    <n v="1"/>
    <m/>
    <m/>
    <m/>
    <x v="2"/>
    <s v="cicular"/>
    <s v="500m2"/>
    <n v="3.5968094290949534E-2"/>
    <n v="27.731559210212499"/>
    <n v="0.38306834567726744"/>
    <x v="12"/>
  </r>
  <r>
    <x v="0"/>
    <n v="60"/>
    <x v="0"/>
    <n v="21.4"/>
    <s v="1"/>
    <n v="2"/>
    <m/>
    <m/>
    <m/>
    <x v="1"/>
    <s v="cicular"/>
    <s v="500m2"/>
    <n v="3.5968094290949534E-2"/>
    <n v="27.731559210212499"/>
    <n v="0.38306834567726744"/>
    <x v="12"/>
  </r>
  <r>
    <x v="2"/>
    <n v="48"/>
    <x v="3"/>
    <n v="21.4"/>
    <s v="1"/>
    <n v="1"/>
    <m/>
    <m/>
    <m/>
    <x v="1"/>
    <s v="cicular"/>
    <s v="500m2"/>
    <n v="3.5968094290949534E-2"/>
    <n v="27.731559210212499"/>
    <n v="0.38306834567726744"/>
    <x v="12"/>
  </r>
  <r>
    <x v="0"/>
    <n v="18"/>
    <x v="4"/>
    <n v="21.3"/>
    <s v="1"/>
    <n v="2"/>
    <m/>
    <m/>
    <m/>
    <x v="2"/>
    <s v="cicular"/>
    <s v="500m2"/>
    <n v="3.563272927517884E-2"/>
    <n v="27.714830167813201"/>
    <n v="0.36585442030301762"/>
    <x v="12"/>
  </r>
  <r>
    <x v="2"/>
    <n v="61"/>
    <x v="4"/>
    <n v="21.3"/>
    <s v="1"/>
    <n v="1"/>
    <m/>
    <m/>
    <m/>
    <x v="2"/>
    <s v="cicular"/>
    <s v="500m2"/>
    <n v="3.563272927517884E-2"/>
    <n v="27.714830167813201"/>
    <n v="0.36258097066481615"/>
    <x v="12"/>
  </r>
  <r>
    <x v="0"/>
    <n v="61"/>
    <x v="0"/>
    <n v="21.2"/>
    <s v="1"/>
    <n v="1"/>
    <m/>
    <m/>
    <m/>
    <x v="1"/>
    <s v="cicular"/>
    <s v="500m2"/>
    <n v="3.5298935055734913E-2"/>
    <n v="27.697863835788102"/>
    <n v="0.37552583767069819"/>
    <x v="12"/>
  </r>
  <r>
    <x v="0"/>
    <n v="4"/>
    <x v="4"/>
    <n v="21.1"/>
    <s v="1"/>
    <n v="1"/>
    <m/>
    <m/>
    <m/>
    <x v="2"/>
    <s v="cicular"/>
    <s v="500m2"/>
    <n v="3.4966711632617796E-2"/>
    <n v="27.680655705112802"/>
    <n v="0.35889489999494334"/>
    <x v="12"/>
  </r>
  <r>
    <x v="3"/>
    <n v="60"/>
    <x v="0"/>
    <n v="21.1"/>
    <s v="1"/>
    <n v="1"/>
    <m/>
    <m/>
    <m/>
    <x v="0"/>
    <s v="cicular"/>
    <s v="500m2"/>
    <n v="3.4966711632617796E-2"/>
    <n v="27.680655705112802"/>
    <n v="0.37178114179419819"/>
    <x v="12"/>
  </r>
  <r>
    <x v="2"/>
    <n v="31"/>
    <x v="4"/>
    <n v="21"/>
    <s v="1"/>
    <n v="2"/>
    <m/>
    <m/>
    <m/>
    <x v="1"/>
    <s v="cicular"/>
    <s v="500m2"/>
    <n v="3.4636059005827467E-2"/>
    <n v="27.6632011591498"/>
    <n v="0.35543527324478646"/>
    <x v="12"/>
  </r>
  <r>
    <x v="0"/>
    <n v="7"/>
    <x v="4"/>
    <n v="20.7"/>
    <s v="2"/>
    <n v="3"/>
    <m/>
    <m/>
    <m/>
    <x v="2"/>
    <s v="cicular"/>
    <s v="500m2"/>
    <n v="3.3653525903417254E-2"/>
    <n v="27.609311183205499"/>
    <n v="0.35154640357055755"/>
    <x v="12"/>
  </r>
  <r>
    <x v="0"/>
    <n v="72"/>
    <x v="4"/>
    <n v="20.7"/>
    <s v="1"/>
    <n v="1"/>
    <m/>
    <m/>
    <m/>
    <x v="2"/>
    <s v="cicular"/>
    <s v="500m2"/>
    <n v="3.3653525903417254E-2"/>
    <n v="27.609311183205499"/>
    <n v="0.34195225604663743"/>
    <x v="12"/>
  </r>
  <r>
    <x v="3"/>
    <n v="14"/>
    <x v="6"/>
    <n v="20.5"/>
    <s v="1"/>
    <n v="2"/>
    <m/>
    <m/>
    <m/>
    <x v="2"/>
    <s v="cicular"/>
    <s v="500m2"/>
    <n v="3.3006357816777764E-2"/>
    <n v="27.572062685715998"/>
    <n v="0.28967898359180372"/>
    <x v="12"/>
  </r>
  <r>
    <x v="0"/>
    <n v="35"/>
    <x v="0"/>
    <n v="20.5"/>
    <s v="1"/>
    <n v="1"/>
    <m/>
    <m/>
    <m/>
    <x v="1"/>
    <s v="cicular"/>
    <s v="500m2"/>
    <n v="3.3006357816777764E-2"/>
    <n v="27.572062685715998"/>
    <n v="0.34968478031016448"/>
    <x v="12"/>
  </r>
  <r>
    <x v="0"/>
    <n v="48"/>
    <x v="1"/>
    <n v="20.3"/>
    <s v="1"/>
    <n v="3"/>
    <m/>
    <m/>
    <m/>
    <x v="1"/>
    <s v="cicular"/>
    <s v="500m2"/>
    <n v="3.2365472915445455E-2"/>
    <n v="27.533707832835798"/>
    <n v="0.25882311300000005"/>
    <x v="12"/>
  </r>
  <r>
    <x v="1"/>
    <n v="38"/>
    <x v="4"/>
    <n v="20.3"/>
    <s v="1"/>
    <n v="1"/>
    <m/>
    <m/>
    <m/>
    <x v="1"/>
    <s v="cicular"/>
    <s v="500m2"/>
    <n v="3.2365472915445455E-2"/>
    <n v="27.533707832835798"/>
    <n v="0.32847221935578874"/>
    <x v="12"/>
  </r>
  <r>
    <x v="0"/>
    <n v="101"/>
    <x v="0"/>
    <n v="20.2"/>
    <s v="1"/>
    <n v="1"/>
    <m/>
    <m/>
    <m/>
    <x v="0"/>
    <s v="cicular"/>
    <s v="500m2"/>
    <n v="3.2047386659269476E-2"/>
    <n v="27.514101779988898"/>
    <n v="0.33887562270920008"/>
    <x v="12"/>
  </r>
  <r>
    <x v="0"/>
    <n v="37"/>
    <x v="0"/>
    <n v="20.2"/>
    <s v="1"/>
    <n v="1"/>
    <m/>
    <n v="21.9"/>
    <n v="17.7"/>
    <x v="1"/>
    <s v="cicular"/>
    <s v="500m2"/>
    <n v="3.2047386659269476E-2"/>
    <n v="27.514101779988898"/>
    <n v="0.33887562270920008"/>
    <x v="12"/>
  </r>
  <r>
    <x v="0"/>
    <n v="80"/>
    <x v="4"/>
    <n v="20.100000000000001"/>
    <s v="1"/>
    <n v="2"/>
    <m/>
    <m/>
    <m/>
    <x v="0"/>
    <s v="cicular"/>
    <s v="500m2"/>
    <n v="3.1730871199420314E-2"/>
    <n v="27.494202372157201"/>
    <n v="0.32490991126876606"/>
    <x v="12"/>
  </r>
  <r>
    <x v="2"/>
    <n v="38"/>
    <x v="0"/>
    <n v="20.100000000000001"/>
    <s v="1"/>
    <n v="1"/>
    <m/>
    <m/>
    <m/>
    <x v="2"/>
    <s v="cicular"/>
    <s v="500m2"/>
    <n v="3.1730871199420314E-2"/>
    <n v="27.494202372157201"/>
    <n v="0.33530798101125697"/>
    <x v="12"/>
  </r>
  <r>
    <x v="2"/>
    <n v="78"/>
    <x v="7"/>
    <n v="20.100000000000001"/>
    <s v="1"/>
    <n v="2"/>
    <m/>
    <m/>
    <m/>
    <x v="0"/>
    <s v="cicular"/>
    <s v="500m2"/>
    <n v="3.1730871199420314E-2"/>
    <n v="27.494202372157201"/>
    <n v="0.27769831750938079"/>
    <x v="12"/>
  </r>
  <r>
    <x v="0"/>
    <n v="23"/>
    <x v="4"/>
    <n v="20"/>
    <s v="1"/>
    <n v="3"/>
    <m/>
    <m/>
    <m/>
    <x v="2"/>
    <s v="cicular"/>
    <s v="500m2"/>
    <n v="3.1415926535897934E-2"/>
    <n v="27.474003727597498"/>
    <n v="0.32158685367215528"/>
    <x v="12"/>
  </r>
  <r>
    <x v="0"/>
    <n v="95"/>
    <x v="4"/>
    <n v="20"/>
    <s v="1"/>
    <n v="3"/>
    <m/>
    <m/>
    <m/>
    <x v="2"/>
    <s v="cicular"/>
    <s v="500m2"/>
    <n v="3.1415926535897934E-2"/>
    <n v="27.474003727597498"/>
    <n v="0.31850703398769964"/>
    <x v="12"/>
  </r>
  <r>
    <x v="3"/>
    <n v="34"/>
    <x v="0"/>
    <n v="19.899999999999999"/>
    <s v="1"/>
    <n v="1"/>
    <m/>
    <m/>
    <m/>
    <x v="2"/>
    <s v="cicular"/>
    <s v="500m2"/>
    <n v="3.1102552668702346E-2"/>
    <m/>
    <n v="0.19416197999999998"/>
    <x v="13"/>
  </r>
  <r>
    <x v="2"/>
    <n v="11"/>
    <x v="4"/>
    <n v="19.899999999999999"/>
    <s v="1"/>
    <n v="1"/>
    <m/>
    <m/>
    <m/>
    <x v="1"/>
    <s v="cicular"/>
    <s v="500m2"/>
    <n v="3.1102552668702346E-2"/>
    <m/>
    <n v="0.22540574759999996"/>
    <x v="13"/>
  </r>
  <r>
    <x v="0"/>
    <n v="58"/>
    <x v="0"/>
    <n v="19.5"/>
    <s v="1"/>
    <n v="2"/>
    <m/>
    <m/>
    <m/>
    <x v="1"/>
    <s v="cicular"/>
    <s v="500m2"/>
    <n v="2.9864765163187968E-2"/>
    <m/>
    <n v="0.1848475"/>
    <x v="13"/>
  </r>
  <r>
    <x v="3"/>
    <n v="11"/>
    <x v="0"/>
    <n v="19.5"/>
    <s v="1"/>
    <n v="1"/>
    <m/>
    <m/>
    <m/>
    <x v="1"/>
    <s v="cicular"/>
    <s v="500m2"/>
    <n v="2.9864765163187968E-2"/>
    <m/>
    <n v="0.1848475"/>
    <x v="13"/>
  </r>
  <r>
    <x v="3"/>
    <n v="25"/>
    <x v="0"/>
    <n v="19.399999999999999"/>
    <s v="1"/>
    <n v="2"/>
    <m/>
    <m/>
    <m/>
    <x v="1"/>
    <s v="cicular"/>
    <s v="500m2"/>
    <n v="2.9559245277626361E-2"/>
    <m/>
    <n v="0.18257767999999996"/>
    <x v="13"/>
  </r>
  <r>
    <x v="0"/>
    <n v="33"/>
    <x v="4"/>
    <n v="19.3"/>
    <s v="1"/>
    <n v="1"/>
    <m/>
    <m/>
    <m/>
    <x v="0"/>
    <s v="cicular"/>
    <s v="500m2"/>
    <n v="2.9255296188391556E-2"/>
    <m/>
    <n v="0.20951187239999999"/>
    <x v="13"/>
  </r>
  <r>
    <x v="0"/>
    <n v="54"/>
    <x v="4"/>
    <n v="19.2"/>
    <s v="1"/>
    <n v="1"/>
    <m/>
    <m/>
    <m/>
    <x v="0"/>
    <s v="cicular"/>
    <s v="500m2"/>
    <n v="2.8952917895483536E-2"/>
    <m/>
    <n v="0.20691019639999997"/>
    <x v="13"/>
  </r>
  <r>
    <x v="1"/>
    <n v="21"/>
    <x v="4"/>
    <n v="19.2"/>
    <s v="1"/>
    <n v="2"/>
    <m/>
    <m/>
    <m/>
    <x v="1"/>
    <s v="cicular"/>
    <s v="500m2"/>
    <n v="2.8952917895483536E-2"/>
    <m/>
    <n v="0.20691019639999997"/>
    <x v="13"/>
  </r>
  <r>
    <x v="0"/>
    <n v="69"/>
    <x v="4"/>
    <n v="19.100000000000001"/>
    <s v="1"/>
    <n v="3"/>
    <m/>
    <m/>
    <m/>
    <x v="2"/>
    <s v="cicular"/>
    <s v="500m2"/>
    <n v="2.8652110398902319E-2"/>
    <m/>
    <n v="0.20432203560000003"/>
    <x v="13"/>
  </r>
  <r>
    <x v="0"/>
    <n v="15"/>
    <x v="9"/>
    <n v="19.100000000000001"/>
    <s v="1"/>
    <n v="2"/>
    <m/>
    <m/>
    <m/>
    <x v="0"/>
    <s v="cicular"/>
    <s v="500m2"/>
    <n v="2.8652110398902319E-2"/>
    <n v="9"/>
    <n v="8.2082250000000009E-2"/>
    <x v="13"/>
  </r>
  <r>
    <x v="3"/>
    <n v="5"/>
    <x v="0"/>
    <n v="19"/>
    <s v="1"/>
    <n v="1"/>
    <m/>
    <m/>
    <m/>
    <x v="1"/>
    <s v="cicular"/>
    <s v="500m2"/>
    <n v="2.835287369864788E-2"/>
    <m/>
    <n v="0.17373000000000002"/>
    <x v="13"/>
  </r>
  <r>
    <x v="0"/>
    <n v="21"/>
    <x v="4"/>
    <n v="19"/>
    <s v="1"/>
    <n v="2"/>
    <m/>
    <m/>
    <m/>
    <x v="2"/>
    <s v="cicular"/>
    <s v="500m2"/>
    <n v="2.835287369864788E-2"/>
    <m/>
    <n v="0.20174738999999997"/>
    <x v="13"/>
  </r>
  <r>
    <x v="0"/>
    <n v="108"/>
    <x v="4"/>
    <n v="19"/>
    <s v="1"/>
    <n v="1"/>
    <m/>
    <m/>
    <m/>
    <x v="1"/>
    <s v="cicular"/>
    <s v="500m2"/>
    <n v="2.835287369864788E-2"/>
    <m/>
    <n v="0.20174738999999997"/>
    <x v="13"/>
  </r>
  <r>
    <x v="2"/>
    <n v="4"/>
    <x v="0"/>
    <n v="18.8"/>
    <s v="1"/>
    <n v="1"/>
    <m/>
    <m/>
    <m/>
    <x v="1"/>
    <s v="cicular"/>
    <s v="500m2"/>
    <n v="2.7759112687119416E-2"/>
    <m/>
    <n v="0.16944344000000003"/>
    <x v="13"/>
  </r>
  <r>
    <x v="2"/>
    <n v="8"/>
    <x v="4"/>
    <n v="18.7"/>
    <s v="1"/>
    <n v="1"/>
    <m/>
    <m/>
    <m/>
    <x v="1"/>
    <s v="cicular"/>
    <s v="500m2"/>
    <n v="2.746458837584537E-2"/>
    <m/>
    <n v="0.1941045444"/>
    <x v="13"/>
  </r>
  <r>
    <x v="2"/>
    <n v="2"/>
    <x v="0"/>
    <n v="18.600000000000001"/>
    <s v="2"/>
    <n v="1"/>
    <m/>
    <m/>
    <m/>
    <x v="2"/>
    <s v="cicular"/>
    <s v="500m2"/>
    <n v="2.717163486089812E-2"/>
    <m/>
    <n v="0.16524712000000005"/>
    <x v="13"/>
  </r>
  <r>
    <x v="3"/>
    <n v="41"/>
    <x v="0"/>
    <n v="18.600000000000001"/>
    <s v="1"/>
    <n v="1"/>
    <m/>
    <m/>
    <m/>
    <x v="2"/>
    <s v="cicular"/>
    <s v="500m2"/>
    <n v="2.717163486089812E-2"/>
    <m/>
    <n v="0.16524712000000005"/>
    <x v="13"/>
  </r>
  <r>
    <x v="0"/>
    <n v="28"/>
    <x v="4"/>
    <n v="18.600000000000001"/>
    <s v="1"/>
    <n v="1"/>
    <m/>
    <m/>
    <m/>
    <x v="0"/>
    <s v="cicular"/>
    <s v="500m2"/>
    <n v="2.717163486089812E-2"/>
    <m/>
    <n v="0.19158395960000002"/>
    <x v="13"/>
  </r>
  <r>
    <x v="3"/>
    <n v="45"/>
    <x v="1"/>
    <n v="18.600000000000001"/>
    <s v="2"/>
    <n v="3"/>
    <m/>
    <m/>
    <m/>
    <x v="2"/>
    <s v="cicular"/>
    <s v="500m2"/>
    <n v="2.717163486089812E-2"/>
    <m/>
    <n v="0.22214226400000003"/>
    <x v="13"/>
  </r>
  <r>
    <x v="2"/>
    <n v="51"/>
    <x v="9"/>
    <n v="18.5"/>
    <s v="1"/>
    <n v="2"/>
    <m/>
    <m/>
    <m/>
    <x v="0"/>
    <s v="cicular"/>
    <s v="500m2"/>
    <n v="2.6880252142277669E-2"/>
    <n v="9"/>
    <n v="7.7006249999999998E-2"/>
    <x v="13"/>
  </r>
  <r>
    <x v="2"/>
    <n v="85"/>
    <x v="1"/>
    <n v="18.399999999999999"/>
    <s v="1"/>
    <n v="2"/>
    <m/>
    <m/>
    <m/>
    <x v="0"/>
    <s v="cicular"/>
    <s v="500m2"/>
    <n v="2.6590440219984003E-2"/>
    <m/>
    <n v="0.21824057599999996"/>
    <x v="13"/>
  </r>
  <r>
    <x v="3"/>
    <n v="53"/>
    <x v="4"/>
    <n v="18.3"/>
    <s v="2"/>
    <n v="2"/>
    <m/>
    <m/>
    <m/>
    <x v="0"/>
    <s v="cicular"/>
    <s v="500m2"/>
    <n v="2.6302199094017147E-2"/>
    <m/>
    <n v="0.1841032964"/>
    <x v="13"/>
  </r>
  <r>
    <x v="3"/>
    <n v="106"/>
    <x v="4"/>
    <n v="18.3"/>
    <s v="1"/>
    <n v="1"/>
    <m/>
    <m/>
    <m/>
    <x v="2"/>
    <s v="cicular"/>
    <s v="500m2"/>
    <n v="2.6302199094017147E-2"/>
    <m/>
    <n v="0.1841032964"/>
    <x v="13"/>
  </r>
  <r>
    <x v="2"/>
    <n v="83"/>
    <x v="4"/>
    <n v="18.3"/>
    <s v="1"/>
    <n v="1"/>
    <m/>
    <m/>
    <m/>
    <x v="0"/>
    <s v="cicular"/>
    <s v="500m2"/>
    <n v="2.6302199094017147E-2"/>
    <m/>
    <n v="0.1841032964"/>
    <x v="13"/>
  </r>
  <r>
    <x v="1"/>
    <n v="74"/>
    <x v="4"/>
    <n v="18.3"/>
    <s v="1"/>
    <n v="2"/>
    <m/>
    <m/>
    <m/>
    <x v="1"/>
    <s v="cicular"/>
    <s v="500m2"/>
    <n v="2.6302199094017147E-2"/>
    <m/>
    <n v="0.1841032964"/>
    <x v="13"/>
  </r>
  <r>
    <x v="0"/>
    <n v="42"/>
    <x v="2"/>
    <n v="18.3"/>
    <s v="1"/>
    <n v="3"/>
    <m/>
    <m/>
    <m/>
    <x v="0"/>
    <s v="cicular"/>
    <s v="500m2"/>
    <n v="2.6302199094017147E-2"/>
    <m/>
    <n v="0.19175100790000005"/>
    <x v="13"/>
  </r>
  <r>
    <x v="0"/>
    <n v="67"/>
    <x v="0"/>
    <n v="18.100000000000001"/>
    <s v="2"/>
    <n v="1"/>
    <m/>
    <m/>
    <m/>
    <x v="2"/>
    <s v="cicular"/>
    <s v="500m2"/>
    <n v="2.5730429231063806E-2"/>
    <m/>
    <n v="0.15514482000000004"/>
    <x v="13"/>
  </r>
  <r>
    <x v="0"/>
    <n v="63"/>
    <x v="0"/>
    <n v="18.100000000000001"/>
    <s v="1"/>
    <n v="1"/>
    <m/>
    <m/>
    <m/>
    <x v="2"/>
    <s v="cicular"/>
    <s v="500m2"/>
    <n v="2.5730429231063806E-2"/>
    <m/>
    <n v="0.15514482000000004"/>
    <x v="13"/>
  </r>
  <r>
    <x v="0"/>
    <n v="54"/>
    <x v="4"/>
    <n v="18.100000000000001"/>
    <s v="1"/>
    <n v="1"/>
    <m/>
    <m/>
    <m/>
    <x v="2"/>
    <s v="cicular"/>
    <s v="500m2"/>
    <n v="2.5730429231063806E-2"/>
    <m/>
    <n v="0.17918376360000002"/>
    <x v="13"/>
  </r>
  <r>
    <x v="1"/>
    <n v="54"/>
    <x v="4"/>
    <n v="18"/>
    <s v="1"/>
    <n v="1"/>
    <m/>
    <m/>
    <m/>
    <x v="1"/>
    <s v="cicular"/>
    <s v="500m2"/>
    <n v="2.5446900494077322E-2"/>
    <m/>
    <n v="0.17674426999999998"/>
    <x v="13"/>
  </r>
  <r>
    <x v="3"/>
    <n v="90"/>
    <x v="6"/>
    <n v="18"/>
    <s v="1"/>
    <n v="1"/>
    <m/>
    <m/>
    <m/>
    <x v="2"/>
    <s v="cicular"/>
    <s v="500m2"/>
    <n v="2.5446900494077322E-2"/>
    <n v="9"/>
    <n v="7.2899999999999993E-2"/>
    <x v="13"/>
  </r>
  <r>
    <x v="0"/>
    <n v="55"/>
    <x v="4"/>
    <n v="17.899999999999999"/>
    <s v="3"/>
    <n v="1"/>
    <m/>
    <m/>
    <m/>
    <x v="2"/>
    <s v="cicular"/>
    <s v="500m2"/>
    <n v="2.5164942553417637E-2"/>
    <m/>
    <n v="0.17431829159999995"/>
    <x v="13"/>
  </r>
  <r>
    <x v="0"/>
    <n v="17"/>
    <x v="4"/>
    <n v="17.899999999999999"/>
    <s v="2"/>
    <n v="1"/>
    <m/>
    <m/>
    <m/>
    <x v="2"/>
    <s v="cicular"/>
    <s v="500m2"/>
    <n v="2.5164942553417637E-2"/>
    <m/>
    <n v="0.17431829159999995"/>
    <x v="13"/>
  </r>
  <r>
    <x v="0"/>
    <n v="43"/>
    <x v="4"/>
    <n v="17.8"/>
    <s v="1"/>
    <n v="1"/>
    <m/>
    <m/>
    <m/>
    <x v="2"/>
    <s v="cicular"/>
    <s v="500m2"/>
    <n v="2.4884555409084755E-2"/>
    <m/>
    <n v="0.17190582840000002"/>
    <x v="13"/>
  </r>
  <r>
    <x v="0"/>
    <n v="70"/>
    <x v="4"/>
    <n v="17.8"/>
    <s v="1"/>
    <n v="3"/>
    <m/>
    <m/>
    <m/>
    <x v="2"/>
    <s v="cicular"/>
    <s v="500m2"/>
    <n v="2.4884555409084755E-2"/>
    <m/>
    <n v="0.17190582840000002"/>
    <x v="13"/>
  </r>
  <r>
    <x v="0"/>
    <n v="59"/>
    <x v="4"/>
    <n v="17.8"/>
    <s v="1"/>
    <n v="3"/>
    <m/>
    <m/>
    <m/>
    <x v="0"/>
    <s v="cicular"/>
    <s v="500m2"/>
    <n v="2.4884555409084755E-2"/>
    <m/>
    <n v="0.17190582840000002"/>
    <x v="13"/>
  </r>
  <r>
    <x v="1"/>
    <n v="57"/>
    <x v="4"/>
    <n v="17.7"/>
    <s v="1"/>
    <n v="1"/>
    <m/>
    <m/>
    <m/>
    <x v="1"/>
    <s v="cicular"/>
    <s v="500m2"/>
    <n v="2.4605739061078654E-2"/>
    <m/>
    <n v="0.16950688039999995"/>
    <x v="13"/>
  </r>
  <r>
    <x v="3"/>
    <n v="64"/>
    <x v="2"/>
    <n v="17.7"/>
    <s v="1"/>
    <n v="1"/>
    <m/>
    <m/>
    <m/>
    <x v="0"/>
    <s v="cicular"/>
    <s v="500m2"/>
    <n v="2.4605739061078654E-2"/>
    <m/>
    <n v="0.17585103189999998"/>
    <x v="13"/>
  </r>
  <r>
    <x v="3"/>
    <n v="13"/>
    <x v="6"/>
    <n v="17.7"/>
    <s v="1"/>
    <n v="2"/>
    <m/>
    <m/>
    <m/>
    <x v="2"/>
    <s v="cicular"/>
    <s v="500m2"/>
    <n v="2.4605739061078654E-2"/>
    <n v="9"/>
    <n v="7.049024999999999E-2"/>
    <x v="13"/>
  </r>
  <r>
    <x v="2"/>
    <n v="31"/>
    <x v="7"/>
    <n v="17.7"/>
    <s v="1"/>
    <n v="2"/>
    <m/>
    <m/>
    <m/>
    <x v="0"/>
    <s v="cicular"/>
    <s v="500m2"/>
    <n v="2.4605739061078654E-2"/>
    <n v="9"/>
    <n v="7.049024999999999E-2"/>
    <x v="13"/>
  </r>
  <r>
    <x v="2"/>
    <n v="69"/>
    <x v="2"/>
    <n v="17.600000000000001"/>
    <s v="1"/>
    <n v="3"/>
    <m/>
    <m/>
    <m/>
    <x v="0"/>
    <s v="cicular"/>
    <s v="500m2"/>
    <n v="2.4328493509399363E-2"/>
    <m/>
    <n v="0.17325256360000005"/>
    <x v="13"/>
  </r>
  <r>
    <x v="3"/>
    <n v="51"/>
    <x v="8"/>
    <n v="17.600000000000001"/>
    <s v="2"/>
    <n v="3"/>
    <m/>
    <m/>
    <m/>
    <x v="0"/>
    <s v="cicular"/>
    <s v="500m2"/>
    <n v="2.4328493509399363E-2"/>
    <n v="9"/>
    <n v="6.9696000000000022E-2"/>
    <x v="13"/>
  </r>
  <r>
    <x v="3"/>
    <n v="63"/>
    <x v="8"/>
    <n v="17.5"/>
    <s v="2"/>
    <n v="3"/>
    <m/>
    <m/>
    <m/>
    <x v="0"/>
    <s v="cicular"/>
    <s v="500m2"/>
    <n v="2.4052818754046853E-2"/>
    <n v="9"/>
    <n v="6.8906250000000002E-2"/>
    <x v="13"/>
  </r>
  <r>
    <x v="0"/>
    <n v="20"/>
    <x v="9"/>
    <n v="17.5"/>
    <s v="1"/>
    <n v="3"/>
    <m/>
    <m/>
    <m/>
    <x v="0"/>
    <s v="cicular"/>
    <s v="500m2"/>
    <n v="2.4052818754046853E-2"/>
    <n v="9"/>
    <n v="6.8906250000000002E-2"/>
    <x v="13"/>
  </r>
  <r>
    <x v="1"/>
    <n v="59"/>
    <x v="4"/>
    <n v="17.399999999999999"/>
    <s v="1"/>
    <n v="3"/>
    <m/>
    <m/>
    <m/>
    <x v="1"/>
    <s v="cicular"/>
    <s v="500m2"/>
    <n v="2.3778714795021139E-2"/>
    <m/>
    <n v="0.16239112759999993"/>
    <x v="13"/>
  </r>
  <r>
    <x v="2"/>
    <n v="30"/>
    <x v="7"/>
    <n v="17.399999999999999"/>
    <s v="1"/>
    <n v="2"/>
    <m/>
    <m/>
    <m/>
    <x v="0"/>
    <s v="cicular"/>
    <s v="500m2"/>
    <n v="2.3778714795021139E-2"/>
    <n v="9"/>
    <n v="6.8120999999999987E-2"/>
    <x v="13"/>
  </r>
  <r>
    <x v="0"/>
    <n v="92"/>
    <x v="0"/>
    <n v="17.3"/>
    <s v="1"/>
    <n v="1"/>
    <m/>
    <m/>
    <m/>
    <x v="0"/>
    <s v="cicular"/>
    <s v="500m2"/>
    <n v="2.350618163232223E-2"/>
    <m/>
    <n v="0.14010434000000002"/>
    <x v="13"/>
  </r>
  <r>
    <x v="3"/>
    <n v="21"/>
    <x v="0"/>
    <n v="17.3"/>
    <s v="1"/>
    <n v="1"/>
    <m/>
    <m/>
    <m/>
    <x v="1"/>
    <s v="cicular"/>
    <s v="500m2"/>
    <n v="2.350618163232223E-2"/>
    <m/>
    <n v="0.14010434000000002"/>
    <x v="13"/>
  </r>
  <r>
    <x v="1"/>
    <n v="46"/>
    <x v="4"/>
    <n v="17.3"/>
    <s v="1"/>
    <n v="2"/>
    <m/>
    <m/>
    <m/>
    <x v="1"/>
    <s v="cicular"/>
    <s v="500m2"/>
    <n v="2.350618163232223E-2"/>
    <m/>
    <n v="0.16004624040000001"/>
    <x v="13"/>
  </r>
  <r>
    <x v="3"/>
    <n v="97"/>
    <x v="4"/>
    <n v="17.2"/>
    <s v="1"/>
    <n v="2"/>
    <m/>
    <m/>
    <m/>
    <x v="2"/>
    <s v="cicular"/>
    <s v="500m2"/>
    <n v="2.3235219265950107E-2"/>
    <m/>
    <n v="0.15771486839999996"/>
    <x v="13"/>
  </r>
  <r>
    <x v="2"/>
    <n v="39"/>
    <x v="4"/>
    <n v="17.2"/>
    <s v="1"/>
    <n v="1"/>
    <m/>
    <m/>
    <m/>
    <x v="1"/>
    <s v="cicular"/>
    <s v="500m2"/>
    <n v="2.3235219265950107E-2"/>
    <m/>
    <n v="0.15771486839999996"/>
    <x v="13"/>
  </r>
  <r>
    <x v="3"/>
    <n v="46"/>
    <x v="10"/>
    <n v="17.2"/>
    <s v="2"/>
    <n v="3"/>
    <m/>
    <m/>
    <m/>
    <x v="2"/>
    <s v="cicular"/>
    <s v="500m2"/>
    <n v="2.3235219265950107E-2"/>
    <n v="9"/>
    <n v="6.6563999999999998E-2"/>
    <x v="13"/>
  </r>
  <r>
    <x v="3"/>
    <n v="12"/>
    <x v="6"/>
    <n v="17.2"/>
    <s v="1"/>
    <n v="2"/>
    <m/>
    <m/>
    <m/>
    <x v="2"/>
    <s v="cicular"/>
    <s v="500m2"/>
    <n v="2.3235219265950107E-2"/>
    <n v="9"/>
    <n v="6.6563999999999998E-2"/>
    <x v="13"/>
  </r>
  <r>
    <x v="2"/>
    <n v="21"/>
    <x v="4"/>
    <n v="17.100000000000001"/>
    <s v="1"/>
    <n v="1"/>
    <m/>
    <m/>
    <m/>
    <x v="1"/>
    <s v="cicular"/>
    <s v="500m2"/>
    <n v="2.2965827695904786E-2"/>
    <m/>
    <n v="0.1553970116"/>
    <x v="13"/>
  </r>
  <r>
    <x v="0"/>
    <n v="80"/>
    <x v="2"/>
    <n v="17.100000000000001"/>
    <s v="2"/>
    <n v="3"/>
    <m/>
    <m/>
    <m/>
    <x v="1"/>
    <s v="cicular"/>
    <s v="500m2"/>
    <n v="2.2965827695904786E-2"/>
    <m/>
    <n v="0.16048105510000002"/>
    <x v="13"/>
  </r>
  <r>
    <x v="2"/>
    <n v="70"/>
    <x v="2"/>
    <n v="17.100000000000001"/>
    <s v="1"/>
    <n v="2"/>
    <m/>
    <m/>
    <m/>
    <x v="0"/>
    <s v="cicular"/>
    <s v="500m2"/>
    <n v="2.2965827695904786E-2"/>
    <m/>
    <n v="0.16048105510000002"/>
    <x v="13"/>
  </r>
  <r>
    <x v="2"/>
    <n v="74"/>
    <x v="4"/>
    <n v="17"/>
    <s v="1"/>
    <n v="1"/>
    <m/>
    <m/>
    <m/>
    <x v="0"/>
    <s v="cicular"/>
    <s v="500m2"/>
    <n v="2.2698006922186254E-2"/>
    <m/>
    <n v="0.15309266999999999"/>
    <x v="13"/>
  </r>
  <r>
    <x v="1"/>
    <n v="55"/>
    <x v="4"/>
    <n v="17"/>
    <s v="1"/>
    <n v="1"/>
    <m/>
    <m/>
    <m/>
    <x v="1"/>
    <s v="cicular"/>
    <s v="500m2"/>
    <n v="2.2698006922186254E-2"/>
    <m/>
    <n v="0.15309266999999999"/>
    <x v="13"/>
  </r>
  <r>
    <x v="3"/>
    <n v="29"/>
    <x v="1"/>
    <n v="17"/>
    <s v="1"/>
    <n v="1"/>
    <m/>
    <m/>
    <m/>
    <x v="2"/>
    <s v="cicular"/>
    <s v="500m2"/>
    <n v="2.2698006922186254E-2"/>
    <m/>
    <n v="0.19322699999999998"/>
    <x v="13"/>
  </r>
  <r>
    <x v="0"/>
    <n v="72"/>
    <x v="0"/>
    <n v="16.899999999999999"/>
    <s v="1"/>
    <n v="1"/>
    <m/>
    <m/>
    <m/>
    <x v="1"/>
    <s v="cicular"/>
    <s v="500m2"/>
    <n v="2.2431756944794518E-2"/>
    <m/>
    <n v="0.13308618"/>
    <x v="13"/>
  </r>
  <r>
    <x v="0"/>
    <n v="50"/>
    <x v="4"/>
    <n v="16.899999999999999"/>
    <s v="1"/>
    <n v="3"/>
    <m/>
    <m/>
    <m/>
    <x v="2"/>
    <s v="cicular"/>
    <s v="500m2"/>
    <n v="2.2431756944794518E-2"/>
    <m/>
    <n v="0.15080184359999996"/>
    <x v="13"/>
  </r>
  <r>
    <x v="0"/>
    <n v="33"/>
    <x v="4"/>
    <n v="16.899999999999999"/>
    <s v="1"/>
    <n v="2"/>
    <m/>
    <m/>
    <m/>
    <x v="1"/>
    <s v="cicular"/>
    <s v="500m2"/>
    <n v="2.2431756944794518E-2"/>
    <m/>
    <n v="0.15080184359999996"/>
    <x v="13"/>
  </r>
  <r>
    <x v="2"/>
    <n v="46"/>
    <x v="4"/>
    <n v="16.899999999999999"/>
    <s v="1"/>
    <n v="1"/>
    <m/>
    <m/>
    <m/>
    <x v="1"/>
    <s v="cicular"/>
    <s v="500m2"/>
    <n v="2.2431756944794518E-2"/>
    <m/>
    <n v="0.15080184359999996"/>
    <x v="13"/>
  </r>
  <r>
    <x v="2"/>
    <n v="89"/>
    <x v="7"/>
    <n v="16.899999999999999"/>
    <s v="1"/>
    <n v="2"/>
    <m/>
    <m/>
    <m/>
    <x v="0"/>
    <s v="cicular"/>
    <s v="500m2"/>
    <n v="2.2431756944794518E-2"/>
    <n v="9"/>
    <n v="6.4262249999999993E-2"/>
    <x v="13"/>
  </r>
  <r>
    <x v="0"/>
    <n v="51"/>
    <x v="4"/>
    <n v="16.8"/>
    <s v="1"/>
    <n v="1"/>
    <m/>
    <m/>
    <m/>
    <x v="2"/>
    <s v="cicular"/>
    <s v="500m2"/>
    <n v="2.216707776372958E-2"/>
    <m/>
    <n v="0.14852453239999999"/>
    <x v="13"/>
  </r>
  <r>
    <x v="3"/>
    <n v="58"/>
    <x v="0"/>
    <n v="16.7"/>
    <s v="1"/>
    <n v="1"/>
    <m/>
    <m/>
    <m/>
    <x v="0"/>
    <s v="cicular"/>
    <s v="500m2"/>
    <n v="2.1903969378991434E-2"/>
    <m/>
    <n v="0.12969925999999998"/>
    <x v="13"/>
  </r>
  <r>
    <x v="2"/>
    <n v="3"/>
    <x v="4"/>
    <n v="16.7"/>
    <s v="1"/>
    <n v="1"/>
    <m/>
    <m/>
    <m/>
    <x v="0"/>
    <s v="cicular"/>
    <s v="500m2"/>
    <n v="2.1903969378991434E-2"/>
    <m/>
    <n v="0.14626073639999998"/>
    <x v="13"/>
  </r>
  <r>
    <x v="3"/>
    <n v="8"/>
    <x v="1"/>
    <n v="16.7"/>
    <s v="1"/>
    <n v="2"/>
    <m/>
    <m/>
    <m/>
    <x v="0"/>
    <s v="cicular"/>
    <s v="500m2"/>
    <n v="2.1903969378991434E-2"/>
    <m/>
    <n v="0.18837179700000001"/>
    <x v="13"/>
  </r>
  <r>
    <x v="0"/>
    <n v="3"/>
    <x v="4"/>
    <n v="16.5"/>
    <s v="1"/>
    <n v="1"/>
    <m/>
    <m/>
    <m/>
    <x v="2"/>
    <s v="cicular"/>
    <s v="500m2"/>
    <n v="2.138246499849553E-2"/>
    <m/>
    <n v="0.14177368999999998"/>
    <x v="13"/>
  </r>
  <r>
    <x v="0"/>
    <n v="16"/>
    <x v="4"/>
    <n v="16.5"/>
    <s v="1"/>
    <n v="1"/>
    <m/>
    <m/>
    <m/>
    <x v="2"/>
    <s v="cicular"/>
    <s v="500m2"/>
    <n v="2.138246499849553E-2"/>
    <m/>
    <n v="0.14177368999999998"/>
    <x v="13"/>
  </r>
  <r>
    <x v="0"/>
    <n v="53"/>
    <x v="4"/>
    <n v="16.5"/>
    <s v="1"/>
    <n v="1"/>
    <m/>
    <m/>
    <m/>
    <x v="0"/>
    <s v="cicular"/>
    <s v="500m2"/>
    <n v="2.138246499849553E-2"/>
    <m/>
    <n v="0.14177368999999998"/>
    <x v="13"/>
  </r>
  <r>
    <x v="2"/>
    <n v="18"/>
    <x v="9"/>
    <n v="16.5"/>
    <s v="2"/>
    <n v="3"/>
    <m/>
    <m/>
    <m/>
    <x v="0"/>
    <s v="cicular"/>
    <s v="500m2"/>
    <n v="2.138246499849553E-2"/>
    <n v="9"/>
    <n v="6.1256250000000005E-2"/>
    <x v="13"/>
  </r>
  <r>
    <x v="3"/>
    <n v="15"/>
    <x v="6"/>
    <n v="16.5"/>
    <s v="1"/>
    <n v="1"/>
    <m/>
    <m/>
    <m/>
    <x v="2"/>
    <s v="cicular"/>
    <s v="500m2"/>
    <n v="2.138246499849553E-2"/>
    <n v="9"/>
    <n v="6.1256250000000005E-2"/>
    <x v="13"/>
  </r>
  <r>
    <x v="3"/>
    <n v="15"/>
    <x v="8"/>
    <n v="16.5"/>
    <s v="1"/>
    <n v="2"/>
    <m/>
    <m/>
    <m/>
    <x v="0"/>
    <s v="cicular"/>
    <s v="500m2"/>
    <n v="2.138246499849553E-2"/>
    <n v="9"/>
    <n v="6.1256250000000005E-2"/>
    <x v="13"/>
  </r>
  <r>
    <x v="2"/>
    <n v="14"/>
    <x v="0"/>
    <n v="16.399999999999999"/>
    <s v="2"/>
    <n v="2"/>
    <m/>
    <m/>
    <m/>
    <x v="2"/>
    <s v="cicular"/>
    <s v="500m2"/>
    <n v="2.1124069002737767E-2"/>
    <m/>
    <n v="0.12476888"/>
    <x v="13"/>
  </r>
  <r>
    <x v="3"/>
    <n v="8"/>
    <x v="1"/>
    <n v="16.399999999999999"/>
    <s v="1"/>
    <n v="1"/>
    <m/>
    <m/>
    <m/>
    <x v="2"/>
    <s v="cicular"/>
    <s v="500m2"/>
    <n v="2.1124069002737767E-2"/>
    <m/>
    <n v="0.183687936"/>
    <x v="13"/>
  </r>
  <r>
    <x v="0"/>
    <n v="40"/>
    <x v="4"/>
    <n v="16.3"/>
    <s v="1"/>
    <n v="1"/>
    <m/>
    <m/>
    <m/>
    <x v="0"/>
    <s v="cicular"/>
    <s v="500m2"/>
    <n v="2.0867243803306804E-2"/>
    <m/>
    <n v="0.13734070439999999"/>
    <x v="13"/>
  </r>
  <r>
    <x v="0"/>
    <n v="59"/>
    <x v="0"/>
    <n v="16.100000000000001"/>
    <s v="1"/>
    <n v="2"/>
    <m/>
    <m/>
    <m/>
    <x v="1"/>
    <s v="cicular"/>
    <s v="500m2"/>
    <n v="2.035830579342526E-2"/>
    <m/>
    <n v="0.12001562000000002"/>
    <x v="13"/>
  </r>
  <r>
    <x v="0"/>
    <n v="1"/>
    <x v="4"/>
    <n v="16.100000000000001"/>
    <s v="1"/>
    <n v="1"/>
    <m/>
    <m/>
    <m/>
    <x v="0"/>
    <s v="cicular"/>
    <s v="500m2"/>
    <n v="2.035830579342526E-2"/>
    <m/>
    <n v="0.13296177960000002"/>
    <x v="13"/>
  </r>
  <r>
    <x v="2"/>
    <n v="54"/>
    <x v="0"/>
    <n v="16"/>
    <s v="1"/>
    <n v="2"/>
    <m/>
    <m/>
    <m/>
    <x v="2"/>
    <s v="cicular"/>
    <s v="500m2"/>
    <n v="2.0106192982974676E-2"/>
    <m/>
    <n v="0.11847000000000001"/>
    <x v="13"/>
  </r>
  <r>
    <x v="0"/>
    <n v="93"/>
    <x v="4"/>
    <n v="16"/>
    <s v="1"/>
    <n v="2"/>
    <m/>
    <m/>
    <m/>
    <x v="2"/>
    <s v="cicular"/>
    <s v="500m2"/>
    <n v="2.0106192982974676E-2"/>
    <m/>
    <n v="0.13079258999999999"/>
    <x v="13"/>
  </r>
  <r>
    <x v="0"/>
    <n v="86"/>
    <x v="2"/>
    <n v="15.8"/>
    <s v="1"/>
    <n v="2"/>
    <m/>
    <m/>
    <m/>
    <x v="1"/>
    <s v="cicular"/>
    <s v="500m2"/>
    <n v="1.9606679751053901E-2"/>
    <m/>
    <n v="0.12899763040000001"/>
    <x v="13"/>
  </r>
  <r>
    <x v="1"/>
    <n v="62"/>
    <x v="4"/>
    <n v="15.7"/>
    <s v="1"/>
    <n v="1"/>
    <m/>
    <m/>
    <m/>
    <x v="1"/>
    <s v="cicular"/>
    <s v="500m2"/>
    <n v="1.9359279329583701E-2"/>
    <m/>
    <n v="0.12436611239999998"/>
    <x v="13"/>
  </r>
  <r>
    <x v="3"/>
    <n v="2"/>
    <x v="2"/>
    <n v="15.7"/>
    <s v="1"/>
    <n v="2"/>
    <m/>
    <m/>
    <m/>
    <x v="0"/>
    <s v="cicular"/>
    <s v="500m2"/>
    <n v="1.9359279329583701E-2"/>
    <m/>
    <n v="0.12667888389999998"/>
    <x v="13"/>
  </r>
  <r>
    <x v="3"/>
    <n v="21"/>
    <x v="8"/>
    <n v="15.7"/>
    <s v="1"/>
    <n v="3"/>
    <m/>
    <m/>
    <m/>
    <x v="0"/>
    <s v="cicular"/>
    <s v="500m2"/>
    <n v="1.9359279329583701E-2"/>
    <n v="9"/>
    <n v="5.5460250000000003E-2"/>
    <x v="13"/>
  </r>
  <r>
    <x v="3"/>
    <n v="22"/>
    <x v="2"/>
    <n v="15.6"/>
    <s v="1"/>
    <n v="3"/>
    <m/>
    <m/>
    <m/>
    <x v="0"/>
    <s v="cicular"/>
    <s v="500m2"/>
    <n v="1.9113449704440299E-2"/>
    <m/>
    <n v="0.1243748596"/>
    <x v="13"/>
  </r>
  <r>
    <x v="3"/>
    <n v="43"/>
    <x v="0"/>
    <n v="15.5"/>
    <s v="1"/>
    <n v="1"/>
    <m/>
    <m/>
    <m/>
    <x v="2"/>
    <s v="cicular"/>
    <s v="500m2"/>
    <n v="1.8869190875623696E-2"/>
    <m/>
    <n v="0.1110275"/>
    <x v="13"/>
  </r>
  <r>
    <x v="0"/>
    <n v="81"/>
    <x v="4"/>
    <n v="15.5"/>
    <s v="1"/>
    <n v="1"/>
    <m/>
    <m/>
    <m/>
    <x v="0"/>
    <s v="cicular"/>
    <s v="500m2"/>
    <n v="1.8869190875623696E-2"/>
    <m/>
    <n v="0.12014936999999998"/>
    <x v="13"/>
  </r>
  <r>
    <x v="1"/>
    <n v="42"/>
    <x v="4"/>
    <n v="15.5"/>
    <s v="1"/>
    <n v="2"/>
    <m/>
    <m/>
    <m/>
    <x v="1"/>
    <s v="cicular"/>
    <s v="500m2"/>
    <n v="1.8869190875623696E-2"/>
    <m/>
    <n v="0.12014936999999998"/>
    <x v="13"/>
  </r>
  <r>
    <x v="0"/>
    <n v="49"/>
    <x v="7"/>
    <n v="15.5"/>
    <s v="1"/>
    <n v="2"/>
    <m/>
    <m/>
    <m/>
    <x v="0"/>
    <s v="cicular"/>
    <s v="500m2"/>
    <n v="1.8869190875623696E-2"/>
    <n v="9"/>
    <n v="5.405625E-2"/>
    <x v="13"/>
  </r>
  <r>
    <x v="2"/>
    <n v="47"/>
    <x v="0"/>
    <n v="15.4"/>
    <s v="1"/>
    <n v="2"/>
    <m/>
    <m/>
    <m/>
    <x v="2"/>
    <s v="cicular"/>
    <s v="500m2"/>
    <n v="1.8626502843133885E-2"/>
    <m/>
    <n v="0.10959528000000002"/>
    <x v="13"/>
  </r>
  <r>
    <x v="0"/>
    <n v="34"/>
    <x v="4"/>
    <n v="15.4"/>
    <s v="1"/>
    <n v="1"/>
    <m/>
    <m/>
    <m/>
    <x v="0"/>
    <s v="cicular"/>
    <s v="500m2"/>
    <n v="1.8626502843133885E-2"/>
    <m/>
    <n v="0.11806127160000002"/>
    <x v="13"/>
  </r>
  <r>
    <x v="0"/>
    <n v="64"/>
    <x v="4"/>
    <n v="15.4"/>
    <s v="1"/>
    <n v="1"/>
    <m/>
    <m/>
    <m/>
    <x v="0"/>
    <s v="cicular"/>
    <s v="500m2"/>
    <n v="1.8626502843133885E-2"/>
    <m/>
    <n v="0.11806127160000002"/>
    <x v="13"/>
  </r>
  <r>
    <x v="2"/>
    <n v="44"/>
    <x v="0"/>
    <n v="15.2"/>
    <s v="1"/>
    <n v="1"/>
    <m/>
    <m/>
    <m/>
    <x v="1"/>
    <s v="cicular"/>
    <s v="500m2"/>
    <n v="1.8145839167134643E-2"/>
    <m/>
    <n v="0.10678615999999999"/>
    <x v="13"/>
  </r>
  <r>
    <x v="0"/>
    <n v="83"/>
    <x v="0"/>
    <n v="15.1"/>
    <s v="1"/>
    <n v="1"/>
    <m/>
    <m/>
    <m/>
    <x v="1"/>
    <s v="cicular"/>
    <s v="500m2"/>
    <n v="1.7907863523625219E-2"/>
    <m/>
    <n v="0.10540901999999999"/>
    <x v="13"/>
  </r>
  <r>
    <x v="0"/>
    <n v="42"/>
    <x v="4"/>
    <n v="15.1"/>
    <s v="1"/>
    <n v="1"/>
    <m/>
    <m/>
    <m/>
    <x v="2"/>
    <s v="cicular"/>
    <s v="500m2"/>
    <n v="1.7907863523625219E-2"/>
    <m/>
    <n v="0.11187806759999999"/>
    <x v="13"/>
  </r>
  <r>
    <x v="0"/>
    <n v="56"/>
    <x v="0"/>
    <n v="15"/>
    <s v="1"/>
    <n v="1"/>
    <m/>
    <m/>
    <m/>
    <x v="1"/>
    <s v="cicular"/>
    <s v="500m2"/>
    <n v="1.7671458676442587E-2"/>
    <m/>
    <n v="0.10405"/>
    <x v="13"/>
  </r>
  <r>
    <x v="0"/>
    <n v="21"/>
    <x v="9"/>
    <n v="15"/>
    <s v="1"/>
    <n v="3"/>
    <m/>
    <m/>
    <m/>
    <x v="0"/>
    <s v="cicular"/>
    <s v="500m2"/>
    <n v="1.7671458676442587E-2"/>
    <n v="9"/>
    <n v="5.0625000000000003E-2"/>
    <x v="13"/>
  </r>
  <r>
    <x v="0"/>
    <n v="72"/>
    <x v="4"/>
    <n v="14.9"/>
    <s v="1"/>
    <n v="2"/>
    <m/>
    <m/>
    <m/>
    <x v="0"/>
    <s v="cicular"/>
    <s v="500m2"/>
    <n v="1.743662462558675E-2"/>
    <m/>
    <n v="0.10782350760000001"/>
    <x v="14"/>
  </r>
  <r>
    <x v="2"/>
    <n v="77"/>
    <x v="4"/>
    <n v="14.9"/>
    <s v="1"/>
    <n v="1"/>
    <m/>
    <m/>
    <m/>
    <x v="0"/>
    <s v="cicular"/>
    <s v="500m2"/>
    <n v="1.743662462558675E-2"/>
    <m/>
    <n v="0.10782350760000001"/>
    <x v="14"/>
  </r>
  <r>
    <x v="2"/>
    <n v="56"/>
    <x v="2"/>
    <n v="14.8"/>
    <s v="1"/>
    <n v="2"/>
    <m/>
    <m/>
    <m/>
    <x v="0"/>
    <s v="cicular"/>
    <s v="500m2"/>
    <n v="1.7203361371057709E-2"/>
    <m/>
    <n v="0.10647266440000003"/>
    <x v="14"/>
  </r>
  <r>
    <x v="3"/>
    <n v="32"/>
    <x v="4"/>
    <n v="14.7"/>
    <s v="1"/>
    <n v="1"/>
    <m/>
    <m/>
    <m/>
    <x v="2"/>
    <s v="cicular"/>
    <s v="500m2"/>
    <n v="1.6971668912855457E-2"/>
    <m/>
    <n v="0.10382300839999997"/>
    <x v="14"/>
  </r>
  <r>
    <x v="3"/>
    <n v="11"/>
    <x v="8"/>
    <n v="14.7"/>
    <s v="1"/>
    <n v="2"/>
    <m/>
    <m/>
    <m/>
    <x v="0"/>
    <s v="cicular"/>
    <s v="500m2"/>
    <n v="1.6971668912855457E-2"/>
    <n v="8.5"/>
    <n v="4.5919124999999998E-2"/>
    <x v="14"/>
  </r>
  <r>
    <x v="0"/>
    <n v="19"/>
    <x v="9"/>
    <n v="14.7"/>
    <s v="1"/>
    <n v="3"/>
    <m/>
    <m/>
    <m/>
    <x v="0"/>
    <s v="cicular"/>
    <s v="500m2"/>
    <n v="1.6971668912855457E-2"/>
    <n v="8.5"/>
    <n v="4.5919124999999998E-2"/>
    <x v="14"/>
  </r>
  <r>
    <x v="1"/>
    <n v="25"/>
    <x v="4"/>
    <n v="14.6"/>
    <s v="1"/>
    <n v="1"/>
    <m/>
    <m/>
    <m/>
    <x v="1"/>
    <s v="cicular"/>
    <s v="500m2"/>
    <n v="1.6741547250980007E-2"/>
    <m/>
    <n v="0.10184303159999999"/>
    <x v="14"/>
  </r>
  <r>
    <x v="0"/>
    <n v="69"/>
    <x v="0"/>
    <n v="14.5"/>
    <s v="1"/>
    <n v="1"/>
    <m/>
    <m/>
    <m/>
    <x v="1"/>
    <s v="cicular"/>
    <s v="500m2"/>
    <n v="1.6512996385431349E-2"/>
    <m/>
    <n v="9.7522500000000012E-2"/>
    <x v="14"/>
  </r>
  <r>
    <x v="3"/>
    <n v="6"/>
    <x v="4"/>
    <n v="14.5"/>
    <s v="2"/>
    <n v="1"/>
    <m/>
    <m/>
    <m/>
    <x v="1"/>
    <s v="cicular"/>
    <s v="500m2"/>
    <n v="1.6512996385431349E-2"/>
    <m/>
    <n v="9.9876569999999998E-2"/>
    <x v="14"/>
  </r>
  <r>
    <x v="0"/>
    <n v="12"/>
    <x v="4"/>
    <n v="14.5"/>
    <s v="1"/>
    <n v="3"/>
    <m/>
    <m/>
    <m/>
    <x v="2"/>
    <s v="cicular"/>
    <s v="500m2"/>
    <n v="1.6512996385431349E-2"/>
    <m/>
    <n v="9.9876569999999998E-2"/>
    <x v="14"/>
  </r>
  <r>
    <x v="0"/>
    <n v="104"/>
    <x v="4"/>
    <n v="14.5"/>
    <s v="1"/>
    <n v="2"/>
    <m/>
    <m/>
    <m/>
    <x v="0"/>
    <s v="cicular"/>
    <s v="500m2"/>
    <n v="1.6512996385431349E-2"/>
    <m/>
    <n v="9.9876569999999998E-2"/>
    <x v="14"/>
  </r>
  <r>
    <x v="3"/>
    <n v="108"/>
    <x v="11"/>
    <n v="14.5"/>
    <s v="1"/>
    <n v="3"/>
    <m/>
    <m/>
    <m/>
    <x v="2"/>
    <s v="cicular"/>
    <s v="500m2"/>
    <n v="1.6512996385431349E-2"/>
    <n v="8.5"/>
    <n v="4.4678125000000006E-2"/>
    <x v="14"/>
  </r>
  <r>
    <x v="2"/>
    <n v="87"/>
    <x v="7"/>
    <n v="14.5"/>
    <s v="1"/>
    <n v="2"/>
    <m/>
    <m/>
    <m/>
    <x v="0"/>
    <s v="cicular"/>
    <s v="500m2"/>
    <n v="1.6512996385431349E-2"/>
    <n v="8.5"/>
    <n v="4.4678125000000006E-2"/>
    <x v="14"/>
  </r>
  <r>
    <x v="0"/>
    <n v="62"/>
    <x v="0"/>
    <n v="14.4"/>
    <s v="2"/>
    <n v="1"/>
    <m/>
    <m/>
    <m/>
    <x v="1"/>
    <s v="cicular"/>
    <s v="500m2"/>
    <n v="1.628601631620949E-2"/>
    <m/>
    <n v="9.626968000000001E-2"/>
    <x v="14"/>
  </r>
  <r>
    <x v="2"/>
    <n v="8"/>
    <x v="2"/>
    <n v="14.4"/>
    <s v="2"/>
    <n v="3"/>
    <m/>
    <m/>
    <m/>
    <x v="0"/>
    <s v="cicular"/>
    <s v="500m2"/>
    <n v="1.628601631620949E-2"/>
    <m/>
    <n v="9.7874899600000009E-2"/>
    <x v="14"/>
  </r>
  <r>
    <x v="3"/>
    <n v="58"/>
    <x v="4"/>
    <n v="14.4"/>
    <s v="1"/>
    <n v="2"/>
    <m/>
    <m/>
    <m/>
    <x v="2"/>
    <s v="cicular"/>
    <s v="500m2"/>
    <n v="1.628601631620949E-2"/>
    <m/>
    <n v="9.7923623600000009E-2"/>
    <x v="14"/>
  </r>
  <r>
    <x v="1"/>
    <n v="49"/>
    <x v="4"/>
    <n v="14.4"/>
    <s v="1"/>
    <n v="1"/>
    <m/>
    <m/>
    <m/>
    <x v="1"/>
    <s v="cicular"/>
    <s v="500m2"/>
    <n v="1.628601631620949E-2"/>
    <m/>
    <n v="9.7923623600000009E-2"/>
    <x v="14"/>
  </r>
  <r>
    <x v="0"/>
    <n v="38"/>
    <x v="5"/>
    <n v="14.4"/>
    <s v="1"/>
    <n v="2"/>
    <m/>
    <m/>
    <m/>
    <x v="1"/>
    <s v="cicular"/>
    <s v="500m2"/>
    <n v="1.628601631620949E-2"/>
    <n v="8.5"/>
    <n v="4.4063999999999999E-2"/>
    <x v="14"/>
  </r>
  <r>
    <x v="0"/>
    <n v="75"/>
    <x v="4"/>
    <n v="14.3"/>
    <s v="1"/>
    <n v="1"/>
    <m/>
    <m/>
    <m/>
    <x v="1"/>
    <s v="cicular"/>
    <s v="500m2"/>
    <n v="1.6060607043314419E-2"/>
    <m/>
    <n v="9.5984192400000001E-2"/>
    <x v="14"/>
  </r>
  <r>
    <x v="0"/>
    <n v="16"/>
    <x v="9"/>
    <n v="14.3"/>
    <s v="1"/>
    <n v="3"/>
    <m/>
    <m/>
    <m/>
    <x v="0"/>
    <s v="cicular"/>
    <s v="500m2"/>
    <n v="1.6060607043314419E-2"/>
    <n v="8.5"/>
    <n v="4.3454125000000003E-2"/>
    <x v="14"/>
  </r>
  <r>
    <x v="0"/>
    <n v="63"/>
    <x v="4"/>
    <n v="14.2"/>
    <s v="1"/>
    <n v="1"/>
    <m/>
    <m/>
    <m/>
    <x v="0"/>
    <s v="cicular"/>
    <s v="500m2"/>
    <n v="1.5836768566746148E-2"/>
    <m/>
    <n v="9.4058276399999974E-2"/>
    <x v="14"/>
  </r>
  <r>
    <x v="0"/>
    <n v="32"/>
    <x v="4"/>
    <n v="14.1"/>
    <s v="1"/>
    <n v="1"/>
    <m/>
    <m/>
    <m/>
    <x v="0"/>
    <s v="cicular"/>
    <s v="500m2"/>
    <n v="1.561450088650467E-2"/>
    <m/>
    <n v="9.2145875599999982E-2"/>
    <x v="14"/>
  </r>
  <r>
    <x v="2"/>
    <n v="36"/>
    <x v="4"/>
    <n v="14.1"/>
    <s v="1"/>
    <n v="2"/>
    <m/>
    <m/>
    <m/>
    <x v="1"/>
    <s v="cicular"/>
    <s v="500m2"/>
    <n v="1.561450088650467E-2"/>
    <m/>
    <n v="9.2145875599999982E-2"/>
    <x v="14"/>
  </r>
  <r>
    <x v="1"/>
    <n v="70"/>
    <x v="4"/>
    <n v="14.1"/>
    <s v="1"/>
    <n v="2"/>
    <m/>
    <m/>
    <m/>
    <x v="1"/>
    <s v="cicular"/>
    <s v="500m2"/>
    <n v="1.561450088650467E-2"/>
    <m/>
    <n v="9.2145875599999982E-2"/>
    <x v="14"/>
  </r>
  <r>
    <x v="1"/>
    <n v="28"/>
    <x v="4"/>
    <n v="14"/>
    <s v="1"/>
    <n v="2"/>
    <m/>
    <m/>
    <m/>
    <x v="1"/>
    <s v="cicular"/>
    <s v="500m2"/>
    <n v="1.5393804002589986E-2"/>
    <m/>
    <n v="9.0246989999999999E-2"/>
    <x v="14"/>
  </r>
  <r>
    <x v="0"/>
    <n v="45"/>
    <x v="6"/>
    <n v="14"/>
    <s v="3"/>
    <n v="3"/>
    <m/>
    <m/>
    <m/>
    <x v="2"/>
    <s v="cicular"/>
    <s v="500m2"/>
    <n v="1.5393804002589986E-2"/>
    <n v="8.5"/>
    <n v="4.165E-2"/>
    <x v="14"/>
  </r>
  <r>
    <x v="2"/>
    <n v="13"/>
    <x v="4"/>
    <n v="13.9"/>
    <s v="1"/>
    <n v="1"/>
    <m/>
    <m/>
    <m/>
    <x v="0"/>
    <s v="cicular"/>
    <s v="500m2"/>
    <n v="1.5174677915002098E-2"/>
    <m/>
    <n v="8.8361619599999996E-2"/>
    <x v="14"/>
  </r>
  <r>
    <x v="0"/>
    <n v="24"/>
    <x v="0"/>
    <n v="13.9"/>
    <s v="1"/>
    <n v="1"/>
    <m/>
    <m/>
    <m/>
    <x v="1"/>
    <s v="cicular"/>
    <s v="500m2"/>
    <n v="1.5174677915002098E-2"/>
    <m/>
    <n v="9.0262380000000003E-2"/>
    <x v="14"/>
  </r>
  <r>
    <x v="2"/>
    <n v="10"/>
    <x v="2"/>
    <n v="13.8"/>
    <s v="1"/>
    <n v="1"/>
    <m/>
    <m/>
    <m/>
    <x v="0"/>
    <s v="cicular"/>
    <s v="500m2"/>
    <n v="1.4957122623741007E-2"/>
    <m/>
    <n v="8.5419918400000017E-2"/>
    <x v="14"/>
  </r>
  <r>
    <x v="1"/>
    <n v="3"/>
    <x v="4"/>
    <n v="13.8"/>
    <s v="1"/>
    <n v="2"/>
    <m/>
    <m/>
    <m/>
    <x v="1"/>
    <s v="cicular"/>
    <s v="500m2"/>
    <n v="1.4957122623741007E-2"/>
    <m/>
    <n v="8.6489764400000002E-2"/>
    <x v="14"/>
  </r>
  <r>
    <x v="0"/>
    <n v="112"/>
    <x v="4"/>
    <n v="13.7"/>
    <s v="1"/>
    <n v="2"/>
    <m/>
    <m/>
    <m/>
    <x v="1"/>
    <s v="cicular"/>
    <s v="500m2"/>
    <n v="1.4741138128806704E-2"/>
    <m/>
    <n v="8.463142439999996E-2"/>
    <x v="14"/>
  </r>
  <r>
    <x v="3"/>
    <n v="7"/>
    <x v="4"/>
    <n v="13.6"/>
    <s v="3"/>
    <n v="2"/>
    <m/>
    <m/>
    <m/>
    <x v="1"/>
    <s v="cicular"/>
    <s v="500m2"/>
    <n v="1.45267244301992E-2"/>
    <m/>
    <n v="8.2786599599999983E-2"/>
    <x v="14"/>
  </r>
  <r>
    <x v="0"/>
    <n v="103"/>
    <x v="4"/>
    <n v="13.6"/>
    <s v="1"/>
    <n v="2"/>
    <m/>
    <m/>
    <m/>
    <x v="2"/>
    <s v="cicular"/>
    <s v="500m2"/>
    <n v="1.45267244301992E-2"/>
    <m/>
    <n v="8.2786599599999983E-2"/>
    <x v="14"/>
  </r>
  <r>
    <x v="0"/>
    <n v="3"/>
    <x v="4"/>
    <n v="13.6"/>
    <s v="1"/>
    <n v="1"/>
    <m/>
    <m/>
    <m/>
    <x v="1"/>
    <s v="cicular"/>
    <s v="500m2"/>
    <n v="1.45267244301992E-2"/>
    <m/>
    <n v="8.2786599599999983E-2"/>
    <x v="14"/>
  </r>
  <r>
    <x v="3"/>
    <n v="45"/>
    <x v="2"/>
    <n v="13.5"/>
    <s v="2"/>
    <n v="2"/>
    <m/>
    <m/>
    <m/>
    <x v="0"/>
    <s v="cicular"/>
    <s v="500m2"/>
    <n v="1.4313881527918494E-2"/>
    <m/>
    <n v="7.9391177499999993E-2"/>
    <x v="14"/>
  </r>
  <r>
    <x v="3"/>
    <n v="46"/>
    <x v="2"/>
    <n v="13.5"/>
    <s v="1"/>
    <n v="1"/>
    <m/>
    <m/>
    <m/>
    <x v="0"/>
    <s v="cicular"/>
    <s v="500m2"/>
    <n v="1.4313881527918494E-2"/>
    <m/>
    <n v="7.9391177499999993E-2"/>
    <x v="14"/>
  </r>
  <r>
    <x v="1"/>
    <n v="24"/>
    <x v="4"/>
    <n v="13.5"/>
    <s v="1"/>
    <n v="2"/>
    <m/>
    <m/>
    <m/>
    <x v="1"/>
    <s v="cicular"/>
    <s v="500m2"/>
    <n v="1.4313881527918494E-2"/>
    <m/>
    <n v="8.0955289999999985E-2"/>
    <x v="14"/>
  </r>
  <r>
    <x v="0"/>
    <n v="23"/>
    <x v="9"/>
    <n v="13.5"/>
    <s v="1"/>
    <n v="3"/>
    <m/>
    <m/>
    <m/>
    <x v="0"/>
    <s v="cicular"/>
    <s v="500m2"/>
    <n v="1.4313881527918494E-2"/>
    <n v="8.5"/>
    <n v="3.8728125000000002E-2"/>
    <x v="14"/>
  </r>
  <r>
    <x v="2"/>
    <n v="61"/>
    <x v="4"/>
    <n v="13.4"/>
    <s v="1"/>
    <n v="1"/>
    <m/>
    <m/>
    <m/>
    <x v="0"/>
    <s v="cicular"/>
    <s v="500m2"/>
    <n v="1.4102609421964582E-2"/>
    <m/>
    <n v="7.9137495599999996E-2"/>
    <x v="14"/>
  </r>
  <r>
    <x v="3"/>
    <n v="47"/>
    <x v="2"/>
    <n v="13.3"/>
    <s v="1"/>
    <n v="2"/>
    <m/>
    <m/>
    <m/>
    <x v="0"/>
    <s v="cicular"/>
    <s v="500m2"/>
    <n v="1.3892908112337463E-2"/>
    <m/>
    <n v="7.5445627900000006E-2"/>
    <x v="14"/>
  </r>
  <r>
    <x v="2"/>
    <n v="45"/>
    <x v="4"/>
    <n v="13.2"/>
    <s v="1"/>
    <n v="1"/>
    <m/>
    <m/>
    <m/>
    <x v="1"/>
    <s v="cicular"/>
    <s v="500m2"/>
    <n v="1.3684777599037136E-2"/>
    <m/>
    <n v="7.5542452399999988E-2"/>
    <x v="14"/>
  </r>
  <r>
    <x v="2"/>
    <n v="17"/>
    <x v="2"/>
    <n v="13.1"/>
    <s v="2"/>
    <n v="2"/>
    <m/>
    <m/>
    <m/>
    <x v="0"/>
    <s v="cicular"/>
    <s v="500m2"/>
    <n v="1.3478217882063609E-2"/>
    <m/>
    <n v="7.1558967099999982E-2"/>
    <x v="14"/>
  </r>
  <r>
    <x v="2"/>
    <n v="6"/>
    <x v="4"/>
    <n v="13.1"/>
    <s v="3"/>
    <n v="1"/>
    <m/>
    <m/>
    <m/>
    <x v="0"/>
    <s v="cicular"/>
    <s v="500m2"/>
    <n v="1.3478217882063609E-2"/>
    <m/>
    <n v="7.3765203599999996E-2"/>
    <x v="14"/>
  </r>
  <r>
    <x v="3"/>
    <n v="40"/>
    <x v="4"/>
    <n v="13.1"/>
    <s v="1"/>
    <n v="1"/>
    <m/>
    <m/>
    <m/>
    <x v="2"/>
    <s v="cicular"/>
    <s v="500m2"/>
    <n v="1.3478217882063609E-2"/>
    <m/>
    <n v="7.3765203599999996E-2"/>
    <x v="14"/>
  </r>
  <r>
    <x v="2"/>
    <n v="70"/>
    <x v="4"/>
    <n v="13.1"/>
    <s v="1"/>
    <n v="1"/>
    <m/>
    <m/>
    <m/>
    <x v="1"/>
    <s v="cicular"/>
    <s v="500m2"/>
    <n v="1.3478217882063609E-2"/>
    <m/>
    <n v="7.3765203599999996E-2"/>
    <x v="14"/>
  </r>
  <r>
    <x v="0"/>
    <n v="104"/>
    <x v="4"/>
    <n v="13"/>
    <s v="1"/>
    <n v="1"/>
    <m/>
    <m/>
    <m/>
    <x v="2"/>
    <s v="cicular"/>
    <s v="500m2"/>
    <n v="1.3273228961416876E-2"/>
    <m/>
    <n v="7.2001469999999984E-2"/>
    <x v="14"/>
  </r>
  <r>
    <x v="1"/>
    <n v="9"/>
    <x v="4"/>
    <n v="13"/>
    <s v="1"/>
    <n v="3"/>
    <m/>
    <m/>
    <m/>
    <x v="1"/>
    <s v="cicular"/>
    <s v="500m2"/>
    <n v="1.3273228961416876E-2"/>
    <m/>
    <n v="7.2001469999999984E-2"/>
    <x v="14"/>
  </r>
  <r>
    <x v="3"/>
    <n v="40"/>
    <x v="8"/>
    <n v="13"/>
    <s v="1"/>
    <n v="2"/>
    <m/>
    <m/>
    <m/>
    <x v="0"/>
    <s v="cicular"/>
    <s v="500m2"/>
    <n v="1.3273228961416876E-2"/>
    <n v="8.5"/>
    <n v="3.5912500000000007E-2"/>
    <x v="14"/>
  </r>
  <r>
    <x v="3"/>
    <n v="89"/>
    <x v="4"/>
    <n v="12.9"/>
    <s v="1"/>
    <n v="1"/>
    <m/>
    <m/>
    <m/>
    <x v="2"/>
    <s v="cicular"/>
    <s v="500m2"/>
    <n v="1.3069810837096938E-2"/>
    <m/>
    <n v="7.0251251599999981E-2"/>
    <x v="14"/>
  </r>
  <r>
    <x v="2"/>
    <n v="27"/>
    <x v="7"/>
    <n v="12.9"/>
    <s v="1"/>
    <n v="2"/>
    <m/>
    <m/>
    <m/>
    <x v="0"/>
    <s v="cicular"/>
    <s v="500m2"/>
    <n v="1.3069810837096938E-2"/>
    <n v="8.5"/>
    <n v="3.5362125000000001E-2"/>
    <x v="14"/>
  </r>
  <r>
    <x v="2"/>
    <n v="72"/>
    <x v="4"/>
    <n v="12.8"/>
    <s v="1"/>
    <n v="1"/>
    <m/>
    <m/>
    <m/>
    <x v="1"/>
    <s v="cicular"/>
    <s v="500m2"/>
    <n v="1.2867963509103793E-2"/>
    <m/>
    <n v="6.8514548400000014E-2"/>
    <x v="14"/>
  </r>
  <r>
    <x v="3"/>
    <n v="29"/>
    <x v="0"/>
    <n v="12.8"/>
    <s v="2"/>
    <n v="2"/>
    <m/>
    <m/>
    <m/>
    <x v="1"/>
    <s v="cicular"/>
    <s v="500m2"/>
    <n v="1.2867963509103793E-2"/>
    <m/>
    <n v="7.8493040000000014E-2"/>
    <x v="14"/>
  </r>
  <r>
    <x v="0"/>
    <n v="12"/>
    <x v="4"/>
    <n v="12.7"/>
    <s v="1"/>
    <n v="1"/>
    <m/>
    <m/>
    <m/>
    <x v="0"/>
    <s v="cicular"/>
    <s v="500m2"/>
    <n v="1.2667686977437443E-2"/>
    <m/>
    <n v="6.6791360399999999E-2"/>
    <x v="14"/>
  </r>
  <r>
    <x v="1"/>
    <n v="23"/>
    <x v="4"/>
    <n v="12.7"/>
    <s v="1"/>
    <n v="2"/>
    <m/>
    <m/>
    <m/>
    <x v="1"/>
    <s v="cicular"/>
    <s v="500m2"/>
    <n v="1.2667686977437443E-2"/>
    <m/>
    <n v="6.6791360399999999E-2"/>
    <x v="14"/>
  </r>
  <r>
    <x v="0"/>
    <n v="68"/>
    <x v="0"/>
    <n v="12.7"/>
    <s v="1"/>
    <n v="2"/>
    <m/>
    <m/>
    <m/>
    <x v="1"/>
    <s v="cicular"/>
    <s v="500m2"/>
    <n v="1.2667686977437443E-2"/>
    <m/>
    <n v="7.7517660000000002E-2"/>
    <x v="14"/>
  </r>
  <r>
    <x v="0"/>
    <n v="18"/>
    <x v="9"/>
    <n v="12.7"/>
    <s v="1"/>
    <n v="3"/>
    <m/>
    <m/>
    <m/>
    <x v="0"/>
    <s v="cicular"/>
    <s v="500m2"/>
    <n v="1.2667686977437443E-2"/>
    <n v="8.5"/>
    <n v="3.4274125000000003E-2"/>
    <x v="14"/>
  </r>
  <r>
    <x v="0"/>
    <n v="24"/>
    <x v="4"/>
    <n v="12.6"/>
    <s v="1"/>
    <n v="3"/>
    <m/>
    <m/>
    <m/>
    <x v="2"/>
    <s v="cicular"/>
    <s v="500m2"/>
    <n v="1.2468981242097887E-2"/>
    <m/>
    <n v="6.5081687599999993E-2"/>
    <x v="14"/>
  </r>
  <r>
    <x v="1"/>
    <n v="53"/>
    <x v="4"/>
    <n v="12.6"/>
    <s v="1"/>
    <n v="2"/>
    <m/>
    <m/>
    <m/>
    <x v="1"/>
    <s v="cicular"/>
    <s v="500m2"/>
    <n v="1.2468981242097887E-2"/>
    <m/>
    <n v="6.5081687599999993E-2"/>
    <x v="14"/>
  </r>
  <r>
    <x v="3"/>
    <n v="31"/>
    <x v="1"/>
    <n v="12.6"/>
    <s v="1"/>
    <n v="1"/>
    <m/>
    <m/>
    <m/>
    <x v="2"/>
    <s v="cicular"/>
    <s v="500m2"/>
    <n v="1.2468981242097887E-2"/>
    <m/>
    <n v="0.13788714399999999"/>
    <x v="14"/>
  </r>
  <r>
    <x v="2"/>
    <n v="76"/>
    <x v="7"/>
    <n v="12.6"/>
    <s v="1"/>
    <n v="2"/>
    <m/>
    <m/>
    <m/>
    <x v="0"/>
    <s v="cicular"/>
    <s v="500m2"/>
    <n v="1.2468981242097887E-2"/>
    <n v="8.5"/>
    <n v="3.3736500000000003E-2"/>
    <x v="14"/>
  </r>
  <r>
    <x v="0"/>
    <n v="93"/>
    <x v="0"/>
    <n v="12.5"/>
    <s v="1"/>
    <n v="3"/>
    <m/>
    <m/>
    <m/>
    <x v="1"/>
    <s v="cicular"/>
    <s v="500m2"/>
    <n v="1.2271846303085129E-2"/>
    <m/>
    <n v="7.5612499999999999E-2"/>
    <x v="14"/>
  </r>
  <r>
    <x v="3"/>
    <n v="56"/>
    <x v="1"/>
    <n v="12.5"/>
    <s v="1"/>
    <n v="1"/>
    <m/>
    <m/>
    <m/>
    <x v="2"/>
    <s v="cicular"/>
    <s v="500m2"/>
    <n v="1.2271846303085129E-2"/>
    <m/>
    <n v="0.136989375"/>
    <x v="14"/>
  </r>
  <r>
    <x v="0"/>
    <n v="79"/>
    <x v="6"/>
    <n v="12.5"/>
    <s v="1"/>
    <n v="3"/>
    <m/>
    <m/>
    <m/>
    <x v="2"/>
    <s v="cicular"/>
    <s v="500m2"/>
    <n v="1.2271846303085129E-2"/>
    <n v="8.5"/>
    <n v="3.3203125E-2"/>
    <x v="14"/>
  </r>
  <r>
    <x v="0"/>
    <n v="89"/>
    <x v="2"/>
    <n v="12.4"/>
    <s v="1"/>
    <n v="2"/>
    <m/>
    <m/>
    <m/>
    <x v="1"/>
    <s v="cicular"/>
    <s v="500m2"/>
    <n v="1.2076282160399167E-2"/>
    <m/>
    <n v="5.841940360000001E-2"/>
    <x v="14"/>
  </r>
  <r>
    <x v="3"/>
    <n v="59"/>
    <x v="4"/>
    <n v="12.4"/>
    <s v="1"/>
    <n v="1"/>
    <m/>
    <m/>
    <m/>
    <x v="2"/>
    <s v="cicular"/>
    <s v="500m2"/>
    <n v="1.2076282160399167E-2"/>
    <m/>
    <n v="6.1702887600000013E-2"/>
    <x v="14"/>
  </r>
  <r>
    <x v="3"/>
    <n v="64"/>
    <x v="1"/>
    <n v="12.4"/>
    <s v="1"/>
    <n v="3"/>
    <m/>
    <m/>
    <m/>
    <x v="2"/>
    <s v="cicular"/>
    <s v="500m2"/>
    <n v="1.2076282160399167E-2"/>
    <m/>
    <n v="0.136105856"/>
    <x v="14"/>
  </r>
  <r>
    <x v="2"/>
    <n v="52"/>
    <x v="9"/>
    <n v="12.4"/>
    <s v="1"/>
    <n v="2"/>
    <m/>
    <m/>
    <m/>
    <x v="0"/>
    <s v="cicular"/>
    <s v="500m2"/>
    <n v="1.2076282160399167E-2"/>
    <n v="8.5"/>
    <n v="3.2674000000000009E-2"/>
    <x v="14"/>
  </r>
  <r>
    <x v="2"/>
    <n v="88"/>
    <x v="7"/>
    <n v="12.4"/>
    <s v="1"/>
    <n v="3"/>
    <m/>
    <m/>
    <m/>
    <x v="0"/>
    <s v="cicular"/>
    <s v="500m2"/>
    <n v="1.2076282160399167E-2"/>
    <n v="8.5"/>
    <n v="3.2674000000000009E-2"/>
    <x v="14"/>
  </r>
  <r>
    <x v="0"/>
    <n v="25"/>
    <x v="6"/>
    <n v="12.4"/>
    <s v="1"/>
    <n v="3"/>
    <m/>
    <m/>
    <m/>
    <x v="1"/>
    <s v="cicular"/>
    <s v="500m2"/>
    <n v="1.2076282160399167E-2"/>
    <n v="8.5"/>
    <n v="3.2674000000000009E-2"/>
    <x v="14"/>
  </r>
  <r>
    <x v="0"/>
    <n v="29"/>
    <x v="6"/>
    <n v="12.4"/>
    <s v="1"/>
    <n v="3"/>
    <m/>
    <m/>
    <m/>
    <x v="1"/>
    <s v="cicular"/>
    <s v="500m2"/>
    <n v="1.2076282160399167E-2"/>
    <n v="8.5"/>
    <n v="3.2674000000000009E-2"/>
    <x v="14"/>
  </r>
  <r>
    <x v="3"/>
    <n v="60"/>
    <x v="4"/>
    <n v="12.3"/>
    <s v="1"/>
    <n v="3"/>
    <m/>
    <m/>
    <m/>
    <x v="2"/>
    <s v="cicular"/>
    <s v="500m2"/>
    <n v="1.1882288814039996E-2"/>
    <m/>
    <n v="6.0033760400000004E-2"/>
    <x v="14"/>
  </r>
  <r>
    <x v="2"/>
    <n v="71"/>
    <x v="4"/>
    <n v="12.3"/>
    <s v="1"/>
    <n v="1"/>
    <m/>
    <m/>
    <m/>
    <x v="1"/>
    <s v="cicular"/>
    <s v="500m2"/>
    <n v="1.1882288814039996E-2"/>
    <m/>
    <n v="6.0033760400000004E-2"/>
    <x v="14"/>
  </r>
  <r>
    <x v="3"/>
    <n v="33"/>
    <x v="0"/>
    <n v="12.3"/>
    <s v="1"/>
    <n v="1"/>
    <m/>
    <m/>
    <m/>
    <x v="1"/>
    <s v="cicular"/>
    <s v="500m2"/>
    <n v="1.1882288814039996E-2"/>
    <m/>
    <n v="7.3767340000000015E-2"/>
    <x v="14"/>
  </r>
  <r>
    <x v="0"/>
    <n v="89"/>
    <x v="4"/>
    <n v="12.2"/>
    <s v="1"/>
    <n v="2"/>
    <m/>
    <m/>
    <m/>
    <x v="2"/>
    <s v="cicular"/>
    <s v="500m2"/>
    <n v="1.1689866264007618E-2"/>
    <m/>
    <n v="5.8378148399999975E-2"/>
    <x v="14"/>
  </r>
  <r>
    <x v="0"/>
    <n v="50"/>
    <x v="4"/>
    <n v="12.2"/>
    <s v="1"/>
    <n v="1"/>
    <m/>
    <m/>
    <m/>
    <x v="0"/>
    <s v="cicular"/>
    <s v="500m2"/>
    <n v="1.1689866264007618E-2"/>
    <m/>
    <n v="5.8378148399999975E-2"/>
    <x v="14"/>
  </r>
  <r>
    <x v="0"/>
    <n v="103"/>
    <x v="4"/>
    <n v="12.2"/>
    <s v="1"/>
    <n v="1"/>
    <m/>
    <m/>
    <m/>
    <x v="0"/>
    <s v="cicular"/>
    <s v="500m2"/>
    <n v="1.1689866264007618E-2"/>
    <m/>
    <n v="5.8378148399999975E-2"/>
    <x v="14"/>
  </r>
  <r>
    <x v="3"/>
    <n v="36"/>
    <x v="0"/>
    <n v="12.2"/>
    <s v="1"/>
    <n v="2"/>
    <m/>
    <m/>
    <m/>
    <x v="1"/>
    <s v="cicular"/>
    <s v="500m2"/>
    <n v="1.1689866264007618E-2"/>
    <m/>
    <n v="7.2866959999999995E-2"/>
    <x v="14"/>
  </r>
  <r>
    <x v="3"/>
    <n v="109"/>
    <x v="11"/>
    <n v="12.2"/>
    <s v="1"/>
    <n v="3"/>
    <m/>
    <m/>
    <m/>
    <x v="2"/>
    <s v="cicular"/>
    <s v="500m2"/>
    <n v="1.1689866264007618E-2"/>
    <n v="8.5"/>
    <n v="3.1628499999999997E-2"/>
    <x v="14"/>
  </r>
  <r>
    <x v="1"/>
    <n v="13"/>
    <x v="4"/>
    <n v="12.1"/>
    <s v="1"/>
    <n v="3"/>
    <m/>
    <m/>
    <m/>
    <x v="1"/>
    <s v="cicular"/>
    <s v="500m2"/>
    <n v="1.149901451030204E-2"/>
    <m/>
    <n v="5.6736051599999997E-2"/>
    <x v="14"/>
  </r>
  <r>
    <x v="0"/>
    <n v="94"/>
    <x v="0"/>
    <n v="12"/>
    <s v="1"/>
    <n v="3"/>
    <m/>
    <m/>
    <m/>
    <x v="0"/>
    <s v="cicular"/>
    <s v="500m2"/>
    <n v="1.1309733552923255E-2"/>
    <m/>
    <n v="7.1110000000000007E-2"/>
    <x v="14"/>
  </r>
  <r>
    <x v="3"/>
    <n v="34"/>
    <x v="0"/>
    <n v="12"/>
    <s v="1"/>
    <n v="2"/>
    <m/>
    <m/>
    <m/>
    <x v="1"/>
    <s v="cicular"/>
    <s v="500m2"/>
    <n v="1.1309733552923255E-2"/>
    <m/>
    <n v="7.1110000000000007E-2"/>
    <x v="14"/>
  </r>
  <r>
    <x v="3"/>
    <n v="85"/>
    <x v="4"/>
    <n v="11.9"/>
    <s v="1"/>
    <n v="1"/>
    <m/>
    <m/>
    <m/>
    <x v="2"/>
    <s v="cicular"/>
    <s v="500m2"/>
    <n v="1.1122023391871266E-2"/>
    <m/>
    <n v="5.3492403600000009E-2"/>
    <x v="14"/>
  </r>
  <r>
    <x v="1"/>
    <n v="77"/>
    <x v="4"/>
    <n v="11.9"/>
    <s v="1"/>
    <n v="1"/>
    <m/>
    <m/>
    <m/>
    <x v="1"/>
    <s v="cicular"/>
    <s v="500m2"/>
    <n v="1.1122023391871266E-2"/>
    <m/>
    <n v="5.3492403600000009E-2"/>
    <x v="14"/>
  </r>
  <r>
    <x v="3"/>
    <n v="44"/>
    <x v="1"/>
    <n v="11.9"/>
    <s v="1"/>
    <n v="2"/>
    <m/>
    <m/>
    <m/>
    <x v="2"/>
    <s v="cicular"/>
    <s v="500m2"/>
    <n v="1.1122023391871266E-2"/>
    <m/>
    <n v="0.131898021"/>
    <x v="14"/>
  </r>
  <r>
    <x v="2"/>
    <n v="15"/>
    <x v="2"/>
    <n v="11.8"/>
    <s v="1"/>
    <n v="2"/>
    <m/>
    <m/>
    <m/>
    <x v="0"/>
    <s v="cicular"/>
    <s v="500m2"/>
    <n v="1.093588402714607E-2"/>
    <m/>
    <n v="4.7731086400000004E-2"/>
    <x v="14"/>
  </r>
  <r>
    <x v="0"/>
    <n v="36"/>
    <x v="0"/>
    <n v="11.8"/>
    <s v="1"/>
    <n v="2"/>
    <m/>
    <m/>
    <m/>
    <x v="1"/>
    <s v="cicular"/>
    <s v="500m2"/>
    <n v="1.093588402714607E-2"/>
    <m/>
    <n v="6.9410639999999996E-2"/>
    <x v="14"/>
  </r>
  <r>
    <x v="3"/>
    <n v="26"/>
    <x v="1"/>
    <n v="11.8"/>
    <s v="1"/>
    <n v="1"/>
    <m/>
    <m/>
    <m/>
    <x v="2"/>
    <s v="cicular"/>
    <s v="500m2"/>
    <n v="1.093588402714607E-2"/>
    <m/>
    <n v="0.131097608"/>
    <x v="14"/>
  </r>
  <r>
    <x v="3"/>
    <n v="65"/>
    <x v="8"/>
    <n v="11.8"/>
    <s v="2"/>
    <n v="3"/>
    <m/>
    <m/>
    <m/>
    <x v="0"/>
    <s v="cicular"/>
    <s v="500m2"/>
    <n v="1.093588402714607E-2"/>
    <n v="8.5"/>
    <n v="2.9588500000000004E-2"/>
    <x v="14"/>
  </r>
  <r>
    <x v="3"/>
    <n v="61"/>
    <x v="8"/>
    <n v="11.8"/>
    <s v="1"/>
    <n v="3"/>
    <m/>
    <m/>
    <m/>
    <x v="0"/>
    <s v="cicular"/>
    <s v="500m2"/>
    <n v="1.093588402714607E-2"/>
    <n v="8.5"/>
    <n v="2.9588500000000004E-2"/>
    <x v="14"/>
  </r>
  <r>
    <x v="0"/>
    <n v="48"/>
    <x v="4"/>
    <n v="11.7"/>
    <s v="1"/>
    <n v="1"/>
    <m/>
    <m/>
    <m/>
    <x v="0"/>
    <s v="cicular"/>
    <s v="500m2"/>
    <n v="1.0751315458747667E-2"/>
    <m/>
    <n v="5.0302816399999985E-2"/>
    <x v="14"/>
  </r>
  <r>
    <x v="3"/>
    <n v="18"/>
    <x v="1"/>
    <n v="11.7"/>
    <s v="1"/>
    <n v="3"/>
    <m/>
    <m/>
    <m/>
    <x v="2"/>
    <s v="cicular"/>
    <s v="500m2"/>
    <n v="1.0751315458747667E-2"/>
    <m/>
    <n v="0.130310647"/>
    <x v="14"/>
  </r>
  <r>
    <x v="3"/>
    <n v="48"/>
    <x v="1"/>
    <n v="11.7"/>
    <s v="1"/>
    <n v="2"/>
    <m/>
    <m/>
    <m/>
    <x v="2"/>
    <s v="cicular"/>
    <s v="500m2"/>
    <n v="1.0751315458747667E-2"/>
    <m/>
    <n v="0.130310647"/>
    <x v="14"/>
  </r>
  <r>
    <x v="3"/>
    <n v="65"/>
    <x v="1"/>
    <n v="11.7"/>
    <s v="1"/>
    <n v="3"/>
    <m/>
    <m/>
    <m/>
    <x v="2"/>
    <s v="cicular"/>
    <s v="500m2"/>
    <n v="1.0751315458747667E-2"/>
    <m/>
    <n v="0.130310647"/>
    <x v="14"/>
  </r>
  <r>
    <x v="2"/>
    <n v="49"/>
    <x v="4"/>
    <n v="11.6"/>
    <s v="2"/>
    <n v="3"/>
    <m/>
    <m/>
    <m/>
    <x v="1"/>
    <s v="cicular"/>
    <s v="500m2"/>
    <n v="1.0568317686676064E-2"/>
    <m/>
    <n v="4.8728295599999992E-2"/>
    <x v="14"/>
  </r>
  <r>
    <x v="3"/>
    <n v="37"/>
    <x v="4"/>
    <n v="11.6"/>
    <s v="1"/>
    <n v="1"/>
    <m/>
    <m/>
    <m/>
    <x v="2"/>
    <s v="cicular"/>
    <s v="500m2"/>
    <n v="1.0568317686676064E-2"/>
    <m/>
    <n v="4.8728295599999992E-2"/>
    <x v="14"/>
  </r>
  <r>
    <x v="1"/>
    <n v="67"/>
    <x v="4"/>
    <n v="11.6"/>
    <s v="1"/>
    <n v="2"/>
    <m/>
    <m/>
    <m/>
    <x v="1"/>
    <s v="cicular"/>
    <s v="500m2"/>
    <n v="1.0568317686676064E-2"/>
    <m/>
    <n v="4.8728295599999992E-2"/>
    <x v="14"/>
  </r>
  <r>
    <x v="0"/>
    <n v="70"/>
    <x v="0"/>
    <n v="11.6"/>
    <s v="2"/>
    <n v="2"/>
    <m/>
    <m/>
    <m/>
    <x v="1"/>
    <s v="cicular"/>
    <s v="500m2"/>
    <n v="1.0568317686676064E-2"/>
    <m/>
    <n v="6.7767920000000009E-2"/>
    <x v="14"/>
  </r>
  <r>
    <x v="0"/>
    <n v="41"/>
    <x v="6"/>
    <n v="11.6"/>
    <s v="2"/>
    <n v="3"/>
    <m/>
    <m/>
    <m/>
    <x v="1"/>
    <s v="cicular"/>
    <s v="500m2"/>
    <n v="1.0568317686676064E-2"/>
    <n v="8.5"/>
    <n v="2.8594000000000001E-2"/>
    <x v="14"/>
  </r>
  <r>
    <x v="0"/>
    <n v="51"/>
    <x v="4"/>
    <n v="11.5"/>
    <s v="1"/>
    <n v="1"/>
    <m/>
    <m/>
    <m/>
    <x v="0"/>
    <s v="cicular"/>
    <s v="500m2"/>
    <n v="1.0386890710931252E-2"/>
    <m/>
    <n v="4.7167289999999994E-2"/>
    <x v="14"/>
  </r>
  <r>
    <x v="0"/>
    <n v="103"/>
    <x v="4"/>
    <n v="11.5"/>
    <s v="1"/>
    <n v="1"/>
    <m/>
    <m/>
    <m/>
    <x v="1"/>
    <s v="cicular"/>
    <s v="500m2"/>
    <n v="1.0386890710931252E-2"/>
    <m/>
    <n v="4.7167289999999994E-2"/>
    <x v="14"/>
  </r>
  <r>
    <x v="3"/>
    <n v="10"/>
    <x v="1"/>
    <n v="11.5"/>
    <s v="1"/>
    <n v="1"/>
    <m/>
    <m/>
    <m/>
    <x v="2"/>
    <s v="cicular"/>
    <s v="500m2"/>
    <n v="1.0386890710931252E-2"/>
    <m/>
    <n v="0.12877662500000001"/>
    <x v="14"/>
  </r>
  <r>
    <x v="2"/>
    <n v="57"/>
    <x v="7"/>
    <n v="11.5"/>
    <s v="2"/>
    <n v="2"/>
    <m/>
    <m/>
    <m/>
    <x v="0"/>
    <s v="cicular"/>
    <s v="500m2"/>
    <n v="1.0386890710931252E-2"/>
    <n v="8.5"/>
    <n v="2.8103125E-2"/>
    <x v="14"/>
  </r>
  <r>
    <x v="2"/>
    <n v="27"/>
    <x v="6"/>
    <n v="11.5"/>
    <s v="1"/>
    <n v="2"/>
    <m/>
    <m/>
    <m/>
    <x v="1"/>
    <s v="cicular"/>
    <s v="500m2"/>
    <n v="1.0386890710931252E-2"/>
    <n v="8.5"/>
    <n v="2.8103125E-2"/>
    <x v="14"/>
  </r>
  <r>
    <x v="0"/>
    <n v="5"/>
    <x v="4"/>
    <n v="11.4"/>
    <s v="1"/>
    <n v="1"/>
    <m/>
    <m/>
    <m/>
    <x v="0"/>
    <s v="cicular"/>
    <s v="500m2"/>
    <n v="1.0207034531513238E-2"/>
    <m/>
    <n v="4.5619799600000004E-2"/>
    <x v="14"/>
  </r>
  <r>
    <x v="1"/>
    <n v="34"/>
    <x v="4"/>
    <n v="11.4"/>
    <s v="1"/>
    <n v="2"/>
    <m/>
    <m/>
    <m/>
    <x v="1"/>
    <s v="cicular"/>
    <s v="500m2"/>
    <n v="1.0207034531513238E-2"/>
    <m/>
    <n v="4.5619799600000004E-2"/>
    <x v="14"/>
  </r>
  <r>
    <x v="3"/>
    <n v="17"/>
    <x v="0"/>
    <n v="11.4"/>
    <s v="1"/>
    <n v="3"/>
    <m/>
    <m/>
    <m/>
    <x v="1"/>
    <s v="cicular"/>
    <s v="500m2"/>
    <n v="1.0207034531513238E-2"/>
    <m/>
    <n v="6.6180879999999997E-2"/>
    <x v="14"/>
  </r>
  <r>
    <x v="0"/>
    <n v="96"/>
    <x v="4"/>
    <n v="11.3"/>
    <s v="2"/>
    <n v="3"/>
    <m/>
    <m/>
    <m/>
    <x v="2"/>
    <s v="cicular"/>
    <s v="500m2"/>
    <n v="1.0028749148422018E-2"/>
    <m/>
    <n v="4.4085824400000008E-2"/>
    <x v="14"/>
  </r>
  <r>
    <x v="0"/>
    <n v="79"/>
    <x v="2"/>
    <n v="11.2"/>
    <s v="2"/>
    <n v="2"/>
    <m/>
    <m/>
    <m/>
    <x v="1"/>
    <s v="cicular"/>
    <s v="500m2"/>
    <n v="9.8520345616575893E-3"/>
    <m/>
    <n v="3.7572768399999991E-2"/>
    <x v="14"/>
  </r>
  <r>
    <x v="1"/>
    <n v="60"/>
    <x v="4"/>
    <n v="11.2"/>
    <s v="1"/>
    <n v="2"/>
    <m/>
    <m/>
    <m/>
    <x v="1"/>
    <s v="cicular"/>
    <s v="500m2"/>
    <n v="9.8520345616575893E-3"/>
    <m/>
    <n v="4.2565364399999993E-2"/>
    <x v="14"/>
  </r>
  <r>
    <x v="3"/>
    <n v="7"/>
    <x v="0"/>
    <n v="11.2"/>
    <s v="1"/>
    <n v="1"/>
    <m/>
    <m/>
    <m/>
    <x v="2"/>
    <s v="cicular"/>
    <s v="500m2"/>
    <n v="9.8520345616575893E-3"/>
    <m/>
    <n v="6.4648559999999994E-2"/>
    <x v="14"/>
  </r>
  <r>
    <x v="0"/>
    <n v="91"/>
    <x v="2"/>
    <n v="11.1"/>
    <s v="1"/>
    <n v="2"/>
    <m/>
    <m/>
    <m/>
    <x v="1"/>
    <s v="cicular"/>
    <s v="500m2"/>
    <n v="9.6768907712199599E-3"/>
    <m/>
    <n v="3.5931243099999989E-2"/>
    <x v="14"/>
  </r>
  <r>
    <x v="2"/>
    <n v="49"/>
    <x v="0"/>
    <n v="11"/>
    <s v="1"/>
    <n v="3"/>
    <m/>
    <m/>
    <m/>
    <x v="2"/>
    <s v="cicular"/>
    <s v="500m2"/>
    <n v="9.5033177771091243E-3"/>
    <m/>
    <n v="6.3170000000000004E-2"/>
    <x v="14"/>
  </r>
  <r>
    <x v="0"/>
    <n v="66"/>
    <x v="6"/>
    <n v="11"/>
    <s v="1"/>
    <n v="1"/>
    <m/>
    <m/>
    <m/>
    <x v="2"/>
    <s v="cicular"/>
    <s v="500m2"/>
    <n v="9.5033177771091243E-3"/>
    <n v="8.5"/>
    <n v="2.5712500000000003E-2"/>
    <x v="14"/>
  </r>
  <r>
    <x v="0"/>
    <n v="39"/>
    <x v="4"/>
    <n v="10.9"/>
    <s v="1"/>
    <n v="1"/>
    <m/>
    <m/>
    <m/>
    <x v="0"/>
    <s v="cicular"/>
    <s v="500m2"/>
    <n v="9.3313155793250824E-3"/>
    <m/>
    <n v="3.8085075599999997E-2"/>
    <x v="14"/>
  </r>
  <r>
    <x v="3"/>
    <n v="11"/>
    <x v="1"/>
    <n v="10.9"/>
    <s v="1"/>
    <n v="2"/>
    <m/>
    <m/>
    <m/>
    <x v="2"/>
    <s v="cicular"/>
    <s v="500m2"/>
    <n v="9.3313155793250824E-3"/>
    <m/>
    <n v="0.124485551"/>
    <x v="14"/>
  </r>
  <r>
    <x v="3"/>
    <n v="87"/>
    <x v="1"/>
    <n v="10.9"/>
    <s v="1"/>
    <n v="1"/>
    <m/>
    <m/>
    <m/>
    <x v="2"/>
    <s v="cicular"/>
    <s v="500m2"/>
    <n v="9.3313155793250824E-3"/>
    <m/>
    <n v="0.124485551"/>
    <x v="14"/>
  </r>
  <r>
    <x v="0"/>
    <n v="24"/>
    <x v="9"/>
    <n v="10.9"/>
    <s v="1"/>
    <n v="3"/>
    <m/>
    <m/>
    <m/>
    <x v="0"/>
    <s v="cicular"/>
    <s v="500m2"/>
    <n v="9.3313155793250824E-3"/>
    <n v="8.5"/>
    <n v="2.5247125000000002E-2"/>
    <x v="14"/>
  </r>
  <r>
    <x v="3"/>
    <n v="50"/>
    <x v="1"/>
    <n v="10.8"/>
    <s v="1"/>
    <n v="3"/>
    <m/>
    <m/>
    <m/>
    <x v="2"/>
    <s v="cicular"/>
    <s v="500m2"/>
    <n v="9.1608841778678379E-3"/>
    <m/>
    <n v="0.12381452800000001"/>
    <x v="14"/>
  </r>
  <r>
    <x v="3"/>
    <n v="19"/>
    <x v="1"/>
    <n v="10.8"/>
    <s v="1"/>
    <n v="2"/>
    <m/>
    <m/>
    <m/>
    <x v="0"/>
    <s v="cicular"/>
    <s v="500m2"/>
    <n v="9.1608841778678379E-3"/>
    <m/>
    <n v="0.12381452800000001"/>
    <x v="14"/>
  </r>
  <r>
    <x v="2"/>
    <n v="21"/>
    <x v="12"/>
    <n v="10.8"/>
    <s v="2"/>
    <n v="3"/>
    <m/>
    <m/>
    <m/>
    <x v="0"/>
    <s v="cicular"/>
    <s v="500m2"/>
    <n v="9.1608841778678379E-3"/>
    <n v="8.5"/>
    <n v="2.4786000000000006E-2"/>
    <x v="14"/>
  </r>
  <r>
    <x v="0"/>
    <n v="118"/>
    <x v="4"/>
    <n v="10.7"/>
    <s v="1"/>
    <n v="2"/>
    <m/>
    <m/>
    <m/>
    <x v="1"/>
    <s v="cicular"/>
    <s v="500m2"/>
    <n v="8.9920235727373836E-3"/>
    <m/>
    <n v="3.5165792399999986E-2"/>
    <x v="14"/>
  </r>
  <r>
    <x v="0"/>
    <n v="74"/>
    <x v="6"/>
    <n v="10.7"/>
    <s v="1"/>
    <n v="3"/>
    <m/>
    <m/>
    <m/>
    <x v="2"/>
    <s v="cicular"/>
    <s v="500m2"/>
    <n v="8.9920235727373836E-3"/>
    <n v="8.5"/>
    <n v="2.4329124999999997E-2"/>
    <x v="14"/>
  </r>
  <r>
    <x v="2"/>
    <n v="20"/>
    <x v="7"/>
    <n v="10.7"/>
    <s v="1"/>
    <n v="3"/>
    <m/>
    <m/>
    <m/>
    <x v="0"/>
    <s v="cicular"/>
    <s v="500m2"/>
    <n v="8.9920235727373836E-3"/>
    <n v="8.5"/>
    <n v="2.4329124999999997E-2"/>
    <x v="14"/>
  </r>
  <r>
    <x v="3"/>
    <n v="38"/>
    <x v="4"/>
    <n v="10.6"/>
    <s v="1"/>
    <n v="1"/>
    <m/>
    <m/>
    <m/>
    <x v="2"/>
    <s v="cicular"/>
    <s v="500m2"/>
    <n v="8.8247337639337283E-3"/>
    <m/>
    <n v="3.3726423599999993E-2"/>
    <x v="14"/>
  </r>
  <r>
    <x v="2"/>
    <n v="16"/>
    <x v="1"/>
    <n v="10.6"/>
    <s v="1"/>
    <n v="1"/>
    <m/>
    <m/>
    <m/>
    <x v="1"/>
    <s v="cicular"/>
    <s v="500m2"/>
    <n v="8.8247337639337283E-3"/>
    <m/>
    <n v="0.122509304"/>
    <x v="14"/>
  </r>
  <r>
    <x v="0"/>
    <n v="14"/>
    <x v="4"/>
    <n v="10.5"/>
    <s v="2"/>
    <n v="3"/>
    <m/>
    <m/>
    <m/>
    <x v="2"/>
    <s v="cicular"/>
    <s v="500m2"/>
    <n v="8.6590147514568668E-3"/>
    <m/>
    <n v="3.2300569999999994E-2"/>
    <x v="14"/>
  </r>
  <r>
    <x v="0"/>
    <n v="31"/>
    <x v="4"/>
    <n v="10.5"/>
    <s v="1"/>
    <n v="1"/>
    <m/>
    <m/>
    <m/>
    <x v="0"/>
    <s v="cicular"/>
    <s v="500m2"/>
    <n v="8.6590147514568668E-3"/>
    <m/>
    <n v="3.2300569999999994E-2"/>
    <x v="14"/>
  </r>
  <r>
    <x v="1"/>
    <n v="5"/>
    <x v="4"/>
    <n v="10.5"/>
    <s v="1"/>
    <n v="3"/>
    <m/>
    <m/>
    <m/>
    <x v="1"/>
    <s v="cicular"/>
    <s v="500m2"/>
    <n v="8.6590147514568668E-3"/>
    <m/>
    <n v="3.2300569999999994E-2"/>
    <x v="14"/>
  </r>
  <r>
    <x v="3"/>
    <n v="70"/>
    <x v="1"/>
    <n v="10.5"/>
    <s v="1"/>
    <n v="3"/>
    <m/>
    <m/>
    <m/>
    <x v="2"/>
    <s v="cicular"/>
    <s v="500m2"/>
    <n v="8.6590147514568668E-3"/>
    <m/>
    <n v="0.12187487499999999"/>
    <x v="14"/>
  </r>
  <r>
    <x v="0"/>
    <n v="26"/>
    <x v="6"/>
    <n v="10.5"/>
    <s v="1"/>
    <n v="3"/>
    <m/>
    <m/>
    <m/>
    <x v="1"/>
    <s v="cicular"/>
    <s v="500m2"/>
    <n v="8.6590147514568668E-3"/>
    <n v="8.5"/>
    <n v="2.3428125000000001E-2"/>
    <x v="14"/>
  </r>
  <r>
    <x v="3"/>
    <n v="43"/>
    <x v="2"/>
    <n v="10.4"/>
    <s v="2"/>
    <n v="2"/>
    <m/>
    <m/>
    <m/>
    <x v="0"/>
    <s v="cicular"/>
    <s v="500m2"/>
    <n v="8.4948665353068008E-3"/>
    <m/>
    <n v="2.4852787600000002E-2"/>
    <x v="14"/>
  </r>
  <r>
    <x v="0"/>
    <n v="15"/>
    <x v="4"/>
    <n v="10.4"/>
    <s v="1"/>
    <n v="3"/>
    <m/>
    <m/>
    <m/>
    <x v="2"/>
    <s v="cicular"/>
    <s v="500m2"/>
    <n v="8.4948665353068008E-3"/>
    <m/>
    <n v="3.0888231600000003E-2"/>
    <x v="14"/>
  </r>
  <r>
    <x v="2"/>
    <n v="35"/>
    <x v="4"/>
    <n v="10.4"/>
    <s v="1"/>
    <n v="1"/>
    <m/>
    <m/>
    <m/>
    <x v="1"/>
    <s v="cicular"/>
    <s v="500m2"/>
    <n v="8.4948665353068008E-3"/>
    <m/>
    <n v="3.0888231600000003E-2"/>
    <x v="14"/>
  </r>
  <r>
    <x v="3"/>
    <n v="14"/>
    <x v="6"/>
    <n v="10.4"/>
    <s v="2"/>
    <n v="2"/>
    <m/>
    <m/>
    <m/>
    <x v="0"/>
    <s v="cicular"/>
    <s v="500m2"/>
    <n v="8.4948665353068008E-3"/>
    <n v="8.5"/>
    <n v="2.2984000000000001E-2"/>
    <x v="14"/>
  </r>
  <r>
    <x v="3"/>
    <n v="27"/>
    <x v="8"/>
    <n v="10.4"/>
    <s v="1"/>
    <n v="3"/>
    <m/>
    <m/>
    <m/>
    <x v="0"/>
    <s v="cicular"/>
    <s v="500m2"/>
    <n v="8.4948665353068008E-3"/>
    <n v="8.5"/>
    <n v="2.2984000000000001E-2"/>
    <x v="14"/>
  </r>
  <r>
    <x v="2"/>
    <n v="33"/>
    <x v="4"/>
    <n v="10.3"/>
    <s v="1"/>
    <n v="2"/>
    <m/>
    <m/>
    <m/>
    <x v="2"/>
    <s v="cicular"/>
    <s v="500m2"/>
    <n v="8.3322891154835304E-3"/>
    <m/>
    <n v="2.9489408400000007E-2"/>
    <x v="14"/>
  </r>
  <r>
    <x v="2"/>
    <n v="90"/>
    <x v="4"/>
    <n v="10.3"/>
    <s v="1"/>
    <n v="1"/>
    <m/>
    <m/>
    <m/>
    <x v="0"/>
    <s v="cicular"/>
    <s v="500m2"/>
    <n v="8.3322891154835304E-3"/>
    <m/>
    <n v="2.9489408400000007E-2"/>
    <x v="14"/>
  </r>
  <r>
    <x v="0"/>
    <n v="119"/>
    <x v="4"/>
    <n v="10.3"/>
    <s v="1"/>
    <n v="1"/>
    <m/>
    <m/>
    <m/>
    <x v="1"/>
    <s v="cicular"/>
    <s v="500m2"/>
    <n v="8.3322891154835304E-3"/>
    <m/>
    <n v="2.9489408400000007E-2"/>
    <x v="14"/>
  </r>
  <r>
    <x v="0"/>
    <n v="34"/>
    <x v="11"/>
    <n v="10.3"/>
    <s v="2"/>
    <n v="3"/>
    <m/>
    <m/>
    <m/>
    <x v="2"/>
    <s v="cicular"/>
    <s v="500m2"/>
    <n v="8.3322891154835304E-3"/>
    <n v="8.5"/>
    <n v="2.2544125000000005E-2"/>
    <x v="14"/>
  </r>
  <r>
    <x v="0"/>
    <n v="40"/>
    <x v="6"/>
    <n v="10.3"/>
    <s v="2"/>
    <n v="3"/>
    <m/>
    <m/>
    <m/>
    <x v="1"/>
    <s v="cicular"/>
    <s v="500m2"/>
    <n v="8.3322891154835304E-3"/>
    <n v="7"/>
    <n v="1.8565750000000002E-2"/>
    <x v="14"/>
  </r>
  <r>
    <x v="2"/>
    <n v="5"/>
    <x v="6"/>
    <n v="10.3"/>
    <s v="1"/>
    <n v="2"/>
    <m/>
    <m/>
    <m/>
    <x v="2"/>
    <s v="cicular"/>
    <s v="500m2"/>
    <n v="8.3322891154835304E-3"/>
    <n v="7"/>
    <n v="1.8565750000000002E-2"/>
    <x v="14"/>
  </r>
  <r>
    <x v="1"/>
    <n v="29"/>
    <x v="4"/>
    <n v="10.199999999999999"/>
    <s v="1"/>
    <n v="2"/>
    <m/>
    <m/>
    <m/>
    <x v="1"/>
    <s v="cicular"/>
    <s v="500m2"/>
    <n v="8.171282491987052E-3"/>
    <m/>
    <n v="2.8104100399999991E-2"/>
    <x v="14"/>
  </r>
  <r>
    <x v="1"/>
    <n v="35"/>
    <x v="4"/>
    <n v="10.199999999999999"/>
    <s v="1"/>
    <n v="2"/>
    <m/>
    <m/>
    <m/>
    <x v="1"/>
    <s v="cicular"/>
    <s v="500m2"/>
    <n v="8.171282491987052E-3"/>
    <m/>
    <n v="2.8104100399999991E-2"/>
    <x v="14"/>
  </r>
  <r>
    <x v="2"/>
    <n v="26"/>
    <x v="9"/>
    <n v="10.199999999999999"/>
    <s v="1"/>
    <n v="2"/>
    <m/>
    <m/>
    <m/>
    <x v="0"/>
    <s v="cicular"/>
    <s v="500m2"/>
    <n v="8.171282491987052E-3"/>
    <n v="7"/>
    <n v="1.8207000000000001E-2"/>
    <x v="14"/>
  </r>
  <r>
    <x v="0"/>
    <n v="76"/>
    <x v="4"/>
    <n v="10.1"/>
    <s v="1"/>
    <n v="1"/>
    <m/>
    <m/>
    <m/>
    <x v="1"/>
    <s v="cicular"/>
    <s v="500m2"/>
    <n v="8.0118466648173691E-3"/>
    <m/>
    <n v="2.6732307599999998E-2"/>
    <x v="14"/>
  </r>
  <r>
    <x v="0"/>
    <n v="44"/>
    <x v="6"/>
    <n v="10.1"/>
    <s v="1"/>
    <n v="2"/>
    <m/>
    <m/>
    <m/>
    <x v="1"/>
    <s v="cicular"/>
    <s v="500m2"/>
    <n v="8.0118466648173691E-3"/>
    <n v="7"/>
    <n v="1.785175E-2"/>
    <x v="14"/>
  </r>
  <r>
    <x v="1"/>
    <n v="68"/>
    <x v="4"/>
    <n v="10"/>
    <s v="1"/>
    <n v="1"/>
    <m/>
    <m/>
    <m/>
    <x v="1"/>
    <s v="cicular"/>
    <s v="500m2"/>
    <n v="7.8539816339744835E-3"/>
    <m/>
    <n v="2.5374029999999999E-2"/>
    <x v="14"/>
  </r>
  <r>
    <x v="3"/>
    <n v="49"/>
    <x v="1"/>
    <n v="10"/>
    <s v="1"/>
    <n v="1"/>
    <m/>
    <m/>
    <m/>
    <x v="2"/>
    <s v="cicular"/>
    <s v="500m2"/>
    <n v="7.8539816339744835E-3"/>
    <m/>
    <n v="0.11888"/>
    <x v="14"/>
  </r>
  <r>
    <x v="3"/>
    <n v="99"/>
    <x v="4"/>
    <n v="9.9"/>
    <s v="1"/>
    <n v="3"/>
    <m/>
    <m/>
    <m/>
    <x v="2"/>
    <s v="cicular"/>
    <s v="500m2"/>
    <n v="7.6976873994583908E-3"/>
    <m/>
    <n v="2.4029267600000008E-2"/>
    <x v="15"/>
  </r>
  <r>
    <x v="0"/>
    <n v="46"/>
    <x v="4"/>
    <n v="9.9"/>
    <s v="1"/>
    <n v="1"/>
    <m/>
    <m/>
    <m/>
    <x v="0"/>
    <s v="cicular"/>
    <s v="500m2"/>
    <n v="7.6976873994583908E-3"/>
    <m/>
    <n v="2.4029267600000008E-2"/>
    <x v="15"/>
  </r>
  <r>
    <x v="0"/>
    <n v="88"/>
    <x v="4"/>
    <n v="9.9"/>
    <s v="1"/>
    <n v="1"/>
    <m/>
    <m/>
    <m/>
    <x v="0"/>
    <s v="cicular"/>
    <s v="500m2"/>
    <n v="7.6976873994583908E-3"/>
    <m/>
    <n v="2.4029267600000008E-2"/>
    <x v="15"/>
  </r>
  <r>
    <x v="3"/>
    <n v="98"/>
    <x v="0"/>
    <n v="9.9"/>
    <s v="1"/>
    <n v="2"/>
    <m/>
    <m/>
    <m/>
    <x v="2"/>
    <s v="cicular"/>
    <s v="500m2"/>
    <n v="7.6976873994583908E-3"/>
    <m/>
    <n v="5.5955980000000002E-2"/>
    <x v="15"/>
  </r>
  <r>
    <x v="3"/>
    <n v="9"/>
    <x v="1"/>
    <n v="9.9"/>
    <s v="1"/>
    <n v="1"/>
    <m/>
    <m/>
    <m/>
    <x v="2"/>
    <s v="cicular"/>
    <s v="500m2"/>
    <n v="7.6976873994583908E-3"/>
    <m/>
    <n v="0.11831568100000001"/>
    <x v="15"/>
  </r>
  <r>
    <x v="2"/>
    <n v="63"/>
    <x v="9"/>
    <n v="9.9"/>
    <s v="1"/>
    <n v="2"/>
    <m/>
    <m/>
    <m/>
    <x v="0"/>
    <s v="cicular"/>
    <s v="500m2"/>
    <n v="7.6976873994583908E-3"/>
    <n v="7"/>
    <n v="1.715175E-2"/>
    <x v="15"/>
  </r>
  <r>
    <x v="0"/>
    <n v="53"/>
    <x v="6"/>
    <n v="9.8000000000000007"/>
    <s v="2"/>
    <n v="3"/>
    <m/>
    <m/>
    <m/>
    <x v="2"/>
    <s v="cicular"/>
    <s v="500m2"/>
    <n v="7.5429639612690945E-3"/>
    <n v="7"/>
    <n v="1.6807000000000006E-2"/>
    <x v="15"/>
  </r>
  <r>
    <x v="3"/>
    <n v="26"/>
    <x v="7"/>
    <n v="9.8000000000000007"/>
    <s v="1"/>
    <n v="3"/>
    <m/>
    <m/>
    <m/>
    <x v="0"/>
    <s v="cicular"/>
    <s v="500m2"/>
    <n v="7.5429639612690945E-3"/>
    <n v="7"/>
    <n v="1.6807000000000006E-2"/>
    <x v="15"/>
  </r>
  <r>
    <x v="0"/>
    <n v="46"/>
    <x v="6"/>
    <n v="9.8000000000000007"/>
    <s v="1"/>
    <n v="3"/>
    <m/>
    <m/>
    <m/>
    <x v="1"/>
    <s v="cicular"/>
    <s v="500m2"/>
    <n v="7.5429639612690945E-3"/>
    <n v="7"/>
    <n v="1.6807000000000006E-2"/>
    <x v="15"/>
  </r>
  <r>
    <x v="0"/>
    <n v="74"/>
    <x v="4"/>
    <n v="9.6999999999999993"/>
    <s v="1"/>
    <n v="1"/>
    <m/>
    <m/>
    <m/>
    <x v="1"/>
    <s v="cicular"/>
    <s v="500m2"/>
    <n v="7.3898113194065902E-3"/>
    <m/>
    <n v="2.1380288399999996E-2"/>
    <x v="15"/>
  </r>
  <r>
    <x v="2"/>
    <n v="55"/>
    <x v="4"/>
    <n v="9.6999999999999993"/>
    <s v="1"/>
    <n v="1"/>
    <m/>
    <m/>
    <m/>
    <x v="1"/>
    <s v="cicular"/>
    <s v="500m2"/>
    <n v="7.3898113194065902E-3"/>
    <m/>
    <n v="2.1380288399999996E-2"/>
    <x v="15"/>
  </r>
  <r>
    <x v="1"/>
    <n v="19"/>
    <x v="4"/>
    <n v="9.6999999999999993"/>
    <s v="1"/>
    <n v="1"/>
    <m/>
    <m/>
    <m/>
    <x v="1"/>
    <s v="cicular"/>
    <s v="500m2"/>
    <n v="7.3898113194065902E-3"/>
    <m/>
    <n v="2.1380288399999996E-2"/>
    <x v="15"/>
  </r>
  <r>
    <x v="1"/>
    <n v="39"/>
    <x v="4"/>
    <n v="9.6999999999999993"/>
    <s v="1"/>
    <n v="1"/>
    <m/>
    <m/>
    <m/>
    <x v="1"/>
    <s v="cicular"/>
    <s v="500m2"/>
    <n v="7.3898113194065902E-3"/>
    <m/>
    <n v="2.1380288399999996E-2"/>
    <x v="15"/>
  </r>
  <r>
    <x v="3"/>
    <n v="20"/>
    <x v="1"/>
    <n v="9.6999999999999993"/>
    <s v="1"/>
    <n v="2"/>
    <m/>
    <m/>
    <m/>
    <x v="2"/>
    <s v="cicular"/>
    <s v="500m2"/>
    <n v="7.3898113194065902E-3"/>
    <m/>
    <n v="0.11722078699999999"/>
    <x v="15"/>
  </r>
  <r>
    <x v="2"/>
    <n v="4"/>
    <x v="6"/>
    <n v="9.6999999999999993"/>
    <s v="1"/>
    <n v="3"/>
    <m/>
    <m/>
    <m/>
    <x v="2"/>
    <s v="cicular"/>
    <s v="500m2"/>
    <n v="7.3898113194065902E-3"/>
    <n v="7"/>
    <n v="1.6465749999999998E-2"/>
    <x v="15"/>
  </r>
  <r>
    <x v="0"/>
    <n v="101"/>
    <x v="4"/>
    <n v="9.6"/>
    <s v="1"/>
    <n v="2"/>
    <m/>
    <m/>
    <m/>
    <x v="1"/>
    <s v="cicular"/>
    <s v="500m2"/>
    <n v="7.238229473870884E-3"/>
    <m/>
    <n v="2.0076071599999995E-2"/>
    <x v="15"/>
  </r>
  <r>
    <x v="0"/>
    <n v="105"/>
    <x v="4"/>
    <n v="9.6"/>
    <s v="1"/>
    <n v="1"/>
    <m/>
    <m/>
    <m/>
    <x v="1"/>
    <s v="cicular"/>
    <s v="500m2"/>
    <n v="7.238229473870884E-3"/>
    <m/>
    <n v="2.0076071599999995E-2"/>
    <x v="15"/>
  </r>
  <r>
    <x v="3"/>
    <n v="56"/>
    <x v="1"/>
    <n v="9.6"/>
    <s v="2"/>
    <n v="1"/>
    <m/>
    <m/>
    <m/>
    <x v="0"/>
    <s v="cicular"/>
    <s v="500m2"/>
    <n v="7.238229473870884E-3"/>
    <m/>
    <n v="0.116689984"/>
    <x v="15"/>
  </r>
  <r>
    <x v="0"/>
    <n v="41"/>
    <x v="6"/>
    <n v="9.6"/>
    <s v="3"/>
    <n v="3"/>
    <m/>
    <m/>
    <m/>
    <x v="2"/>
    <s v="cicular"/>
    <s v="500m2"/>
    <n v="7.238229473870884E-3"/>
    <n v="7"/>
    <n v="1.6128E-2"/>
    <x v="15"/>
  </r>
  <r>
    <x v="2"/>
    <n v="42"/>
    <x v="6"/>
    <n v="9.6"/>
    <s v="1"/>
    <n v="2"/>
    <m/>
    <m/>
    <m/>
    <x v="2"/>
    <s v="cicular"/>
    <s v="500m2"/>
    <n v="7.238229473870884E-3"/>
    <n v="7"/>
    <n v="1.6128E-2"/>
    <x v="15"/>
  </r>
  <r>
    <x v="2"/>
    <n v="16"/>
    <x v="9"/>
    <n v="9.6"/>
    <s v="1"/>
    <n v="2"/>
    <m/>
    <m/>
    <m/>
    <x v="0"/>
    <s v="cicular"/>
    <s v="500m2"/>
    <n v="7.238229473870884E-3"/>
    <n v="7"/>
    <n v="1.6128E-2"/>
    <x v="15"/>
  </r>
  <r>
    <x v="0"/>
    <n v="90"/>
    <x v="4"/>
    <n v="9.5"/>
    <s v="1"/>
    <n v="3"/>
    <m/>
    <m/>
    <m/>
    <x v="2"/>
    <s v="cicular"/>
    <s v="500m2"/>
    <n v="7.0882184246619699E-3"/>
    <m/>
    <n v="1.8785369999999996E-2"/>
    <x v="15"/>
  </r>
  <r>
    <x v="3"/>
    <n v="8"/>
    <x v="4"/>
    <n v="9.5"/>
    <s v="1"/>
    <n v="3"/>
    <m/>
    <m/>
    <m/>
    <x v="1"/>
    <s v="cicular"/>
    <s v="500m2"/>
    <n v="7.0882184246619699E-3"/>
    <m/>
    <n v="1.8785369999999996E-2"/>
    <x v="15"/>
  </r>
  <r>
    <x v="0"/>
    <n v="65"/>
    <x v="0"/>
    <n v="9.5"/>
    <s v="1"/>
    <n v="2"/>
    <m/>
    <m/>
    <m/>
    <x v="1"/>
    <s v="cicular"/>
    <s v="500m2"/>
    <n v="7.0882184246619699E-3"/>
    <m/>
    <n v="5.3697500000000002E-2"/>
    <x v="15"/>
  </r>
  <r>
    <x v="3"/>
    <n v="57"/>
    <x v="4"/>
    <n v="9.4"/>
    <s v="1"/>
    <n v="1"/>
    <m/>
    <m/>
    <m/>
    <x v="2"/>
    <s v="cicular"/>
    <s v="500m2"/>
    <n v="6.939778171779854E-3"/>
    <m/>
    <n v="1.7508183600000005E-2"/>
    <x v="15"/>
  </r>
  <r>
    <x v="2"/>
    <n v="48"/>
    <x v="4"/>
    <n v="9.4"/>
    <s v="1"/>
    <n v="1"/>
    <m/>
    <m/>
    <m/>
    <x v="0"/>
    <s v="cicular"/>
    <s v="500m2"/>
    <n v="6.939778171779854E-3"/>
    <m/>
    <n v="1.7508183600000005E-2"/>
    <x v="15"/>
  </r>
  <r>
    <x v="0"/>
    <n v="14"/>
    <x v="4"/>
    <n v="9.4"/>
    <s v="1"/>
    <n v="1"/>
    <m/>
    <m/>
    <m/>
    <x v="1"/>
    <s v="cicular"/>
    <s v="500m2"/>
    <n v="6.939778171779854E-3"/>
    <m/>
    <n v="1.7508183600000005E-2"/>
    <x v="15"/>
  </r>
  <r>
    <x v="3"/>
    <n v="19"/>
    <x v="1"/>
    <n v="9.4"/>
    <s v="1"/>
    <n v="1"/>
    <m/>
    <m/>
    <m/>
    <x v="2"/>
    <s v="cicular"/>
    <s v="500m2"/>
    <n v="6.939778171779854E-3"/>
    <m/>
    <n v="0.115661096"/>
    <x v="15"/>
  </r>
  <r>
    <x v="0"/>
    <n v="39"/>
    <x v="5"/>
    <n v="9.4"/>
    <s v="1"/>
    <n v="2"/>
    <m/>
    <m/>
    <m/>
    <x v="1"/>
    <s v="cicular"/>
    <s v="500m2"/>
    <n v="6.939778171779854E-3"/>
    <n v="7"/>
    <n v="1.5463000000000003E-2"/>
    <x v="15"/>
  </r>
  <r>
    <x v="0"/>
    <n v="5"/>
    <x v="4"/>
    <n v="9.3000000000000007"/>
    <s v="1"/>
    <n v="1"/>
    <m/>
    <m/>
    <m/>
    <x v="2"/>
    <s v="cicular"/>
    <s v="500m2"/>
    <n v="6.7929087152245301E-3"/>
    <m/>
    <n v="1.6244512400000008E-2"/>
    <x v="15"/>
  </r>
  <r>
    <x v="0"/>
    <n v="10"/>
    <x v="4"/>
    <n v="9.3000000000000007"/>
    <s v="1"/>
    <n v="3"/>
    <m/>
    <m/>
    <m/>
    <x v="2"/>
    <s v="cicular"/>
    <s v="500m2"/>
    <n v="6.7929087152245301E-3"/>
    <m/>
    <n v="1.6244512400000008E-2"/>
    <x v="15"/>
  </r>
  <r>
    <x v="0"/>
    <n v="33"/>
    <x v="11"/>
    <n v="9.3000000000000007"/>
    <s v="2"/>
    <n v="3"/>
    <m/>
    <m/>
    <m/>
    <x v="2"/>
    <s v="cicular"/>
    <s v="500m2"/>
    <n v="6.7929087152245301E-3"/>
    <n v="7"/>
    <n v="1.5135750000000003E-2"/>
    <x v="15"/>
  </r>
  <r>
    <x v="0"/>
    <n v="30"/>
    <x v="6"/>
    <n v="9.3000000000000007"/>
    <s v="1"/>
    <n v="3"/>
    <m/>
    <m/>
    <m/>
    <x v="1"/>
    <s v="cicular"/>
    <s v="500m2"/>
    <n v="6.7929087152245301E-3"/>
    <n v="7"/>
    <n v="1.5135750000000003E-2"/>
    <x v="15"/>
  </r>
  <r>
    <x v="0"/>
    <n v="52"/>
    <x v="4"/>
    <n v="9.1999999999999993"/>
    <s v="1"/>
    <n v="1"/>
    <m/>
    <m/>
    <m/>
    <x v="2"/>
    <s v="cicular"/>
    <s v="500m2"/>
    <n v="6.6476100549960008E-3"/>
    <m/>
    <n v="1.4994356399999992E-2"/>
    <x v="15"/>
  </r>
  <r>
    <x v="3"/>
    <n v="72"/>
    <x v="1"/>
    <n v="9.1999999999999993"/>
    <s v="1"/>
    <n v="2"/>
    <m/>
    <m/>
    <m/>
    <x v="2"/>
    <s v="cicular"/>
    <s v="500m2"/>
    <n v="6.6476100549960008E-3"/>
    <m/>
    <n v="0.11467507199999999"/>
    <x v="15"/>
  </r>
  <r>
    <x v="1"/>
    <n v="66"/>
    <x v="4"/>
    <n v="9.1"/>
    <s v="3"/>
    <n v="1"/>
    <m/>
    <m/>
    <m/>
    <x v="1"/>
    <s v="cicular"/>
    <s v="500m2"/>
    <n v="6.5038821910942688E-3"/>
    <m/>
    <n v="1.3757715599999991E-2"/>
    <x v="15"/>
  </r>
  <r>
    <x v="2"/>
    <n v="54"/>
    <x v="4"/>
    <n v="9.1"/>
    <s v="1"/>
    <n v="1"/>
    <m/>
    <m/>
    <m/>
    <x v="0"/>
    <s v="cicular"/>
    <s v="500m2"/>
    <n v="6.5038821910942688E-3"/>
    <m/>
    <n v="1.3757715599999991E-2"/>
    <x v="15"/>
  </r>
  <r>
    <x v="3"/>
    <n v="27"/>
    <x v="1"/>
    <n v="9.1"/>
    <s v="1"/>
    <n v="1"/>
    <m/>
    <m/>
    <m/>
    <x v="2"/>
    <s v="cicular"/>
    <s v="500m2"/>
    <n v="6.5038821910942688E-3"/>
    <m/>
    <n v="0.11419784899999999"/>
    <x v="15"/>
  </r>
  <r>
    <x v="3"/>
    <n v="71"/>
    <x v="1"/>
    <n v="9.1"/>
    <s v="1"/>
    <n v="2"/>
    <m/>
    <m/>
    <m/>
    <x v="2"/>
    <s v="cicular"/>
    <s v="500m2"/>
    <n v="6.5038821910942688E-3"/>
    <m/>
    <n v="0.11419784899999999"/>
    <x v="15"/>
  </r>
  <r>
    <x v="2"/>
    <n v="79"/>
    <x v="4"/>
    <n v="9"/>
    <s v="2"/>
    <n v="1"/>
    <m/>
    <m/>
    <m/>
    <x v="0"/>
    <s v="cicular"/>
    <s v="500m2"/>
    <n v="6.3617251235193305E-3"/>
    <m/>
    <n v="1.2534589999999998E-2"/>
    <x v="15"/>
  </r>
  <r>
    <x v="3"/>
    <n v="54"/>
    <x v="4"/>
    <n v="9"/>
    <s v="2"/>
    <n v="3"/>
    <m/>
    <m/>
    <m/>
    <x v="0"/>
    <s v="cicular"/>
    <s v="500m2"/>
    <n v="6.3617251235193305E-3"/>
    <m/>
    <n v="1.2534589999999998E-2"/>
    <x v="15"/>
  </r>
  <r>
    <x v="0"/>
    <n v="16"/>
    <x v="1"/>
    <n v="9"/>
    <s v="1"/>
    <n v="2"/>
    <m/>
    <m/>
    <m/>
    <x v="1"/>
    <s v="cicular"/>
    <s v="500m2"/>
    <n v="6.3617251235193305E-3"/>
    <m/>
    <n v="0.113731"/>
    <x v="15"/>
  </r>
  <r>
    <x v="0"/>
    <n v="73"/>
    <x v="6"/>
    <n v="9"/>
    <s v="2"/>
    <n v="3"/>
    <m/>
    <m/>
    <m/>
    <x v="2"/>
    <s v="cicular"/>
    <s v="500m2"/>
    <n v="6.3617251235193305E-3"/>
    <n v="7"/>
    <n v="1.4175E-2"/>
    <x v="15"/>
  </r>
  <r>
    <x v="0"/>
    <n v="54"/>
    <x v="1"/>
    <n v="8.9"/>
    <s v="3"/>
    <n v="3"/>
    <m/>
    <m/>
    <m/>
    <x v="1"/>
    <s v="cicular"/>
    <s v="500m2"/>
    <n v="6.2211388522711887E-3"/>
    <m/>
    <n v="0.11327441099999999"/>
    <x v="15"/>
  </r>
  <r>
    <x v="3"/>
    <n v="55"/>
    <x v="1"/>
    <n v="8.9"/>
    <s v="1"/>
    <n v="1"/>
    <m/>
    <m/>
    <m/>
    <x v="2"/>
    <s v="cicular"/>
    <s v="500m2"/>
    <n v="6.2211388522711887E-3"/>
    <m/>
    <n v="0.11327441099999999"/>
    <x v="15"/>
  </r>
  <r>
    <x v="2"/>
    <n v="94"/>
    <x v="1"/>
    <n v="8.9"/>
    <s v="1"/>
    <n v="1"/>
    <m/>
    <m/>
    <m/>
    <x v="0"/>
    <s v="cicular"/>
    <s v="500m2"/>
    <n v="6.2211388522711887E-3"/>
    <m/>
    <n v="0.11327441099999999"/>
    <x v="15"/>
  </r>
  <r>
    <x v="0"/>
    <n v="27"/>
    <x v="6"/>
    <n v="8.9"/>
    <s v="1"/>
    <n v="3"/>
    <m/>
    <m/>
    <m/>
    <x v="1"/>
    <s v="cicular"/>
    <s v="500m2"/>
    <n v="6.2211388522711887E-3"/>
    <n v="7"/>
    <n v="1.3861750000000003E-2"/>
    <x v="15"/>
  </r>
  <r>
    <x v="0"/>
    <n v="43"/>
    <x v="4"/>
    <n v="8.8000000000000007"/>
    <s v="1"/>
    <n v="1"/>
    <m/>
    <m/>
    <m/>
    <x v="0"/>
    <s v="cicular"/>
    <s v="500m2"/>
    <n v="6.0821233773498407E-3"/>
    <m/>
    <n v="1.012888440000001E-2"/>
    <x v="15"/>
  </r>
  <r>
    <x v="0"/>
    <n v="4"/>
    <x v="4"/>
    <n v="8.8000000000000007"/>
    <s v="1"/>
    <n v="1"/>
    <m/>
    <m/>
    <m/>
    <x v="1"/>
    <s v="cicular"/>
    <s v="500m2"/>
    <n v="6.0821233773498407E-3"/>
    <m/>
    <n v="1.012888440000001E-2"/>
    <x v="15"/>
  </r>
  <r>
    <x v="1"/>
    <n v="40"/>
    <x v="4"/>
    <n v="8.8000000000000007"/>
    <s v="1"/>
    <n v="1"/>
    <m/>
    <m/>
    <m/>
    <x v="1"/>
    <s v="cicular"/>
    <s v="500m2"/>
    <n v="6.0821233773498407E-3"/>
    <m/>
    <n v="1.012888440000001E-2"/>
    <x v="15"/>
  </r>
  <r>
    <x v="3"/>
    <n v="5"/>
    <x v="4"/>
    <n v="8.6999999999999993"/>
    <s v="1"/>
    <n v="1"/>
    <m/>
    <m/>
    <m/>
    <x v="2"/>
    <s v="cicular"/>
    <s v="500m2"/>
    <n v="5.9446786987552847E-3"/>
    <m/>
    <n v="8.9463043999999867E-3"/>
    <x v="15"/>
  </r>
  <r>
    <x v="2"/>
    <n v="12"/>
    <x v="4"/>
    <n v="8.6999999999999993"/>
    <s v="1"/>
    <n v="2"/>
    <m/>
    <m/>
    <m/>
    <x v="0"/>
    <s v="cicular"/>
    <s v="500m2"/>
    <n v="5.9446786987552847E-3"/>
    <m/>
    <n v="8.9463043999999867E-3"/>
    <x v="15"/>
  </r>
  <r>
    <x v="0"/>
    <n v="6"/>
    <x v="4"/>
    <n v="8.6999999999999993"/>
    <s v="1"/>
    <n v="1"/>
    <m/>
    <m/>
    <m/>
    <x v="0"/>
    <s v="cicular"/>
    <s v="500m2"/>
    <n v="5.9446786987552847E-3"/>
    <m/>
    <n v="8.9463043999999867E-3"/>
    <x v="15"/>
  </r>
  <r>
    <x v="1"/>
    <n v="20"/>
    <x v="4"/>
    <n v="8.6999999999999993"/>
    <s v="1"/>
    <n v="1"/>
    <m/>
    <m/>
    <m/>
    <x v="1"/>
    <s v="cicular"/>
    <s v="500m2"/>
    <n v="5.9446786987552847E-3"/>
    <m/>
    <n v="8.9463043999999867E-3"/>
    <x v="15"/>
  </r>
  <r>
    <x v="3"/>
    <n v="16"/>
    <x v="1"/>
    <n v="8.6999999999999993"/>
    <s v="1"/>
    <n v="3"/>
    <m/>
    <m/>
    <m/>
    <x v="2"/>
    <s v="cicular"/>
    <s v="500m2"/>
    <n v="5.9446786987552847E-3"/>
    <m/>
    <n v="0.11239155699999999"/>
    <x v="15"/>
  </r>
  <r>
    <x v="0"/>
    <n v="40"/>
    <x v="6"/>
    <n v="8.6999999999999993"/>
    <s v="3"/>
    <n v="3"/>
    <m/>
    <m/>
    <m/>
    <x v="2"/>
    <s v="cicular"/>
    <s v="500m2"/>
    <n v="5.9446786987552847E-3"/>
    <n v="7"/>
    <n v="1.3245749999999997E-2"/>
    <x v="15"/>
  </r>
  <r>
    <x v="2"/>
    <n v="33"/>
    <x v="9"/>
    <n v="8.6999999999999993"/>
    <s v="1"/>
    <n v="3"/>
    <m/>
    <m/>
    <m/>
    <x v="0"/>
    <s v="cicular"/>
    <s v="500m2"/>
    <n v="5.9446786987552847E-3"/>
    <n v="7"/>
    <n v="1.3245749999999997E-2"/>
    <x v="15"/>
  </r>
  <r>
    <x v="2"/>
    <n v="64"/>
    <x v="4"/>
    <n v="8.6"/>
    <s v="1"/>
    <n v="1"/>
    <m/>
    <m/>
    <m/>
    <x v="1"/>
    <s v="cicular"/>
    <s v="500m2"/>
    <n v="5.8088048164875268E-3"/>
    <m/>
    <n v="7.7772395999999924E-3"/>
    <x v="15"/>
  </r>
  <r>
    <x v="0"/>
    <n v="60"/>
    <x v="13"/>
    <n v="8.6"/>
    <s v="1"/>
    <n v="3"/>
    <m/>
    <m/>
    <m/>
    <x v="2"/>
    <s v="cicular"/>
    <s v="500m2"/>
    <n v="5.8088048164875268E-3"/>
    <n v="7"/>
    <n v="1.2943E-2"/>
    <x v="15"/>
  </r>
  <r>
    <x v="2"/>
    <n v="59"/>
    <x v="4"/>
    <n v="8.5"/>
    <s v="1"/>
    <n v="1"/>
    <m/>
    <m/>
    <m/>
    <x v="0"/>
    <s v="cicular"/>
    <s v="500m2"/>
    <n v="5.6745017305465635E-3"/>
    <m/>
    <n v="6.6216899999999995E-3"/>
    <x v="15"/>
  </r>
  <r>
    <x v="0"/>
    <n v="55"/>
    <x v="4"/>
    <n v="8.4"/>
    <s v="1"/>
    <n v="1"/>
    <m/>
    <m/>
    <m/>
    <x v="0"/>
    <s v="cicular"/>
    <s v="500m2"/>
    <n v="5.541769440932395E-3"/>
    <m/>
    <n v="5.479655600000001E-3"/>
    <x v="15"/>
  </r>
  <r>
    <x v="1"/>
    <n v="44"/>
    <x v="4"/>
    <n v="8.4"/>
    <s v="1"/>
    <n v="1"/>
    <m/>
    <m/>
    <m/>
    <x v="1"/>
    <s v="cicular"/>
    <s v="500m2"/>
    <n v="5.541769440932395E-3"/>
    <m/>
    <n v="5.479655600000001E-3"/>
    <x v="15"/>
  </r>
  <r>
    <x v="3"/>
    <n v="74"/>
    <x v="1"/>
    <n v="8.4"/>
    <s v="1"/>
    <n v="1"/>
    <m/>
    <m/>
    <m/>
    <x v="2"/>
    <s v="cicular"/>
    <s v="500m2"/>
    <n v="5.541769440932395E-3"/>
    <m/>
    <n v="0.111141376"/>
    <x v="15"/>
  </r>
  <r>
    <x v="3"/>
    <n v="76"/>
    <x v="1"/>
    <n v="8.4"/>
    <s v="1"/>
    <n v="1"/>
    <m/>
    <m/>
    <m/>
    <x v="2"/>
    <s v="cicular"/>
    <s v="500m2"/>
    <n v="5.541769440932395E-3"/>
    <m/>
    <n v="0.111141376"/>
    <x v="15"/>
  </r>
  <r>
    <x v="0"/>
    <n v="47"/>
    <x v="6"/>
    <n v="8.4"/>
    <s v="3"/>
    <n v="3"/>
    <m/>
    <m/>
    <m/>
    <x v="2"/>
    <s v="cicular"/>
    <s v="500m2"/>
    <n v="5.541769440932395E-3"/>
    <n v="7"/>
    <n v="1.2348000000000001E-2"/>
    <x v="15"/>
  </r>
  <r>
    <x v="0"/>
    <n v="79"/>
    <x v="6"/>
    <n v="8.4"/>
    <s v="1"/>
    <n v="3"/>
    <m/>
    <m/>
    <m/>
    <x v="0"/>
    <s v="cicular"/>
    <s v="500m2"/>
    <n v="5.541769440932395E-3"/>
    <n v="7"/>
    <n v="1.2348000000000001E-2"/>
    <x v="15"/>
  </r>
  <r>
    <x v="0"/>
    <n v="109"/>
    <x v="4"/>
    <n v="8.3000000000000007"/>
    <s v="2"/>
    <n v="3"/>
    <m/>
    <m/>
    <m/>
    <x v="0"/>
    <s v="cicular"/>
    <s v="500m2"/>
    <n v="5.4106079476450228E-3"/>
    <m/>
    <n v="4.3511364000000108E-3"/>
    <x v="15"/>
  </r>
  <r>
    <x v="3"/>
    <n v="55"/>
    <x v="4"/>
    <n v="8.3000000000000007"/>
    <s v="1"/>
    <n v="1"/>
    <m/>
    <m/>
    <m/>
    <x v="0"/>
    <s v="cicular"/>
    <s v="500m2"/>
    <n v="5.4106079476450228E-3"/>
    <m/>
    <n v="4.3511364000000108E-3"/>
    <x v="15"/>
  </r>
  <r>
    <x v="0"/>
    <n v="13"/>
    <x v="4"/>
    <n v="8.3000000000000007"/>
    <s v="1"/>
    <n v="1"/>
    <m/>
    <m/>
    <m/>
    <x v="1"/>
    <s v="cicular"/>
    <s v="500m2"/>
    <n v="5.4106079476450228E-3"/>
    <m/>
    <n v="4.3511364000000108E-3"/>
    <x v="15"/>
  </r>
  <r>
    <x v="0"/>
    <n v="111"/>
    <x v="4"/>
    <n v="8.3000000000000007"/>
    <s v="1"/>
    <n v="1"/>
    <m/>
    <m/>
    <m/>
    <x v="1"/>
    <s v="cicular"/>
    <s v="500m2"/>
    <n v="5.4106079476450228E-3"/>
    <m/>
    <n v="4.3511364000000108E-3"/>
    <x v="15"/>
  </r>
  <r>
    <x v="2"/>
    <n v="12"/>
    <x v="4"/>
    <n v="8.3000000000000007"/>
    <s v="1"/>
    <n v="2"/>
    <m/>
    <m/>
    <m/>
    <x v="1"/>
    <s v="cicular"/>
    <s v="500m2"/>
    <n v="5.4106079476450228E-3"/>
    <m/>
    <n v="4.3511364000000108E-3"/>
    <x v="15"/>
  </r>
  <r>
    <x v="1"/>
    <n v="51"/>
    <x v="4"/>
    <n v="8.3000000000000007"/>
    <s v="1"/>
    <n v="1"/>
    <m/>
    <m/>
    <m/>
    <x v="1"/>
    <s v="cicular"/>
    <s v="500m2"/>
    <n v="5.4106079476450228E-3"/>
    <m/>
    <n v="4.3511364000000108E-3"/>
    <x v="15"/>
  </r>
  <r>
    <x v="3"/>
    <n v="22"/>
    <x v="1"/>
    <n v="8.3000000000000007"/>
    <s v="1"/>
    <n v="2"/>
    <m/>
    <m/>
    <m/>
    <x v="2"/>
    <s v="cicular"/>
    <s v="500m2"/>
    <n v="5.4106079476450228E-3"/>
    <m/>
    <n v="0.11074395300000001"/>
    <x v="15"/>
  </r>
  <r>
    <x v="2"/>
    <n v="37"/>
    <x v="6"/>
    <n v="8.3000000000000007"/>
    <s v="2"/>
    <n v="3"/>
    <m/>
    <m/>
    <m/>
    <x v="1"/>
    <s v="cicular"/>
    <s v="500m2"/>
    <n v="5.4106079476450228E-3"/>
    <n v="7"/>
    <n v="1.2055750000000004E-2"/>
    <x v="15"/>
  </r>
  <r>
    <x v="0"/>
    <n v="22"/>
    <x v="9"/>
    <n v="8.3000000000000007"/>
    <s v="1"/>
    <n v="3"/>
    <m/>
    <m/>
    <m/>
    <x v="0"/>
    <s v="cicular"/>
    <s v="500m2"/>
    <n v="5.4106079476450228E-3"/>
    <n v="7"/>
    <n v="1.2055750000000004E-2"/>
    <x v="15"/>
  </r>
  <r>
    <x v="3"/>
    <n v="62"/>
    <x v="4"/>
    <n v="8.1999999999999993"/>
    <s v="2"/>
    <n v="1"/>
    <m/>
    <m/>
    <m/>
    <x v="0"/>
    <s v="cicular"/>
    <s v="500m2"/>
    <n v="5.2810172506844418E-3"/>
    <m/>
    <n v="3.2361323999999941E-3"/>
    <x v="15"/>
  </r>
  <r>
    <x v="0"/>
    <n v="8"/>
    <x v="4"/>
    <n v="8.1999999999999993"/>
    <s v="1"/>
    <n v="1"/>
    <m/>
    <m/>
    <m/>
    <x v="2"/>
    <s v="cicular"/>
    <s v="500m2"/>
    <n v="5.2810172506844418E-3"/>
    <m/>
    <n v="3.2361323999999941E-3"/>
    <x v="15"/>
  </r>
  <r>
    <x v="0"/>
    <n v="35"/>
    <x v="11"/>
    <n v="8.1999999999999993"/>
    <s v="2"/>
    <n v="3"/>
    <m/>
    <m/>
    <m/>
    <x v="2"/>
    <s v="cicular"/>
    <s v="500m2"/>
    <n v="5.2810172506844418E-3"/>
    <n v="7"/>
    <n v="1.1767E-2"/>
    <x v="15"/>
  </r>
  <r>
    <x v="2"/>
    <n v="43"/>
    <x v="9"/>
    <n v="8.1999999999999993"/>
    <s v="2"/>
    <n v="2"/>
    <m/>
    <m/>
    <m/>
    <x v="0"/>
    <s v="cicular"/>
    <s v="500m2"/>
    <n v="5.2810172506844418E-3"/>
    <n v="7"/>
    <n v="1.1767E-2"/>
    <x v="15"/>
  </r>
  <r>
    <x v="0"/>
    <n v="47"/>
    <x v="6"/>
    <n v="8.1999999999999993"/>
    <s v="1"/>
    <n v="3"/>
    <m/>
    <m/>
    <m/>
    <x v="1"/>
    <s v="cicular"/>
    <s v="500m2"/>
    <n v="5.2810172506844418E-3"/>
    <n v="7"/>
    <n v="1.1767E-2"/>
    <x v="15"/>
  </r>
  <r>
    <x v="3"/>
    <n v="88"/>
    <x v="4"/>
    <n v="8.1"/>
    <s v="1"/>
    <n v="1"/>
    <m/>
    <m/>
    <m/>
    <x v="2"/>
    <s v="cicular"/>
    <s v="500m2"/>
    <n v="5.152997350050658E-3"/>
    <m/>
    <n v="2.1346435999999996E-3"/>
    <x v="15"/>
  </r>
  <r>
    <x v="2"/>
    <n v="46"/>
    <x v="4"/>
    <n v="8.1"/>
    <s v="1"/>
    <n v="1"/>
    <m/>
    <m/>
    <m/>
    <x v="0"/>
    <s v="cicular"/>
    <s v="500m2"/>
    <n v="5.152997350050658E-3"/>
    <m/>
    <n v="2.1346435999999996E-3"/>
    <x v="15"/>
  </r>
  <r>
    <x v="0"/>
    <n v="44"/>
    <x v="4"/>
    <n v="8.1"/>
    <s v="1"/>
    <n v="1"/>
    <m/>
    <m/>
    <m/>
    <x v="0"/>
    <s v="cicular"/>
    <s v="500m2"/>
    <n v="5.152997350050658E-3"/>
    <m/>
    <n v="2.1346435999999996E-3"/>
    <x v="15"/>
  </r>
  <r>
    <x v="2"/>
    <n v="19"/>
    <x v="4"/>
    <n v="8.1"/>
    <s v="1"/>
    <n v="1"/>
    <m/>
    <m/>
    <m/>
    <x v="1"/>
    <s v="cicular"/>
    <s v="500m2"/>
    <n v="5.152997350050658E-3"/>
    <m/>
    <n v="2.1346435999999996E-3"/>
    <x v="15"/>
  </r>
  <r>
    <x v="2"/>
    <n v="22"/>
    <x v="4"/>
    <n v="8.1"/>
    <s v="1"/>
    <n v="2"/>
    <m/>
    <m/>
    <m/>
    <x v="1"/>
    <s v="cicular"/>
    <s v="500m2"/>
    <n v="5.152997350050658E-3"/>
    <m/>
    <n v="2.1346435999999996E-3"/>
    <x v="15"/>
  </r>
  <r>
    <x v="3"/>
    <n v="10"/>
    <x v="4"/>
    <n v="8.1"/>
    <s v="1"/>
    <n v="3"/>
    <m/>
    <m/>
    <m/>
    <x v="1"/>
    <s v="cicular"/>
    <s v="500m2"/>
    <n v="5.152997350050658E-3"/>
    <m/>
    <n v="2.1346435999999996E-3"/>
    <x v="15"/>
  </r>
  <r>
    <x v="1"/>
    <n v="26"/>
    <x v="4"/>
    <n v="8.1"/>
    <s v="1"/>
    <n v="3"/>
    <m/>
    <m/>
    <m/>
    <x v="1"/>
    <s v="cicular"/>
    <s v="500m2"/>
    <n v="5.152997350050658E-3"/>
    <m/>
    <n v="2.1346435999999996E-3"/>
    <x v="15"/>
  </r>
  <r>
    <x v="1"/>
    <n v="6"/>
    <x v="4"/>
    <n v="8"/>
    <s v="2"/>
    <n v="3"/>
    <m/>
    <m/>
    <m/>
    <x v="1"/>
    <s v="cicular"/>
    <s v="500m2"/>
    <n v="5.0265482457436689E-3"/>
    <m/>
    <n v="1.0466699999999995E-3"/>
    <x v="15"/>
  </r>
  <r>
    <x v="2"/>
    <n v="13"/>
    <x v="4"/>
    <n v="8"/>
    <s v="1"/>
    <n v="1"/>
    <m/>
    <m/>
    <m/>
    <x v="1"/>
    <s v="cicular"/>
    <s v="500m2"/>
    <n v="5.0265482457436689E-3"/>
    <m/>
    <n v="1.0466699999999995E-3"/>
    <x v="15"/>
  </r>
  <r>
    <x v="3"/>
    <n v="28"/>
    <x v="4"/>
    <n v="8"/>
    <s v="1"/>
    <n v="3"/>
    <m/>
    <m/>
    <m/>
    <x v="1"/>
    <s v="cicular"/>
    <s v="500m2"/>
    <n v="5.0265482457436689E-3"/>
    <m/>
    <n v="1.0466699999999995E-3"/>
    <x v="15"/>
  </r>
  <r>
    <x v="0"/>
    <n v="78"/>
    <x v="6"/>
    <n v="8"/>
    <s v="1"/>
    <n v="3"/>
    <m/>
    <m/>
    <m/>
    <x v="0"/>
    <s v="cicular"/>
    <s v="500m2"/>
    <n v="5.0265482457436689E-3"/>
    <n v="7"/>
    <n v="1.12E-2"/>
    <x v="15"/>
  </r>
  <r>
    <x v="2"/>
    <n v="10"/>
    <x v="4"/>
    <n v="7.9"/>
    <s v="1"/>
    <n v="1"/>
    <m/>
    <m/>
    <m/>
    <x v="1"/>
    <s v="cicular"/>
    <s v="500m2"/>
    <n v="4.9016699377634754E-3"/>
    <n v="7.5"/>
    <n v="1.4378669568E-2"/>
    <x v="15"/>
  </r>
  <r>
    <x v="2"/>
    <n v="53"/>
    <x v="4"/>
    <n v="7.9"/>
    <s v="1"/>
    <n v="1"/>
    <m/>
    <m/>
    <m/>
    <x v="1"/>
    <s v="cicular"/>
    <s v="500m2"/>
    <n v="4.9016699377634754E-3"/>
    <n v="7.5"/>
    <n v="1.4021966258443238E-2"/>
    <x v="15"/>
  </r>
  <r>
    <x v="2"/>
    <n v="74"/>
    <x v="4"/>
    <n v="7.9"/>
    <s v="1"/>
    <n v="1"/>
    <m/>
    <m/>
    <m/>
    <x v="1"/>
    <s v="cicular"/>
    <s v="500m2"/>
    <n v="4.9016699377634754E-3"/>
    <n v="7.5"/>
    <n v="1.4021966258443238E-2"/>
    <x v="15"/>
  </r>
  <r>
    <x v="1"/>
    <n v="22"/>
    <x v="4"/>
    <n v="7.9"/>
    <s v="1"/>
    <n v="3"/>
    <m/>
    <m/>
    <m/>
    <x v="1"/>
    <s v="cicular"/>
    <s v="500m2"/>
    <n v="4.9016699377634754E-3"/>
    <n v="7.5"/>
    <n v="1.4021966258443238E-2"/>
    <x v="15"/>
  </r>
  <r>
    <x v="0"/>
    <n v="37"/>
    <x v="11"/>
    <n v="7.9"/>
    <s v="2"/>
    <n v="3"/>
    <m/>
    <m/>
    <m/>
    <x v="2"/>
    <s v="cicular"/>
    <s v="500m2"/>
    <n v="4.9016699377634754E-3"/>
    <n v="7"/>
    <n v="1.0921750000000001E-2"/>
    <x v="15"/>
  </r>
  <r>
    <x v="0"/>
    <n v="83"/>
    <x v="13"/>
    <n v="7.9"/>
    <s v="1"/>
    <n v="3"/>
    <m/>
    <m/>
    <m/>
    <x v="2"/>
    <s v="cicular"/>
    <s v="500m2"/>
    <n v="4.9016699377634754E-3"/>
    <n v="7"/>
    <n v="1.0921750000000001E-2"/>
    <x v="15"/>
  </r>
  <r>
    <x v="0"/>
    <n v="74"/>
    <x v="6"/>
    <n v="7.9"/>
    <s v="1"/>
    <n v="2"/>
    <m/>
    <m/>
    <m/>
    <x v="0"/>
    <s v="cicular"/>
    <s v="500m2"/>
    <n v="4.9016699377634754E-3"/>
    <n v="7"/>
    <n v="1.0921750000000001E-2"/>
    <x v="15"/>
  </r>
  <r>
    <x v="0"/>
    <n v="9"/>
    <x v="4"/>
    <n v="7.8"/>
    <s v="1"/>
    <n v="3"/>
    <m/>
    <m/>
    <m/>
    <x v="2"/>
    <s v="cicular"/>
    <s v="500m2"/>
    <n v="4.7783624261100747E-3"/>
    <n v="7.5"/>
    <n v="1.4021966258443238E-2"/>
    <x v="15"/>
  </r>
  <r>
    <x v="0"/>
    <n v="120"/>
    <x v="4"/>
    <n v="7.8"/>
    <s v="1"/>
    <n v="1"/>
    <m/>
    <m/>
    <m/>
    <x v="1"/>
    <s v="cicular"/>
    <s v="500m2"/>
    <n v="4.7783624261100747E-3"/>
    <n v="7.5"/>
    <n v="1.36697239468998E-2"/>
    <x v="15"/>
  </r>
  <r>
    <x v="1"/>
    <n v="61"/>
    <x v="4"/>
    <n v="7.8"/>
    <s v="1"/>
    <n v="2"/>
    <m/>
    <m/>
    <m/>
    <x v="1"/>
    <s v="cicular"/>
    <s v="500m2"/>
    <n v="4.7783624261100747E-3"/>
    <n v="7.5"/>
    <n v="1.36697239468998E-2"/>
    <x v="15"/>
  </r>
  <r>
    <x v="3"/>
    <n v="61"/>
    <x v="1"/>
    <n v="7.8"/>
    <s v="1"/>
    <n v="2"/>
    <m/>
    <m/>
    <m/>
    <x v="2"/>
    <s v="cicular"/>
    <s v="500m2"/>
    <n v="4.7783624261100747E-3"/>
    <m/>
    <n v="0.108896488"/>
    <x v="15"/>
  </r>
  <r>
    <x v="0"/>
    <n v="19"/>
    <x v="13"/>
    <n v="7.8"/>
    <s v="1"/>
    <n v="3"/>
    <m/>
    <m/>
    <m/>
    <x v="2"/>
    <s v="cicular"/>
    <s v="500m2"/>
    <n v="4.7783624261100747E-3"/>
    <n v="7"/>
    <n v="1.0647E-2"/>
    <x v="15"/>
  </r>
  <r>
    <x v="0"/>
    <n v="117"/>
    <x v="4"/>
    <n v="7.7"/>
    <s v="1"/>
    <n v="1"/>
    <m/>
    <m/>
    <m/>
    <x v="1"/>
    <s v="cicular"/>
    <s v="500m2"/>
    <n v="4.6566257107834713E-3"/>
    <n v="7.5"/>
    <n v="1.36697239468998E-2"/>
    <x v="15"/>
  </r>
  <r>
    <x v="2"/>
    <n v="47"/>
    <x v="4"/>
    <n v="7.7"/>
    <s v="1"/>
    <n v="1"/>
    <m/>
    <m/>
    <m/>
    <x v="1"/>
    <s v="cicular"/>
    <s v="500m2"/>
    <n v="4.6566257107834713E-3"/>
    <n v="7.5"/>
    <n v="1.3321943614486241E-2"/>
    <x v="15"/>
  </r>
  <r>
    <x v="0"/>
    <n v="57"/>
    <x v="0"/>
    <n v="7.7"/>
    <s v="2"/>
    <n v="3"/>
    <m/>
    <m/>
    <m/>
    <x v="1"/>
    <s v="cicular"/>
    <s v="500m2"/>
    <n v="4.6566257107834713E-3"/>
    <m/>
    <n v="4.5680659999999998E-2"/>
    <x v="15"/>
  </r>
  <r>
    <x v="3"/>
    <n v="66"/>
    <x v="1"/>
    <n v="7.7"/>
    <s v="1"/>
    <n v="2"/>
    <m/>
    <m/>
    <m/>
    <x v="2"/>
    <s v="cicular"/>
    <s v="500m2"/>
    <n v="4.6566257107834713E-3"/>
    <m/>
    <n v="0.108554127"/>
    <x v="15"/>
  </r>
  <r>
    <x v="3"/>
    <n v="69"/>
    <x v="1"/>
    <n v="7.7"/>
    <s v="1"/>
    <n v="3"/>
    <m/>
    <m/>
    <m/>
    <x v="2"/>
    <s v="cicular"/>
    <s v="500m2"/>
    <n v="4.6566257107834713E-3"/>
    <m/>
    <n v="0.108554127"/>
    <x v="15"/>
  </r>
  <r>
    <x v="1"/>
    <n v="15"/>
    <x v="11"/>
    <n v="7.7"/>
    <s v="1"/>
    <n v="2"/>
    <m/>
    <m/>
    <m/>
    <x v="1"/>
    <s v="cicular"/>
    <s v="500m2"/>
    <n v="4.6566257107834713E-3"/>
    <n v="7"/>
    <n v="1.0375750000000001E-2"/>
    <x v="15"/>
  </r>
  <r>
    <x v="0"/>
    <n v="60"/>
    <x v="4"/>
    <n v="7.6"/>
    <s v="1"/>
    <n v="1"/>
    <m/>
    <m/>
    <m/>
    <x v="0"/>
    <s v="cicular"/>
    <s v="500m2"/>
    <n v="4.5364597917836608E-3"/>
    <n v="7.5"/>
    <n v="1.3321943614486241E-2"/>
    <x v="15"/>
  </r>
  <r>
    <x v="0"/>
    <n v="82"/>
    <x v="4"/>
    <n v="7.6"/>
    <s v="1"/>
    <n v="1"/>
    <m/>
    <m/>
    <m/>
    <x v="0"/>
    <s v="cicular"/>
    <s v="500m2"/>
    <n v="4.5364597917836608E-3"/>
    <n v="7.5"/>
    <n v="1.2978626229820801E-2"/>
    <x v="15"/>
  </r>
  <r>
    <x v="0"/>
    <n v="94"/>
    <x v="4"/>
    <n v="7.6"/>
    <s v="1"/>
    <n v="2"/>
    <m/>
    <m/>
    <m/>
    <x v="1"/>
    <s v="cicular"/>
    <s v="500m2"/>
    <n v="4.5364597917836608E-3"/>
    <n v="7.5"/>
    <n v="1.2978626229820801E-2"/>
    <x v="15"/>
  </r>
  <r>
    <x v="2"/>
    <n v="75"/>
    <x v="4"/>
    <n v="7.6"/>
    <s v="1"/>
    <n v="2"/>
    <m/>
    <m/>
    <m/>
    <x v="1"/>
    <s v="cicular"/>
    <s v="500m2"/>
    <n v="4.5364597917836608E-3"/>
    <n v="7.5"/>
    <n v="1.2978626229820801E-2"/>
    <x v="15"/>
  </r>
  <r>
    <x v="0"/>
    <n v="88"/>
    <x v="4"/>
    <n v="7.5"/>
    <s v="1"/>
    <n v="2"/>
    <m/>
    <m/>
    <m/>
    <x v="2"/>
    <s v="cicular"/>
    <s v="500m2"/>
    <n v="4.4178646691106467E-3"/>
    <n v="7.5"/>
    <n v="1.2978626229820801E-2"/>
    <x v="15"/>
  </r>
  <r>
    <x v="2"/>
    <n v="75"/>
    <x v="4"/>
    <n v="7.5"/>
    <s v="1"/>
    <n v="1"/>
    <m/>
    <m/>
    <m/>
    <x v="0"/>
    <s v="cicular"/>
    <s v="500m2"/>
    <n v="4.4178646691106467E-3"/>
    <n v="7.5"/>
    <n v="1.2639772749023438E-2"/>
    <x v="15"/>
  </r>
  <r>
    <x v="0"/>
    <n v="11"/>
    <x v="4"/>
    <n v="7.5"/>
    <s v="1"/>
    <n v="2"/>
    <m/>
    <m/>
    <m/>
    <x v="0"/>
    <s v="cicular"/>
    <s v="500m2"/>
    <n v="4.4178646691106467E-3"/>
    <n v="7.5"/>
    <n v="1.2639772749023438E-2"/>
    <x v="15"/>
  </r>
  <r>
    <x v="0"/>
    <n v="2"/>
    <x v="4"/>
    <n v="7.5"/>
    <s v="1"/>
    <n v="1"/>
    <m/>
    <m/>
    <m/>
    <x v="1"/>
    <s v="cicular"/>
    <s v="500m2"/>
    <n v="4.4178646691106467E-3"/>
    <n v="7.5"/>
    <n v="1.2639772749023438E-2"/>
    <x v="15"/>
  </r>
  <r>
    <x v="1"/>
    <n v="12"/>
    <x v="4"/>
    <n v="7.5"/>
    <s v="1"/>
    <n v="2"/>
    <m/>
    <m/>
    <m/>
    <x v="1"/>
    <s v="cicular"/>
    <s v="500m2"/>
    <n v="4.4178646691106467E-3"/>
    <n v="7.5"/>
    <n v="1.2639772749023438E-2"/>
    <x v="15"/>
  </r>
  <r>
    <x v="0"/>
    <n v="87"/>
    <x v="2"/>
    <n v="7.5"/>
    <s v="1"/>
    <n v="2"/>
    <m/>
    <m/>
    <m/>
    <x v="1"/>
    <s v="cicular"/>
    <s v="500m2"/>
    <n v="4.4178646691106467E-3"/>
    <n v="7.2"/>
    <n v="2.4036889999999998E-2"/>
    <x v="15"/>
  </r>
  <r>
    <x v="0"/>
    <n v="116"/>
    <x v="2"/>
    <n v="7.5"/>
    <s v="1"/>
    <n v="2"/>
    <m/>
    <m/>
    <m/>
    <x v="1"/>
    <s v="cicular"/>
    <s v="500m2"/>
    <n v="4.4178646691106467E-3"/>
    <n v="7.2"/>
    <n v="2.4036889999999998E-2"/>
    <x v="15"/>
  </r>
  <r>
    <x v="2"/>
    <n v="80"/>
    <x v="1"/>
    <n v="7.5"/>
    <s v="1"/>
    <n v="3"/>
    <m/>
    <m/>
    <m/>
    <x v="0"/>
    <s v="cicular"/>
    <s v="500m2"/>
    <n v="4.4178646691106467E-3"/>
    <m/>
    <n v="0.107895625"/>
    <x v="15"/>
  </r>
  <r>
    <x v="0"/>
    <n v="62"/>
    <x v="6"/>
    <n v="7.5"/>
    <s v="1"/>
    <n v="3"/>
    <m/>
    <m/>
    <m/>
    <x v="2"/>
    <s v="cicular"/>
    <s v="500m2"/>
    <n v="4.4178646691106467E-3"/>
    <n v="7"/>
    <n v="9.8437500000000018E-3"/>
    <x v="15"/>
  </r>
  <r>
    <x v="2"/>
    <n v="73"/>
    <x v="4"/>
    <n v="7.4"/>
    <s v="1"/>
    <n v="1"/>
    <m/>
    <m/>
    <m/>
    <x v="0"/>
    <s v="cicular"/>
    <s v="500m2"/>
    <n v="4.3008403427644273E-3"/>
    <n v="7.5"/>
    <n v="1.2639772749023438E-2"/>
    <x v="15"/>
  </r>
  <r>
    <x v="3"/>
    <n v="24"/>
    <x v="4"/>
    <n v="7.4"/>
    <s v="1"/>
    <n v="1"/>
    <m/>
    <m/>
    <m/>
    <x v="0"/>
    <s v="cicular"/>
    <s v="500m2"/>
    <n v="4.3008403427644273E-3"/>
    <n v="7.5"/>
    <n v="1.2305384115715802E-2"/>
    <x v="15"/>
  </r>
  <r>
    <x v="0"/>
    <n v="45"/>
    <x v="4"/>
    <n v="7.4"/>
    <s v="1"/>
    <n v="1"/>
    <m/>
    <m/>
    <m/>
    <x v="0"/>
    <s v="cicular"/>
    <s v="500m2"/>
    <n v="4.3008403427644273E-3"/>
    <n v="7.5"/>
    <n v="1.2305384115715802E-2"/>
    <x v="15"/>
  </r>
  <r>
    <x v="0"/>
    <n v="15"/>
    <x v="4"/>
    <n v="7.4"/>
    <s v="1"/>
    <n v="1"/>
    <m/>
    <m/>
    <m/>
    <x v="1"/>
    <s v="cicular"/>
    <s v="500m2"/>
    <n v="4.3008403427644273E-3"/>
    <n v="7.5"/>
    <n v="1.2305384115715802E-2"/>
    <x v="15"/>
  </r>
  <r>
    <x v="0"/>
    <n v="106"/>
    <x v="4"/>
    <n v="7.4"/>
    <s v="1"/>
    <n v="1"/>
    <m/>
    <m/>
    <m/>
    <x v="1"/>
    <s v="cicular"/>
    <s v="500m2"/>
    <n v="4.3008403427644273E-3"/>
    <n v="7.5"/>
    <n v="1.2305384115715802E-2"/>
    <x v="15"/>
  </r>
  <r>
    <x v="0"/>
    <n v="7"/>
    <x v="1"/>
    <n v="7.4"/>
    <s v="1"/>
    <n v="2"/>
    <m/>
    <m/>
    <m/>
    <x v="1"/>
    <s v="cicular"/>
    <s v="500m2"/>
    <n v="4.3008403427644273E-3"/>
    <m/>
    <n v="0.107579256"/>
    <x v="15"/>
  </r>
  <r>
    <x v="0"/>
    <n v="21"/>
    <x v="7"/>
    <n v="7.4"/>
    <s v="1"/>
    <n v="2"/>
    <m/>
    <m/>
    <m/>
    <x v="1"/>
    <s v="cicular"/>
    <s v="500m2"/>
    <n v="4.3008403427644273E-3"/>
    <n v="7"/>
    <n v="9.5830000000000012E-3"/>
    <x v="15"/>
  </r>
  <r>
    <x v="0"/>
    <n v="8"/>
    <x v="1"/>
    <n v="7.3"/>
    <s v="1"/>
    <n v="2"/>
    <m/>
    <m/>
    <m/>
    <x v="1"/>
    <s v="cicular"/>
    <s v="500m2"/>
    <n v="4.1853868127450016E-3"/>
    <m/>
    <n v="0.107271323"/>
    <x v="15"/>
  </r>
  <r>
    <x v="3"/>
    <n v="110"/>
    <x v="11"/>
    <n v="7.3"/>
    <s v="1"/>
    <n v="3"/>
    <m/>
    <m/>
    <m/>
    <x v="2"/>
    <s v="cicular"/>
    <s v="500m2"/>
    <n v="4.1853868127450016E-3"/>
    <n v="7"/>
    <n v="9.3257500000000007E-3"/>
    <x v="15"/>
  </r>
  <r>
    <x v="0"/>
    <n v="58"/>
    <x v="6"/>
    <n v="7.3"/>
    <s v="1"/>
    <n v="1"/>
    <m/>
    <m/>
    <m/>
    <x v="0"/>
    <s v="cicular"/>
    <s v="500m2"/>
    <n v="4.1853868127450016E-3"/>
    <n v="7"/>
    <n v="9.3257500000000007E-3"/>
    <x v="15"/>
  </r>
  <r>
    <x v="3"/>
    <n v="36"/>
    <x v="4"/>
    <n v="7.2"/>
    <s v="1"/>
    <n v="1"/>
    <m/>
    <m/>
    <m/>
    <x v="2"/>
    <s v="cicular"/>
    <s v="500m2"/>
    <n v="4.0715040790523724E-3"/>
    <n v="7.5"/>
    <n v="1.1975461261021239E-2"/>
    <x v="15"/>
  </r>
  <r>
    <x v="0"/>
    <n v="104"/>
    <x v="4"/>
    <n v="7.2"/>
    <s v="1"/>
    <n v="2"/>
    <m/>
    <m/>
    <m/>
    <x v="1"/>
    <s v="cicular"/>
    <s v="500m2"/>
    <n v="4.0715040790523724E-3"/>
    <n v="7.5"/>
    <n v="1.1650005103564801E-2"/>
    <x v="15"/>
  </r>
  <r>
    <x v="2"/>
    <n v="32"/>
    <x v="4"/>
    <n v="7.2"/>
    <s v="1"/>
    <n v="3"/>
    <m/>
    <m/>
    <m/>
    <x v="1"/>
    <s v="cicular"/>
    <s v="500m2"/>
    <n v="4.0715040790523724E-3"/>
    <n v="7.5"/>
    <n v="1.1650005103564801E-2"/>
    <x v="15"/>
  </r>
  <r>
    <x v="1"/>
    <n v="10"/>
    <x v="4"/>
    <n v="7.2"/>
    <s v="1"/>
    <n v="3"/>
    <m/>
    <m/>
    <m/>
    <x v="1"/>
    <s v="cicular"/>
    <s v="500m2"/>
    <n v="4.0715040790523724E-3"/>
    <n v="7.5"/>
    <n v="1.1650005103564801E-2"/>
    <x v="15"/>
  </r>
  <r>
    <x v="3"/>
    <n v="51"/>
    <x v="4"/>
    <n v="7.1"/>
    <s v="1"/>
    <n v="2"/>
    <m/>
    <m/>
    <m/>
    <x v="2"/>
    <s v="cicular"/>
    <s v="500m2"/>
    <n v="3.9591921416865369E-3"/>
    <n v="7.5"/>
    <n v="1.1650005103564801E-2"/>
    <x v="15"/>
  </r>
  <r>
    <x v="2"/>
    <n v="33"/>
    <x v="4"/>
    <n v="7.1"/>
    <s v="1"/>
    <n v="2"/>
    <m/>
    <m/>
    <m/>
    <x v="1"/>
    <s v="cicular"/>
    <s v="500m2"/>
    <n v="3.9591921416865369E-3"/>
    <n v="7.5"/>
    <n v="1.1329016549473237E-2"/>
    <x v="15"/>
  </r>
  <r>
    <x v="1"/>
    <n v="18"/>
    <x v="4"/>
    <n v="7.1"/>
    <s v="1"/>
    <n v="2"/>
    <m/>
    <m/>
    <m/>
    <x v="1"/>
    <s v="cicular"/>
    <s v="500m2"/>
    <n v="3.9591921416865369E-3"/>
    <n v="7.5"/>
    <n v="1.1329016549473237E-2"/>
    <x v="15"/>
  </r>
  <r>
    <x v="3"/>
    <n v="75"/>
    <x v="1"/>
    <n v="7.1"/>
    <s v="1"/>
    <n v="1"/>
    <m/>
    <m/>
    <m/>
    <x v="2"/>
    <s v="cicular"/>
    <s v="500m2"/>
    <n v="3.9591921416865369E-3"/>
    <m/>
    <n v="0.106680309"/>
    <x v="15"/>
  </r>
  <r>
    <x v="3"/>
    <n v="95"/>
    <x v="6"/>
    <n v="7.1"/>
    <s v="1"/>
    <n v="2"/>
    <m/>
    <m/>
    <m/>
    <x v="2"/>
    <s v="cicular"/>
    <s v="500m2"/>
    <n v="3.9591921416865369E-3"/>
    <n v="7"/>
    <n v="8.8217499999999997E-3"/>
    <x v="15"/>
  </r>
  <r>
    <x v="2"/>
    <n v="25"/>
    <x v="12"/>
    <n v="7.1"/>
    <s v="1"/>
    <n v="3"/>
    <m/>
    <m/>
    <m/>
    <x v="1"/>
    <s v="cicular"/>
    <s v="500m2"/>
    <n v="3.9591921416865369E-3"/>
    <n v="7"/>
    <n v="8.8217499999999997E-3"/>
    <x v="15"/>
  </r>
  <r>
    <x v="3"/>
    <n v="23"/>
    <x v="4"/>
    <n v="7"/>
    <s v="1"/>
    <n v="2"/>
    <m/>
    <m/>
    <m/>
    <x v="0"/>
    <s v="cicular"/>
    <s v="500m2"/>
    <n v="3.8484510006474965E-3"/>
    <n v="6"/>
    <n v="9.0653305916628714E-3"/>
    <x v="15"/>
  </r>
  <r>
    <x v="1"/>
    <n v="64"/>
    <x v="4"/>
    <n v="7"/>
    <s v="1"/>
    <n v="1"/>
    <m/>
    <m/>
    <m/>
    <x v="1"/>
    <s v="cicular"/>
    <s v="500m2"/>
    <n v="3.8484510006474965E-3"/>
    <n v="6"/>
    <n v="8.8119977551199997E-3"/>
    <x v="15"/>
  </r>
  <r>
    <x v="3"/>
    <n v="20"/>
    <x v="1"/>
    <n v="7"/>
    <s v="1"/>
    <n v="3"/>
    <m/>
    <m/>
    <m/>
    <x v="0"/>
    <s v="cicular"/>
    <s v="500m2"/>
    <n v="3.8484510006474965E-3"/>
    <m/>
    <n v="0.10639699999999999"/>
    <x v="15"/>
  </r>
  <r>
    <x v="0"/>
    <n v="44"/>
    <x v="6"/>
    <n v="7"/>
    <s v="3"/>
    <n v="3"/>
    <m/>
    <m/>
    <m/>
    <x v="2"/>
    <s v="cicular"/>
    <s v="500m2"/>
    <n v="3.8484510006474965E-3"/>
    <n v="7"/>
    <n v="8.5749999999999993E-3"/>
    <x v="15"/>
  </r>
  <r>
    <x v="0"/>
    <n v="38"/>
    <x v="11"/>
    <n v="7"/>
    <s v="2"/>
    <n v="3"/>
    <m/>
    <m/>
    <m/>
    <x v="2"/>
    <s v="cicular"/>
    <s v="500m2"/>
    <n v="3.8484510006474965E-3"/>
    <n v="7"/>
    <n v="8.5749999999999993E-3"/>
    <x v="15"/>
  </r>
  <r>
    <x v="0"/>
    <n v="42"/>
    <x v="6"/>
    <n v="7"/>
    <s v="2"/>
    <n v="3"/>
    <m/>
    <m/>
    <m/>
    <x v="1"/>
    <s v="cicular"/>
    <s v="500m2"/>
    <n v="3.8484510006474965E-3"/>
    <n v="7"/>
    <n v="8.5749999999999993E-3"/>
    <x v="15"/>
  </r>
  <r>
    <x v="3"/>
    <n v="107"/>
    <x v="11"/>
    <n v="7"/>
    <s v="1"/>
    <n v="1"/>
    <m/>
    <m/>
    <m/>
    <x v="2"/>
    <s v="cicular"/>
    <s v="500m2"/>
    <n v="3.8484510006474965E-3"/>
    <n v="7"/>
    <n v="8.5749999999999993E-3"/>
    <x v="15"/>
  </r>
  <r>
    <x v="0"/>
    <n v="55"/>
    <x v="5"/>
    <n v="7"/>
    <s v="1"/>
    <n v="3"/>
    <m/>
    <m/>
    <m/>
    <x v="1"/>
    <s v="cicular"/>
    <s v="500m2"/>
    <n v="3.8484510006474965E-3"/>
    <n v="7"/>
    <n v="8.5749999999999993E-3"/>
    <x v="15"/>
  </r>
  <r>
    <x v="2"/>
    <n v="42"/>
    <x v="4"/>
    <n v="6.9"/>
    <s v="1"/>
    <n v="2"/>
    <m/>
    <m/>
    <m/>
    <x v="1"/>
    <s v="cicular"/>
    <s v="500m2"/>
    <n v="3.7392806559352516E-3"/>
    <n v="5"/>
    <n v="7.3444428854999994E-3"/>
    <x v="15"/>
  </r>
  <r>
    <x v="1"/>
    <n v="32"/>
    <x v="4"/>
    <n v="6.9"/>
    <s v="1"/>
    <n v="1"/>
    <m/>
    <m/>
    <m/>
    <x v="1"/>
    <s v="cicular"/>
    <s v="500m2"/>
    <n v="3.7392806559352516E-3"/>
    <n v="5"/>
    <n v="7.1362536948445512E-3"/>
    <x v="15"/>
  </r>
  <r>
    <x v="2"/>
    <n v="2"/>
    <x v="0"/>
    <n v="6.9"/>
    <s v="2"/>
    <n v="2"/>
    <m/>
    <m/>
    <m/>
    <x v="1"/>
    <s v="cicular"/>
    <s v="500m2"/>
    <n v="3.7392806559352516E-3"/>
    <m/>
    <n v="4.3120180000000001E-2"/>
    <x v="15"/>
  </r>
  <r>
    <x v="3"/>
    <n v="17"/>
    <x v="1"/>
    <n v="6.9"/>
    <s v="1"/>
    <n v="3"/>
    <m/>
    <m/>
    <m/>
    <x v="2"/>
    <s v="cicular"/>
    <s v="500m2"/>
    <n v="3.7392806559352516E-3"/>
    <m/>
    <n v="0.106121671"/>
    <x v="15"/>
  </r>
  <r>
    <x v="3"/>
    <n v="62"/>
    <x v="1"/>
    <n v="6.9"/>
    <s v="1"/>
    <n v="2"/>
    <m/>
    <m/>
    <m/>
    <x v="2"/>
    <s v="cicular"/>
    <s v="500m2"/>
    <n v="3.7392806559352516E-3"/>
    <m/>
    <n v="0.106121671"/>
    <x v="15"/>
  </r>
  <r>
    <x v="0"/>
    <n v="31"/>
    <x v="6"/>
    <n v="6.9"/>
    <s v="1"/>
    <n v="3"/>
    <m/>
    <m/>
    <m/>
    <x v="1"/>
    <s v="cicular"/>
    <s v="500m2"/>
    <n v="3.7392806559352516E-3"/>
    <n v="6"/>
    <n v="7.1415000000000003E-3"/>
    <x v="15"/>
  </r>
  <r>
    <x v="1"/>
    <n v="8"/>
    <x v="4"/>
    <n v="6.8"/>
    <s v="1"/>
    <n v="3"/>
    <m/>
    <m/>
    <m/>
    <x v="1"/>
    <s v="cicular"/>
    <s v="500m2"/>
    <n v="3.6316811075498001E-3"/>
    <n v="5"/>
    <n v="7.1362536948445512E-3"/>
    <x v="15"/>
  </r>
  <r>
    <x v="2"/>
    <n v="3"/>
    <x v="0"/>
    <n v="6.8"/>
    <s v="2"/>
    <n v="1"/>
    <m/>
    <m/>
    <m/>
    <x v="1"/>
    <s v="cicular"/>
    <s v="500m2"/>
    <n v="3.6316811075498001E-3"/>
    <m/>
    <n v="4.2838639999999997E-2"/>
    <x v="15"/>
  </r>
  <r>
    <x v="0"/>
    <n v="73"/>
    <x v="0"/>
    <n v="6.8"/>
    <s v="1"/>
    <n v="1"/>
    <m/>
    <m/>
    <m/>
    <x v="1"/>
    <s v="cicular"/>
    <s v="500m2"/>
    <n v="3.6316811075498001E-3"/>
    <m/>
    <n v="4.2838639999999997E-2"/>
    <x v="15"/>
  </r>
  <r>
    <x v="3"/>
    <n v="77"/>
    <x v="1"/>
    <n v="6.8"/>
    <s v="1"/>
    <n v="1"/>
    <m/>
    <m/>
    <m/>
    <x v="2"/>
    <s v="cicular"/>
    <s v="500m2"/>
    <n v="3.6316811075498001E-3"/>
    <m/>
    <n v="0.10585420799999999"/>
    <x v="15"/>
  </r>
  <r>
    <x v="0"/>
    <n v="32"/>
    <x v="11"/>
    <n v="6.8"/>
    <s v="2"/>
    <n v="3"/>
    <m/>
    <m/>
    <m/>
    <x v="2"/>
    <s v="cicular"/>
    <s v="500m2"/>
    <n v="3.6316811075498001E-3"/>
    <n v="6"/>
    <n v="6.9359999999999995E-3"/>
    <x v="15"/>
  </r>
  <r>
    <x v="0"/>
    <n v="36"/>
    <x v="11"/>
    <n v="6.8"/>
    <s v="2"/>
    <n v="3"/>
    <m/>
    <m/>
    <m/>
    <x v="2"/>
    <s v="cicular"/>
    <s v="500m2"/>
    <n v="3.6316811075498001E-3"/>
    <n v="6"/>
    <n v="6.9359999999999995E-3"/>
    <x v="15"/>
  </r>
  <r>
    <x v="2"/>
    <n v="17"/>
    <x v="4"/>
    <n v="6.7"/>
    <s v="1"/>
    <n v="1"/>
    <m/>
    <m/>
    <m/>
    <x v="1"/>
    <s v="cicular"/>
    <s v="500m2"/>
    <n v="3.5256523554911454E-3"/>
    <n v="5"/>
    <n v="6.9310512805247993E-3"/>
    <x v="15"/>
  </r>
  <r>
    <x v="2"/>
    <n v="24"/>
    <x v="4"/>
    <n v="6.7"/>
    <s v="1"/>
    <n v="1"/>
    <m/>
    <m/>
    <m/>
    <x v="1"/>
    <s v="cicular"/>
    <s v="500m2"/>
    <n v="3.5256523554911454E-3"/>
    <n v="5"/>
    <n v="6.72883602304455E-3"/>
    <x v="15"/>
  </r>
  <r>
    <x v="3"/>
    <n v="47"/>
    <x v="1"/>
    <n v="6.7"/>
    <s v="1"/>
    <n v="1"/>
    <m/>
    <m/>
    <m/>
    <x v="2"/>
    <s v="cicular"/>
    <s v="500m2"/>
    <n v="3.5256523554911454E-3"/>
    <m/>
    <n v="0.105594497"/>
    <x v="15"/>
  </r>
  <r>
    <x v="2"/>
    <n v="49"/>
    <x v="7"/>
    <n v="6.7"/>
    <s v="1"/>
    <n v="2"/>
    <m/>
    <m/>
    <m/>
    <x v="0"/>
    <s v="cicular"/>
    <s v="500m2"/>
    <n v="3.5256523554911454E-3"/>
    <n v="6"/>
    <n v="6.7334999999999999E-3"/>
    <x v="15"/>
  </r>
  <r>
    <x v="3"/>
    <n v="30"/>
    <x v="7"/>
    <n v="6.7"/>
    <s v="1"/>
    <n v="2"/>
    <m/>
    <m/>
    <m/>
    <x v="0"/>
    <s v="cicular"/>
    <s v="500m2"/>
    <n v="3.5256523554911454E-3"/>
    <n v="6"/>
    <n v="6.7334999999999999E-3"/>
    <x v="15"/>
  </r>
  <r>
    <x v="2"/>
    <n v="71"/>
    <x v="4"/>
    <n v="6.6"/>
    <s v="2"/>
    <n v="3"/>
    <m/>
    <m/>
    <m/>
    <x v="0"/>
    <s v="cicular"/>
    <s v="500m2"/>
    <n v="3.4211943997592841E-3"/>
    <n v="5"/>
    <n v="6.72883602304455E-3"/>
    <x v="15"/>
  </r>
  <r>
    <x v="3"/>
    <n v="35"/>
    <x v="4"/>
    <n v="6.6"/>
    <s v="1"/>
    <n v="1"/>
    <m/>
    <m/>
    <m/>
    <x v="2"/>
    <s v="cicular"/>
    <s v="500m2"/>
    <n v="3.4211943997592841E-3"/>
    <n v="5"/>
    <n v="6.5296082973527996E-3"/>
    <x v="15"/>
  </r>
  <r>
    <x v="2"/>
    <n v="62"/>
    <x v="4"/>
    <n v="6.6"/>
    <s v="1"/>
    <n v="1"/>
    <m/>
    <m/>
    <m/>
    <x v="1"/>
    <s v="cicular"/>
    <s v="500m2"/>
    <n v="3.4211943997592841E-3"/>
    <n v="5"/>
    <n v="6.5296082973527996E-3"/>
    <x v="15"/>
  </r>
  <r>
    <x v="1"/>
    <n v="52"/>
    <x v="4"/>
    <n v="6.6"/>
    <s v="1"/>
    <n v="3"/>
    <m/>
    <m/>
    <m/>
    <x v="1"/>
    <s v="cicular"/>
    <s v="500m2"/>
    <n v="3.4211943997592841E-3"/>
    <n v="5"/>
    <n v="6.5296082973527996E-3"/>
    <x v="15"/>
  </r>
  <r>
    <x v="3"/>
    <n v="24"/>
    <x v="1"/>
    <n v="6.6"/>
    <s v="1"/>
    <n v="2"/>
    <m/>
    <m/>
    <m/>
    <x v="2"/>
    <s v="cicular"/>
    <s v="500m2"/>
    <n v="3.4211943997592841E-3"/>
    <m/>
    <n v="0.10534242399999999"/>
    <x v="15"/>
  </r>
  <r>
    <x v="3"/>
    <n v="25"/>
    <x v="1"/>
    <n v="6.6"/>
    <s v="1"/>
    <n v="2"/>
    <m/>
    <m/>
    <m/>
    <x v="2"/>
    <s v="cicular"/>
    <s v="500m2"/>
    <n v="3.4211943997592841E-3"/>
    <m/>
    <n v="0.10534242399999999"/>
    <x v="15"/>
  </r>
  <r>
    <x v="0"/>
    <n v="6"/>
    <x v="1"/>
    <n v="6.6"/>
    <s v="1"/>
    <n v="1"/>
    <m/>
    <m/>
    <m/>
    <x v="1"/>
    <s v="cicular"/>
    <s v="500m2"/>
    <n v="3.4211943997592841E-3"/>
    <m/>
    <n v="0.10534242399999999"/>
    <x v="15"/>
  </r>
  <r>
    <x v="0"/>
    <n v="46"/>
    <x v="6"/>
    <n v="6.6"/>
    <s v="3"/>
    <n v="3"/>
    <m/>
    <m/>
    <m/>
    <x v="2"/>
    <s v="cicular"/>
    <s v="500m2"/>
    <n v="3.4211943997592841E-3"/>
    <n v="6"/>
    <n v="6.5339999999999999E-3"/>
    <x v="15"/>
  </r>
  <r>
    <x v="0"/>
    <n v="109"/>
    <x v="4"/>
    <n v="6.5"/>
    <s v="1"/>
    <n v="1"/>
    <m/>
    <m/>
    <m/>
    <x v="1"/>
    <s v="cicular"/>
    <s v="500m2"/>
    <n v="3.3183072403542191E-3"/>
    <n v="5"/>
    <n v="6.5296082973527996E-3"/>
    <x v="15"/>
  </r>
  <r>
    <x v="1"/>
    <n v="27"/>
    <x v="4"/>
    <n v="6.5"/>
    <s v="1"/>
    <n v="3"/>
    <m/>
    <m/>
    <m/>
    <x v="1"/>
    <s v="cicular"/>
    <s v="500m2"/>
    <n v="3.3183072403542191E-3"/>
    <n v="5"/>
    <n v="6.3333684728437501E-3"/>
    <x v="15"/>
  </r>
  <r>
    <x v="1"/>
    <n v="30"/>
    <x v="4"/>
    <n v="6.5"/>
    <s v="1"/>
    <n v="3"/>
    <m/>
    <m/>
    <m/>
    <x v="1"/>
    <s v="cicular"/>
    <s v="500m2"/>
    <n v="3.3183072403542191E-3"/>
    <n v="5"/>
    <n v="6.3333684728437501E-3"/>
    <x v="15"/>
  </r>
  <r>
    <x v="2"/>
    <n v="62"/>
    <x v="14"/>
    <n v="6.5"/>
    <s v="3"/>
    <n v="3"/>
    <m/>
    <m/>
    <m/>
    <x v="0"/>
    <s v="cicular"/>
    <s v="500m2"/>
    <n v="3.3183072403542191E-3"/>
    <n v="6"/>
    <n v="6.3375000000000011E-3"/>
    <x v="15"/>
  </r>
  <r>
    <x v="2"/>
    <n v="32"/>
    <x v="11"/>
    <n v="6.5"/>
    <s v="2"/>
    <n v="3"/>
    <m/>
    <m/>
    <m/>
    <x v="2"/>
    <s v="cicular"/>
    <s v="500m2"/>
    <n v="3.3183072403542191E-3"/>
    <n v="6"/>
    <n v="6.3375000000000011E-3"/>
    <x v="15"/>
  </r>
  <r>
    <x v="2"/>
    <n v="29"/>
    <x v="9"/>
    <n v="6.5"/>
    <s v="2"/>
    <n v="3"/>
    <m/>
    <m/>
    <m/>
    <x v="0"/>
    <s v="cicular"/>
    <s v="500m2"/>
    <n v="3.3183072403542191E-3"/>
    <n v="6"/>
    <n v="6.3375000000000011E-3"/>
    <x v="15"/>
  </r>
  <r>
    <x v="0"/>
    <n v="71"/>
    <x v="4"/>
    <n v="6.4"/>
    <s v="1"/>
    <n v="1"/>
    <m/>
    <m/>
    <m/>
    <x v="0"/>
    <s v="cicular"/>
    <s v="500m2"/>
    <n v="3.2169908772759484E-3"/>
    <n v="5"/>
    <n v="6.3333684728437501E-3"/>
    <x v="15"/>
  </r>
  <r>
    <x v="0"/>
    <n v="67"/>
    <x v="4"/>
    <n v="6.4"/>
    <s v="1"/>
    <n v="2"/>
    <m/>
    <m/>
    <m/>
    <x v="1"/>
    <s v="cicular"/>
    <s v="500m2"/>
    <n v="3.2169908772759484E-3"/>
    <n v="5"/>
    <n v="6.1401169133568009E-3"/>
    <x v="15"/>
  </r>
  <r>
    <x v="2"/>
    <n v="67"/>
    <x v="4"/>
    <n v="6.4"/>
    <s v="1"/>
    <n v="1"/>
    <m/>
    <m/>
    <m/>
    <x v="1"/>
    <s v="cicular"/>
    <s v="500m2"/>
    <n v="3.2169908772759484E-3"/>
    <n v="5"/>
    <n v="6.1401169133568009E-3"/>
    <x v="15"/>
  </r>
  <r>
    <x v="2"/>
    <n v="52"/>
    <x v="0"/>
    <n v="6.4"/>
    <s v="1"/>
    <n v="2"/>
    <m/>
    <m/>
    <m/>
    <x v="2"/>
    <s v="cicular"/>
    <s v="500m2"/>
    <n v="3.2169908772759484E-3"/>
    <m/>
    <n v="4.1792880000000004E-2"/>
    <x v="15"/>
  </r>
  <r>
    <x v="3"/>
    <n v="63"/>
    <x v="1"/>
    <n v="6.4"/>
    <s v="1"/>
    <n v="3"/>
    <m/>
    <m/>
    <m/>
    <x v="2"/>
    <s v="cicular"/>
    <s v="500m2"/>
    <n v="3.2169908772759484E-3"/>
    <m/>
    <n v="0.104860736"/>
    <x v="15"/>
  </r>
  <r>
    <x v="0"/>
    <n v="9"/>
    <x v="1"/>
    <n v="6.4"/>
    <s v="1"/>
    <n v="1"/>
    <m/>
    <m/>
    <m/>
    <x v="1"/>
    <s v="cicular"/>
    <s v="500m2"/>
    <n v="3.2169908772759484E-3"/>
    <m/>
    <n v="0.104860736"/>
    <x v="15"/>
  </r>
  <r>
    <x v="3"/>
    <n v="52"/>
    <x v="8"/>
    <n v="6.4"/>
    <s v="2"/>
    <n v="3"/>
    <m/>
    <m/>
    <m/>
    <x v="0"/>
    <s v="cicular"/>
    <s v="500m2"/>
    <n v="3.2169908772759484E-3"/>
    <n v="6"/>
    <n v="6.144000000000001E-3"/>
    <x v="15"/>
  </r>
  <r>
    <x v="0"/>
    <n v="59"/>
    <x v="13"/>
    <n v="6.4"/>
    <s v="1"/>
    <n v="2"/>
    <m/>
    <m/>
    <m/>
    <x v="2"/>
    <s v="cicular"/>
    <s v="500m2"/>
    <n v="3.2169908772759484E-3"/>
    <n v="6"/>
    <n v="6.144000000000001E-3"/>
    <x v="15"/>
  </r>
  <r>
    <x v="2"/>
    <n v="63"/>
    <x v="4"/>
    <n v="6.3"/>
    <s v="1"/>
    <n v="1"/>
    <m/>
    <m/>
    <m/>
    <x v="1"/>
    <s v="cicular"/>
    <s v="500m2"/>
    <n v="3.1172453105244718E-3"/>
    <n v="5"/>
    <n v="6.1401169133568009E-3"/>
    <x v="15"/>
  </r>
  <r>
    <x v="3"/>
    <n v="49"/>
    <x v="1"/>
    <n v="6.3"/>
    <s v="1"/>
    <n v="2"/>
    <m/>
    <m/>
    <m/>
    <x v="0"/>
    <s v="cicular"/>
    <s v="500m2"/>
    <n v="3.1172453105244718E-3"/>
    <m/>
    <n v="0.104630893"/>
    <x v="15"/>
  </r>
  <r>
    <x v="0"/>
    <n v="66"/>
    <x v="6"/>
    <n v="6.3"/>
    <s v="1"/>
    <n v="3"/>
    <m/>
    <m/>
    <m/>
    <x v="0"/>
    <s v="cicular"/>
    <s v="500m2"/>
    <n v="3.1172453105244718E-3"/>
    <n v="6"/>
    <n v="5.9535000000000005E-3"/>
    <x v="15"/>
  </r>
  <r>
    <x v="2"/>
    <n v="57"/>
    <x v="4"/>
    <n v="6.2"/>
    <s v="1"/>
    <n v="1"/>
    <m/>
    <m/>
    <m/>
    <x v="2"/>
    <s v="cicular"/>
    <s v="500m2"/>
    <n v="3.0190705400997917E-3"/>
    <n v="5"/>
    <n v="5.9498539771765495E-3"/>
    <x v="15"/>
  </r>
  <r>
    <x v="0"/>
    <n v="91"/>
    <x v="4"/>
    <n v="6.2"/>
    <s v="1"/>
    <n v="1"/>
    <m/>
    <m/>
    <m/>
    <x v="0"/>
    <s v="cicular"/>
    <s v="500m2"/>
    <n v="3.0190705400997917E-3"/>
    <n v="5"/>
    <n v="5.7625800170328003E-3"/>
    <x v="15"/>
  </r>
  <r>
    <x v="0"/>
    <n v="77"/>
    <x v="4"/>
    <n v="6.2"/>
    <s v="1"/>
    <n v="3"/>
    <m/>
    <m/>
    <m/>
    <x v="1"/>
    <s v="cicular"/>
    <s v="500m2"/>
    <n v="3.0190705400997917E-3"/>
    <n v="5"/>
    <n v="5.7625800170328003E-3"/>
    <x v="15"/>
  </r>
  <r>
    <x v="2"/>
    <n v="60"/>
    <x v="4"/>
    <n v="6.2"/>
    <s v="1"/>
    <n v="1"/>
    <m/>
    <m/>
    <m/>
    <x v="1"/>
    <s v="cicular"/>
    <s v="500m2"/>
    <n v="3.0190705400997917E-3"/>
    <n v="5"/>
    <n v="5.7625800170328003E-3"/>
    <x v="15"/>
  </r>
  <r>
    <x v="3"/>
    <n v="28"/>
    <x v="1"/>
    <n v="6.2"/>
    <s v="1"/>
    <n v="1"/>
    <m/>
    <m/>
    <m/>
    <x v="2"/>
    <s v="cicular"/>
    <s v="500m2"/>
    <n v="3.0190705400997917E-3"/>
    <m/>
    <n v="0.104408232"/>
    <x v="15"/>
  </r>
  <r>
    <x v="3"/>
    <n v="104"/>
    <x v="1"/>
    <n v="6.2"/>
    <s v="1"/>
    <n v="1"/>
    <m/>
    <m/>
    <m/>
    <x v="2"/>
    <s v="cicular"/>
    <s v="500m2"/>
    <n v="3.0190705400997917E-3"/>
    <m/>
    <n v="0.104408232"/>
    <x v="15"/>
  </r>
  <r>
    <x v="0"/>
    <n v="52"/>
    <x v="1"/>
    <n v="6.2"/>
    <s v="1"/>
    <n v="3"/>
    <m/>
    <m/>
    <m/>
    <x v="1"/>
    <s v="cicular"/>
    <s v="500m2"/>
    <n v="3.0190705400997917E-3"/>
    <m/>
    <n v="0.104408232"/>
    <x v="15"/>
  </r>
  <r>
    <x v="2"/>
    <n v="50"/>
    <x v="9"/>
    <n v="6.2"/>
    <s v="1"/>
    <n v="1"/>
    <m/>
    <m/>
    <m/>
    <x v="0"/>
    <s v="cicular"/>
    <s v="500m2"/>
    <n v="3.0190705400997917E-3"/>
    <n v="6"/>
    <n v="5.7660000000000012E-3"/>
    <x v="15"/>
  </r>
  <r>
    <x v="3"/>
    <n v="16"/>
    <x v="4"/>
    <n v="6.1"/>
    <s v="1"/>
    <n v="3"/>
    <m/>
    <m/>
    <m/>
    <x v="0"/>
    <s v="cicular"/>
    <s v="500m2"/>
    <n v="2.9224665660019045E-3"/>
    <n v="5"/>
    <n v="5.7625800170328003E-3"/>
    <x v="15"/>
  </r>
  <r>
    <x v="1"/>
    <n v="75"/>
    <x v="4"/>
    <n v="6.1"/>
    <s v="1"/>
    <n v="3"/>
    <m/>
    <m/>
    <m/>
    <x v="1"/>
    <s v="cicular"/>
    <s v="500m2"/>
    <n v="2.9224665660019045E-3"/>
    <n v="5"/>
    <n v="5.5782953801005487E-3"/>
    <x v="15"/>
  </r>
  <r>
    <x v="3"/>
    <n v="21"/>
    <x v="1"/>
    <n v="6.1"/>
    <s v="1"/>
    <n v="1"/>
    <m/>
    <m/>
    <m/>
    <x v="2"/>
    <s v="cicular"/>
    <s v="500m2"/>
    <n v="2.9224665660019045E-3"/>
    <m/>
    <n v="0.10419263899999999"/>
    <x v="15"/>
  </r>
  <r>
    <x v="0"/>
    <n v="81"/>
    <x v="13"/>
    <n v="6.1"/>
    <s v="2"/>
    <n v="3"/>
    <m/>
    <m/>
    <m/>
    <x v="2"/>
    <s v="cicular"/>
    <s v="500m2"/>
    <n v="2.9224665660019045E-3"/>
    <n v="6"/>
    <n v="5.5814999999999997E-3"/>
    <x v="15"/>
  </r>
  <r>
    <x v="0"/>
    <n v="19"/>
    <x v="7"/>
    <n v="6.1"/>
    <s v="2"/>
    <n v="3"/>
    <m/>
    <m/>
    <m/>
    <x v="1"/>
    <s v="cicular"/>
    <s v="500m2"/>
    <n v="2.9224665660019045E-3"/>
    <n v="6"/>
    <n v="5.5814999999999997E-3"/>
    <x v="15"/>
  </r>
  <r>
    <x v="2"/>
    <n v="13"/>
    <x v="12"/>
    <n v="6.1"/>
    <s v="1"/>
    <n v="3"/>
    <m/>
    <m/>
    <m/>
    <x v="2"/>
    <s v="cicular"/>
    <s v="500m2"/>
    <n v="2.9224665660019045E-3"/>
    <n v="6"/>
    <n v="5.5814999999999997E-3"/>
    <x v="15"/>
  </r>
  <r>
    <x v="0"/>
    <n v="11"/>
    <x v="4"/>
    <n v="6"/>
    <s v="1"/>
    <n v="3"/>
    <m/>
    <m/>
    <m/>
    <x v="2"/>
    <s v="cicular"/>
    <s v="500m2"/>
    <n v="2.8274333882308137E-3"/>
    <n v="5"/>
    <n v="5.5782953801005487E-3"/>
    <x v="15"/>
  </r>
  <r>
    <x v="3"/>
    <n v="101"/>
    <x v="4"/>
    <n v="6"/>
    <s v="1"/>
    <n v="1"/>
    <m/>
    <m/>
    <m/>
    <x v="2"/>
    <s v="cicular"/>
    <s v="500m2"/>
    <n v="2.8274333882308137E-3"/>
    <n v="5"/>
    <n v="5.397000408E-3"/>
    <x v="15"/>
  </r>
  <r>
    <x v="0"/>
    <n v="5"/>
    <x v="4"/>
    <n v="6"/>
    <s v="1"/>
    <n v="1"/>
    <m/>
    <m/>
    <m/>
    <x v="1"/>
    <s v="cicular"/>
    <s v="500m2"/>
    <n v="2.8274333882308137E-3"/>
    <n v="5"/>
    <n v="5.397000408E-3"/>
    <x v="15"/>
  </r>
  <r>
    <x v="0"/>
    <n v="78"/>
    <x v="4"/>
    <n v="6"/>
    <s v="1"/>
    <n v="1"/>
    <m/>
    <m/>
    <m/>
    <x v="1"/>
    <s v="cicular"/>
    <s v="500m2"/>
    <n v="2.8274333882308137E-3"/>
    <n v="5"/>
    <n v="5.397000408E-3"/>
    <x v="15"/>
  </r>
  <r>
    <x v="1"/>
    <n v="11"/>
    <x v="4"/>
    <n v="6"/>
    <s v="1"/>
    <n v="3"/>
    <m/>
    <m/>
    <m/>
    <x v="1"/>
    <s v="cicular"/>
    <s v="500m2"/>
    <n v="2.8274333882308137E-3"/>
    <n v="5"/>
    <n v="5.397000408E-3"/>
    <x v="15"/>
  </r>
  <r>
    <x v="2"/>
    <n v="64"/>
    <x v="14"/>
    <n v="6"/>
    <s v="2"/>
    <n v="3"/>
    <m/>
    <m/>
    <m/>
    <x v="0"/>
    <s v="cicular"/>
    <s v="500m2"/>
    <n v="2.8274333882308137E-3"/>
    <n v="6"/>
    <n v="5.4000000000000003E-3"/>
    <x v="15"/>
  </r>
  <r>
    <x v="0"/>
    <n v="45"/>
    <x v="6"/>
    <n v="6"/>
    <s v="1"/>
    <n v="2"/>
    <m/>
    <m/>
    <m/>
    <x v="1"/>
    <s v="cicular"/>
    <s v="500m2"/>
    <n v="2.8274333882308137E-3"/>
    <n v="6"/>
    <n v="5.4000000000000003E-3"/>
    <x v="15"/>
  </r>
  <r>
    <x v="0"/>
    <n v="100"/>
    <x v="4"/>
    <n v="5.9"/>
    <s v="1"/>
    <n v="2"/>
    <m/>
    <m/>
    <m/>
    <x v="1"/>
    <s v="cicular"/>
    <s v="500m2"/>
    <n v="2.7339710067865175E-3"/>
    <n v="4"/>
    <n v="4.3180802611199999E-3"/>
    <x v="15"/>
  </r>
  <r>
    <x v="0"/>
    <n v="114"/>
    <x v="4"/>
    <n v="5.9"/>
    <s v="1"/>
    <n v="2"/>
    <m/>
    <m/>
    <m/>
    <x v="1"/>
    <s v="cicular"/>
    <s v="500m2"/>
    <n v="2.7339710067865175E-3"/>
    <n v="4"/>
    <n v="4.1754050795497931E-3"/>
    <x v="15"/>
  </r>
  <r>
    <x v="1"/>
    <n v="47"/>
    <x v="4"/>
    <n v="5.9"/>
    <s v="1"/>
    <n v="1"/>
    <m/>
    <m/>
    <m/>
    <x v="1"/>
    <s v="cicular"/>
    <s v="500m2"/>
    <n v="2.7339710067865175E-3"/>
    <n v="4"/>
    <n v="4.1754050795497931E-3"/>
    <x v="15"/>
  </r>
  <r>
    <x v="1"/>
    <n v="71"/>
    <x v="4"/>
    <n v="5.9"/>
    <s v="1"/>
    <n v="3"/>
    <m/>
    <m/>
    <m/>
    <x v="1"/>
    <s v="cicular"/>
    <s v="500m2"/>
    <n v="2.7339710067865175E-3"/>
    <n v="4"/>
    <n v="4.1754050795497931E-3"/>
    <x v="15"/>
  </r>
  <r>
    <x v="0"/>
    <n v="92"/>
    <x v="2"/>
    <n v="5.9"/>
    <s v="1"/>
    <n v="2"/>
    <m/>
    <m/>
    <m/>
    <x v="1"/>
    <s v="cicular"/>
    <s v="500m2"/>
    <n v="2.7339710067865175E-3"/>
    <n v="7"/>
    <n v="1.9283785540000001E-2"/>
    <x v="15"/>
  </r>
  <r>
    <x v="2"/>
    <n v="31"/>
    <x v="11"/>
    <n v="5.9"/>
    <s v="2"/>
    <n v="3"/>
    <m/>
    <m/>
    <m/>
    <x v="2"/>
    <s v="cicular"/>
    <s v="500m2"/>
    <n v="2.7339710067865175E-3"/>
    <n v="5"/>
    <n v="4.351250000000001E-3"/>
    <x v="15"/>
  </r>
  <r>
    <x v="0"/>
    <n v="28"/>
    <x v="6"/>
    <n v="5.9"/>
    <s v="2"/>
    <n v="3"/>
    <m/>
    <m/>
    <m/>
    <x v="1"/>
    <s v="cicular"/>
    <s v="500m2"/>
    <n v="2.7339710067865175E-3"/>
    <n v="5"/>
    <n v="4.351250000000001E-3"/>
    <x v="15"/>
  </r>
  <r>
    <x v="2"/>
    <n v="35"/>
    <x v="9"/>
    <n v="5.9"/>
    <s v="1"/>
    <n v="3"/>
    <m/>
    <m/>
    <m/>
    <x v="0"/>
    <s v="cicular"/>
    <s v="500m2"/>
    <n v="2.7339710067865175E-3"/>
    <n v="5"/>
    <n v="4.351250000000001E-3"/>
    <x v="15"/>
  </r>
  <r>
    <x v="2"/>
    <n v="68"/>
    <x v="4"/>
    <n v="5.8"/>
    <s v="1"/>
    <n v="1"/>
    <m/>
    <m/>
    <m/>
    <x v="1"/>
    <s v="cicular"/>
    <s v="500m2"/>
    <n v="2.642079421669016E-3"/>
    <n v="4"/>
    <n v="4.1754050795497931E-3"/>
    <x v="15"/>
  </r>
  <r>
    <x v="2"/>
    <n v="73"/>
    <x v="4"/>
    <n v="5.8"/>
    <s v="1"/>
    <n v="1"/>
    <m/>
    <m/>
    <m/>
    <x v="1"/>
    <s v="cicular"/>
    <s v="500m2"/>
    <n v="2.642079421669016E-3"/>
    <n v="4"/>
    <n v="4.0351237100805125E-3"/>
    <x v="15"/>
  </r>
  <r>
    <x v="3"/>
    <n v="68"/>
    <x v="1"/>
    <n v="5.8"/>
    <s v="1"/>
    <n v="3"/>
    <m/>
    <m/>
    <m/>
    <x v="2"/>
    <s v="cicular"/>
    <s v="500m2"/>
    <n v="2.642079421669016E-3"/>
    <m/>
    <n v="0.103587128"/>
    <x v="15"/>
  </r>
  <r>
    <x v="3"/>
    <n v="2"/>
    <x v="4"/>
    <n v="5.7"/>
    <s v="1"/>
    <n v="2"/>
    <m/>
    <m/>
    <m/>
    <x v="1"/>
    <s v="cicular"/>
    <s v="500m2"/>
    <n v="2.5517586328783095E-3"/>
    <n v="4"/>
    <n v="4.0351237100805125E-3"/>
    <x v="15"/>
  </r>
  <r>
    <x v="1"/>
    <n v="41"/>
    <x v="4"/>
    <n v="5.7"/>
    <s v="1"/>
    <n v="3"/>
    <m/>
    <m/>
    <m/>
    <x v="1"/>
    <s v="cicular"/>
    <s v="500m2"/>
    <n v="2.5517586328783095E-3"/>
    <n v="4"/>
    <n v="3.8972363606838726E-3"/>
    <x v="15"/>
  </r>
  <r>
    <x v="2"/>
    <n v="6"/>
    <x v="6"/>
    <n v="5.7"/>
    <s v="1"/>
    <n v="3"/>
    <m/>
    <m/>
    <m/>
    <x v="2"/>
    <s v="cicular"/>
    <s v="500m2"/>
    <n v="2.5517586328783095E-3"/>
    <n v="5"/>
    <n v="4.0612500000000006E-3"/>
    <x v="15"/>
  </r>
  <r>
    <x v="0"/>
    <n v="83"/>
    <x v="4"/>
    <n v="5.6"/>
    <s v="1"/>
    <n v="2"/>
    <m/>
    <m/>
    <m/>
    <x v="0"/>
    <s v="cicular"/>
    <s v="500m2"/>
    <n v="2.4630086404143973E-3"/>
    <n v="4"/>
    <n v="3.8972363606838726E-3"/>
    <x v="15"/>
  </r>
  <r>
    <x v="0"/>
    <n v="20"/>
    <x v="13"/>
    <n v="5.6"/>
    <s v="1"/>
    <n v="3"/>
    <m/>
    <m/>
    <m/>
    <x v="2"/>
    <s v="cicular"/>
    <s v="500m2"/>
    <n v="2.4630086404143973E-3"/>
    <n v="5"/>
    <n v="3.9199999999999999E-3"/>
    <x v="15"/>
  </r>
  <r>
    <x v="2"/>
    <n v="84"/>
    <x v="4"/>
    <n v="5.5"/>
    <s v="1"/>
    <n v="2"/>
    <m/>
    <m/>
    <m/>
    <x v="0"/>
    <s v="cicular"/>
    <s v="500m2"/>
    <n v="2.3758294442772811E-3"/>
    <n v="4"/>
    <n v="3.7617432357765117E-3"/>
    <x v="15"/>
  </r>
  <r>
    <x v="0"/>
    <n v="69"/>
    <x v="4"/>
    <n v="5.5"/>
    <s v="1"/>
    <n v="1"/>
    <m/>
    <m/>
    <m/>
    <x v="0"/>
    <s v="cicular"/>
    <s v="500m2"/>
    <n v="2.3758294442772811E-3"/>
    <n v="4"/>
    <n v="3.6286445362200001E-3"/>
    <x v="15"/>
  </r>
  <r>
    <x v="2"/>
    <n v="59"/>
    <x v="4"/>
    <n v="5.5"/>
    <s v="1"/>
    <n v="1"/>
    <m/>
    <m/>
    <m/>
    <x v="1"/>
    <s v="cicular"/>
    <s v="500m2"/>
    <n v="2.3758294442772811E-3"/>
    <n v="4"/>
    <n v="3.6286445362200001E-3"/>
    <x v="15"/>
  </r>
  <r>
    <x v="1"/>
    <n v="50"/>
    <x v="4"/>
    <n v="5.5"/>
    <s v="1"/>
    <n v="3"/>
    <m/>
    <m/>
    <m/>
    <x v="1"/>
    <s v="cicular"/>
    <s v="500m2"/>
    <n v="2.3758294442772811E-3"/>
    <n v="4"/>
    <n v="3.6286445362200001E-3"/>
    <x v="15"/>
  </r>
  <r>
    <x v="1"/>
    <n v="80"/>
    <x v="4"/>
    <n v="5.5"/>
    <s v="1"/>
    <n v="1"/>
    <m/>
    <m/>
    <m/>
    <x v="1"/>
    <s v="cicular"/>
    <s v="500m2"/>
    <n v="2.3758294442772811E-3"/>
    <n v="4"/>
    <n v="3.6286445362200001E-3"/>
    <x v="15"/>
  </r>
  <r>
    <x v="0"/>
    <n v="70"/>
    <x v="0"/>
    <n v="5.5"/>
    <s v="1"/>
    <n v="3"/>
    <m/>
    <m/>
    <m/>
    <x v="0"/>
    <s v="cicular"/>
    <s v="500m2"/>
    <n v="2.3758294442772811E-3"/>
    <m/>
    <n v="3.9877499999999996E-2"/>
    <x v="15"/>
  </r>
  <r>
    <x v="2"/>
    <n v="86"/>
    <x v="1"/>
    <n v="5.5"/>
    <s v="1"/>
    <n v="3"/>
    <m/>
    <m/>
    <m/>
    <x v="0"/>
    <s v="cicular"/>
    <s v="500m2"/>
    <n v="2.3758294442772811E-3"/>
    <m/>
    <n v="0.103041125"/>
    <x v="15"/>
  </r>
  <r>
    <x v="2"/>
    <n v="38"/>
    <x v="9"/>
    <n v="5.5"/>
    <s v="1"/>
    <n v="3"/>
    <m/>
    <m/>
    <m/>
    <x v="0"/>
    <s v="cicular"/>
    <s v="500m2"/>
    <n v="2.3758294442772811E-3"/>
    <n v="5"/>
    <n v="3.7812500000000003E-3"/>
    <x v="15"/>
  </r>
  <r>
    <x v="0"/>
    <n v="57"/>
    <x v="4"/>
    <n v="5.4"/>
    <s v="1"/>
    <n v="1"/>
    <m/>
    <m/>
    <m/>
    <x v="0"/>
    <s v="cicular"/>
    <s v="500m2"/>
    <n v="2.2902210444669595E-3"/>
    <n v="4"/>
    <n v="3.6286445362200001E-3"/>
    <x v="15"/>
  </r>
  <r>
    <x v="0"/>
    <n v="107"/>
    <x v="4"/>
    <n v="5.4"/>
    <s v="1"/>
    <n v="1"/>
    <m/>
    <m/>
    <m/>
    <x v="1"/>
    <s v="cicular"/>
    <s v="500m2"/>
    <n v="2.2902210444669595E-3"/>
    <n v="4"/>
    <n v="3.4979404593208324E-3"/>
    <x v="15"/>
  </r>
  <r>
    <x v="2"/>
    <n v="61"/>
    <x v="4"/>
    <n v="5.4"/>
    <s v="1"/>
    <n v="1"/>
    <m/>
    <m/>
    <m/>
    <x v="1"/>
    <s v="cicular"/>
    <s v="500m2"/>
    <n v="2.2902210444669595E-3"/>
    <n v="4"/>
    <n v="3.4979404593208324E-3"/>
    <x v="15"/>
  </r>
  <r>
    <x v="3"/>
    <n v="23"/>
    <x v="1"/>
    <n v="5.4"/>
    <s v="2"/>
    <n v="2"/>
    <m/>
    <m/>
    <m/>
    <x v="2"/>
    <s v="cicular"/>
    <s v="500m2"/>
    <n v="2.2902210444669595E-3"/>
    <m/>
    <n v="0.10287181599999999"/>
    <x v="15"/>
  </r>
  <r>
    <x v="0"/>
    <n v="11"/>
    <x v="1"/>
    <n v="5.4"/>
    <s v="1"/>
    <n v="2"/>
    <m/>
    <m/>
    <m/>
    <x v="1"/>
    <s v="cicular"/>
    <s v="500m2"/>
    <n v="2.2902210444669595E-3"/>
    <m/>
    <n v="0.10287181599999999"/>
    <x v="15"/>
  </r>
  <r>
    <x v="0"/>
    <n v="32"/>
    <x v="6"/>
    <n v="5.4"/>
    <s v="1"/>
    <n v="3"/>
    <m/>
    <m/>
    <m/>
    <x v="1"/>
    <s v="cicular"/>
    <s v="500m2"/>
    <n v="2.2902210444669595E-3"/>
    <n v="5"/>
    <n v="3.6450000000000007E-3"/>
    <x v="15"/>
  </r>
  <r>
    <x v="0"/>
    <n v="3"/>
    <x v="4"/>
    <n v="5.3"/>
    <s v="1"/>
    <n v="2"/>
    <m/>
    <m/>
    <m/>
    <x v="0"/>
    <s v="cicular"/>
    <s v="500m2"/>
    <n v="2.2061834409834321E-3"/>
    <n v="4"/>
    <n v="3.4979404593208324E-3"/>
    <x v="15"/>
  </r>
  <r>
    <x v="2"/>
    <n v="38"/>
    <x v="4"/>
    <n v="5.3"/>
    <s v="1"/>
    <n v="1"/>
    <m/>
    <m/>
    <m/>
    <x v="1"/>
    <s v="cicular"/>
    <s v="500m2"/>
    <n v="2.2061834409834321E-3"/>
    <n v="4"/>
    <n v="3.3696311988304323E-3"/>
    <x v="15"/>
  </r>
  <r>
    <x v="0"/>
    <n v="81"/>
    <x v="2"/>
    <n v="5.3"/>
    <s v="1"/>
    <n v="2"/>
    <m/>
    <m/>
    <m/>
    <x v="1"/>
    <s v="cicular"/>
    <s v="500m2"/>
    <n v="2.2061834409834321E-3"/>
    <n v="7"/>
    <n v="1.7897893060000003E-2"/>
    <x v="15"/>
  </r>
  <r>
    <x v="3"/>
    <n v="67"/>
    <x v="1"/>
    <n v="5.3"/>
    <s v="1"/>
    <n v="3"/>
    <m/>
    <m/>
    <m/>
    <x v="2"/>
    <s v="cicular"/>
    <s v="500m2"/>
    <n v="2.2061834409834321E-3"/>
    <m/>
    <n v="0.10270866299999999"/>
    <x v="15"/>
  </r>
  <r>
    <x v="2"/>
    <n v="36"/>
    <x v="9"/>
    <n v="5.3"/>
    <s v="2"/>
    <n v="3"/>
    <m/>
    <m/>
    <m/>
    <x v="0"/>
    <s v="cicular"/>
    <s v="500m2"/>
    <n v="2.2061834409834321E-3"/>
    <n v="5"/>
    <n v="3.5112500000000005E-3"/>
    <x v="15"/>
  </r>
  <r>
    <x v="0"/>
    <n v="49"/>
    <x v="4"/>
    <n v="5.2"/>
    <s v="1"/>
    <n v="1"/>
    <m/>
    <m/>
    <m/>
    <x v="2"/>
    <s v="cicular"/>
    <s v="500m2"/>
    <n v="2.1237166338267002E-3"/>
    <n v="4"/>
    <n v="3.3696311988304323E-3"/>
    <x v="15"/>
  </r>
  <r>
    <x v="0"/>
    <n v="91"/>
    <x v="4"/>
    <n v="5.2"/>
    <s v="1"/>
    <n v="2"/>
    <m/>
    <m/>
    <m/>
    <x v="2"/>
    <s v="cicular"/>
    <s v="500m2"/>
    <n v="2.1237166338267002E-3"/>
    <n v="4"/>
    <n v="3.2437169449451523E-3"/>
    <x v="15"/>
  </r>
  <r>
    <x v="3"/>
    <n v="39"/>
    <x v="4"/>
    <n v="5.2"/>
    <s v="1"/>
    <n v="1"/>
    <m/>
    <m/>
    <m/>
    <x v="2"/>
    <s v="cicular"/>
    <s v="500m2"/>
    <n v="2.1237166338267002E-3"/>
    <n v="4"/>
    <n v="3.2437169449451523E-3"/>
    <x v="15"/>
  </r>
  <r>
    <x v="2"/>
    <n v="11"/>
    <x v="4"/>
    <n v="5.2"/>
    <s v="1"/>
    <n v="2"/>
    <m/>
    <m/>
    <m/>
    <x v="0"/>
    <s v="cicular"/>
    <s v="500m2"/>
    <n v="2.1237166338267002E-3"/>
    <n v="4"/>
    <n v="3.2437169449451523E-3"/>
    <x v="15"/>
  </r>
  <r>
    <x v="0"/>
    <n v="98"/>
    <x v="4"/>
    <n v="5.2"/>
    <s v="1"/>
    <n v="1"/>
    <m/>
    <m/>
    <m/>
    <x v="1"/>
    <s v="cicular"/>
    <s v="500m2"/>
    <n v="2.1237166338267002E-3"/>
    <n v="4"/>
    <n v="3.2437169449451523E-3"/>
    <x v="15"/>
  </r>
  <r>
    <x v="1"/>
    <n v="69"/>
    <x v="4"/>
    <n v="5.2"/>
    <s v="1"/>
    <n v="3"/>
    <m/>
    <m/>
    <m/>
    <x v="1"/>
    <s v="cicular"/>
    <s v="500m2"/>
    <n v="2.1237166338267002E-3"/>
    <n v="4"/>
    <n v="3.2437169449451523E-3"/>
    <x v="15"/>
  </r>
  <r>
    <x v="0"/>
    <n v="13"/>
    <x v="1"/>
    <n v="5.2"/>
    <s v="1"/>
    <n v="1"/>
    <m/>
    <m/>
    <m/>
    <x v="2"/>
    <s v="cicular"/>
    <s v="500m2"/>
    <n v="2.1237166338267002E-3"/>
    <m/>
    <n v="0.10255155199999999"/>
    <x v="15"/>
  </r>
  <r>
    <x v="0"/>
    <n v="84"/>
    <x v="13"/>
    <n v="5.2"/>
    <s v="1"/>
    <n v="3"/>
    <m/>
    <m/>
    <m/>
    <x v="2"/>
    <s v="cicular"/>
    <s v="500m2"/>
    <n v="2.1237166338267002E-3"/>
    <n v="5"/>
    <n v="3.3800000000000002E-3"/>
    <x v="15"/>
  </r>
  <r>
    <x v="0"/>
    <n v="43"/>
    <x v="6"/>
    <n v="5.2"/>
    <s v="1"/>
    <n v="3"/>
    <m/>
    <m/>
    <m/>
    <x v="1"/>
    <s v="cicular"/>
    <s v="500m2"/>
    <n v="2.1237166338267002E-3"/>
    <n v="5"/>
    <n v="3.3800000000000002E-3"/>
    <x v="15"/>
  </r>
  <r>
    <x v="0"/>
    <n v="22"/>
    <x v="4"/>
    <n v="5.0999999999999996"/>
    <s v="1"/>
    <n v="3"/>
    <m/>
    <m/>
    <m/>
    <x v="2"/>
    <s v="cicular"/>
    <s v="500m2"/>
    <n v="2.042820622996763E-3"/>
    <n v="4"/>
    <n v="3.2437169449451523E-3"/>
    <x v="15"/>
  </r>
  <r>
    <x v="2"/>
    <n v="18"/>
    <x v="4"/>
    <n v="5.0999999999999996"/>
    <s v="1"/>
    <n v="3"/>
    <m/>
    <m/>
    <m/>
    <x v="1"/>
    <s v="cicular"/>
    <s v="500m2"/>
    <n v="2.042820622996763E-3"/>
    <n v="4"/>
    <n v="3.1201978843062718E-3"/>
    <x v="15"/>
  </r>
  <r>
    <x v="2"/>
    <n v="66"/>
    <x v="4"/>
    <n v="5.0999999999999996"/>
    <s v="1"/>
    <n v="1"/>
    <m/>
    <m/>
    <m/>
    <x v="1"/>
    <s v="cicular"/>
    <s v="500m2"/>
    <n v="2.042820622996763E-3"/>
    <n v="4"/>
    <n v="3.1201978843062718E-3"/>
    <x v="15"/>
  </r>
  <r>
    <x v="2"/>
    <n v="69"/>
    <x v="4"/>
    <n v="5.0999999999999996"/>
    <s v="1"/>
    <n v="1"/>
    <m/>
    <m/>
    <m/>
    <x v="1"/>
    <s v="cicular"/>
    <s v="500m2"/>
    <n v="2.042820622996763E-3"/>
    <n v="4"/>
    <n v="3.1201978843062718E-3"/>
    <x v="15"/>
  </r>
  <r>
    <x v="2"/>
    <n v="93"/>
    <x v="1"/>
    <n v="5.0999999999999996"/>
    <s v="1"/>
    <n v="2"/>
    <m/>
    <m/>
    <m/>
    <x v="0"/>
    <s v="cicular"/>
    <s v="500m2"/>
    <n v="2.042820622996763E-3"/>
    <m/>
    <n v="0.10240036899999999"/>
    <x v="15"/>
  </r>
  <r>
    <x v="0"/>
    <n v="12"/>
    <x v="1"/>
    <n v="5.0999999999999996"/>
    <s v="1"/>
    <n v="1"/>
    <m/>
    <m/>
    <m/>
    <x v="1"/>
    <s v="cicular"/>
    <s v="500m2"/>
    <n v="2.042820622996763E-3"/>
    <m/>
    <n v="0.10240036899999999"/>
    <x v="15"/>
  </r>
  <r>
    <x v="0"/>
    <n v="25"/>
    <x v="4"/>
    <n v="5"/>
    <s v="1"/>
    <n v="1"/>
    <m/>
    <m/>
    <m/>
    <x v="2"/>
    <s v="cicular"/>
    <s v="500m2"/>
    <n v="1.9634954084936209E-3"/>
    <n v="4"/>
    <n v="3.1201978843062718E-3"/>
    <x v="15"/>
  </r>
  <r>
    <x v="2"/>
    <n v="37"/>
    <x v="4"/>
    <n v="5"/>
    <s v="1"/>
    <n v="1"/>
    <m/>
    <m/>
    <m/>
    <x v="0"/>
    <s v="cicular"/>
    <s v="500m2"/>
    <n v="1.9634954084936209E-3"/>
    <n v="4"/>
    <n v="2.9990742000000001E-3"/>
    <x v="15"/>
  </r>
  <r>
    <x v="3"/>
    <n v="17"/>
    <x v="4"/>
    <n v="5"/>
    <s v="1"/>
    <n v="1"/>
    <m/>
    <m/>
    <m/>
    <x v="0"/>
    <s v="cicular"/>
    <s v="500m2"/>
    <n v="1.9634954084936209E-3"/>
    <n v="4"/>
    <n v="2.9990742000000001E-3"/>
    <x v="15"/>
  </r>
  <r>
    <x v="0"/>
    <n v="34"/>
    <x v="4"/>
    <n v="5"/>
    <s v="1"/>
    <n v="3"/>
    <m/>
    <m/>
    <m/>
    <x v="1"/>
    <s v="cicular"/>
    <s v="500m2"/>
    <n v="1.9634954084936209E-3"/>
    <n v="4"/>
    <n v="2.9990742000000001E-3"/>
    <x v="15"/>
  </r>
  <r>
    <x v="3"/>
    <n v="78"/>
    <x v="1"/>
    <n v="5"/>
    <s v="1"/>
    <n v="1"/>
    <m/>
    <m/>
    <m/>
    <x v="2"/>
    <s v="cicular"/>
    <s v="500m2"/>
    <n v="1.9634954084936209E-3"/>
    <m/>
    <n v="0.102255"/>
    <x v="15"/>
  </r>
  <r>
    <x v="0"/>
    <n v="10"/>
    <x v="1"/>
    <n v="5"/>
    <s v="1"/>
    <n v="2"/>
    <m/>
    <m/>
    <m/>
    <x v="1"/>
    <s v="cicular"/>
    <s v="500m2"/>
    <n v="1.9634954084936209E-3"/>
    <m/>
    <n v="0.102255"/>
    <x v="15"/>
  </r>
  <r>
    <x v="0"/>
    <n v="17"/>
    <x v="1"/>
    <n v="5"/>
    <s v="1"/>
    <n v="1"/>
    <m/>
    <m/>
    <m/>
    <x v="1"/>
    <s v="cicular"/>
    <s v="500m2"/>
    <n v="1.9634954084936209E-3"/>
    <m/>
    <n v="0.102255"/>
    <x v="15"/>
  </r>
  <r>
    <x v="3"/>
    <n v="31"/>
    <x v="8"/>
    <n v="5"/>
    <s v="3"/>
    <m/>
    <m/>
    <m/>
    <m/>
    <x v="0"/>
    <s v="cicular"/>
    <s v="500m2"/>
    <n v="1.9634954084936209E-3"/>
    <n v="5"/>
    <n v="3.1250000000000002E-3"/>
    <x v="15"/>
  </r>
  <r>
    <x v="0"/>
    <n v="48"/>
    <x v="6"/>
    <n v="5"/>
    <s v="3"/>
    <n v="3"/>
    <m/>
    <m/>
    <m/>
    <x v="2"/>
    <s v="cicular"/>
    <s v="500m2"/>
    <n v="1.9634954084936209E-3"/>
    <n v="5"/>
    <n v="3.1250000000000002E-3"/>
    <x v="15"/>
  </r>
  <r>
    <x v="0"/>
    <n v="85"/>
    <x v="6"/>
    <n v="5"/>
    <s v="3"/>
    <n v="3"/>
    <m/>
    <m/>
    <m/>
    <x v="0"/>
    <s v="cicular"/>
    <s v="500m2"/>
    <n v="1.9634954084936209E-3"/>
    <n v="5"/>
    <n v="3.1250000000000002E-3"/>
    <x v="15"/>
  </r>
  <r>
    <x v="2"/>
    <n v="39"/>
    <x v="5"/>
    <n v="5"/>
    <s v="1"/>
    <n v="1"/>
    <m/>
    <m/>
    <m/>
    <x v="0"/>
    <s v="cicular"/>
    <s v="500m2"/>
    <n v="1.9634954084936209E-3"/>
    <n v="5"/>
    <n v="3.1250000000000002E-3"/>
    <x v="15"/>
  </r>
  <r>
    <x v="3"/>
    <n v="19"/>
    <x v="13"/>
    <n v="5"/>
    <s v="1"/>
    <n v="3"/>
    <m/>
    <m/>
    <m/>
    <x v="1"/>
    <s v="cicular"/>
    <s v="500m2"/>
    <n v="1.9634954084936209E-3"/>
    <n v="5"/>
    <n v="3.1250000000000002E-3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CA0A7F-39DF-43A0-882A-75124E89D8E8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M18" firstHeaderRow="1" firstDataRow="2" firstDataCol="1" rowPageCount="2" colPageCount="1"/>
  <pivotFields count="16">
    <pivotField axis="axisPage" multipleItemSelectionAllowed="1" showAll="0">
      <items count="5">
        <item x="0"/>
        <item x="2"/>
        <item x="3"/>
        <item x="1"/>
        <item t="default"/>
      </items>
    </pivotField>
    <pivotField showAll="0"/>
    <pivotField axis="axisCol" showAll="0">
      <items count="16">
        <item x="14"/>
        <item x="9"/>
        <item x="6"/>
        <item x="7"/>
        <item x="10"/>
        <item x="8"/>
        <item x="13"/>
        <item x="4"/>
        <item x="11"/>
        <item x="0"/>
        <item x="2"/>
        <item x="3"/>
        <item x="12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2"/>
        <item h="1" x="0"/>
        <item x="1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4"/>
    </i>
    <i t="grand">
      <x/>
    </i>
  </rowItems>
  <colFields count="1">
    <field x="2"/>
  </colFields>
  <colItems count="12">
    <i>
      <x v="2"/>
    </i>
    <i>
      <x v="3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2">
    <pageField fld="9" hier="-1"/>
    <pageField fld="0" hier="-1"/>
  </pageFields>
  <dataFields count="1">
    <dataField name="Suma de ab" fld="12" baseField="15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784"/>
  <sheetViews>
    <sheetView tabSelected="1" workbookViewId="0">
      <selection activeCell="O12" sqref="O12"/>
    </sheetView>
  </sheetViews>
  <sheetFormatPr baseColWidth="10"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42</v>
      </c>
      <c r="N1" t="s">
        <v>12</v>
      </c>
      <c r="O1" t="s">
        <v>36</v>
      </c>
      <c r="P1" t="s">
        <v>38</v>
      </c>
    </row>
    <row r="2" spans="1:16" hidden="1" x14ac:dyDescent="0.3">
      <c r="A2">
        <v>1</v>
      </c>
      <c r="B2">
        <v>30</v>
      </c>
      <c r="C2" t="s">
        <v>21</v>
      </c>
      <c r="D2">
        <v>81.7</v>
      </c>
      <c r="E2" t="s">
        <v>14</v>
      </c>
      <c r="F2">
        <v>1</v>
      </c>
      <c r="J2" t="s">
        <v>24</v>
      </c>
      <c r="K2" t="s">
        <v>16</v>
      </c>
      <c r="L2" t="s">
        <v>17</v>
      </c>
      <c r="M2">
        <f>D2^2*PI()/40000</f>
        <v>0.52424463468799942</v>
      </c>
      <c r="N2">
        <v>29.3870786244619</v>
      </c>
      <c r="O2">
        <f>0.00207+0.00003*D2^2*N2</f>
        <v>5.8867355171890354</v>
      </c>
      <c r="P2">
        <f>ROUND(D2/5,0)*5+2.5</f>
        <v>82.5</v>
      </c>
    </row>
    <row r="3" spans="1:16" hidden="1" x14ac:dyDescent="0.3">
      <c r="A3">
        <v>1</v>
      </c>
      <c r="B3">
        <v>121</v>
      </c>
      <c r="C3" t="s">
        <v>21</v>
      </c>
      <c r="D3">
        <v>79.8</v>
      </c>
      <c r="E3" t="s">
        <v>14</v>
      </c>
      <c r="F3">
        <v>2</v>
      </c>
      <c r="J3" t="s">
        <v>30</v>
      </c>
      <c r="K3" t="s">
        <v>16</v>
      </c>
      <c r="L3" t="s">
        <v>17</v>
      </c>
      <c r="M3">
        <f t="shared" ref="M3:M66" si="0">D3^2*PI()/40000</f>
        <v>0.50014469204414869</v>
      </c>
      <c r="N3">
        <v>29.3812022942511</v>
      </c>
      <c r="O3">
        <f>0.00207+0.00003*D3^2*N3</f>
        <v>5.6150901437364826</v>
      </c>
      <c r="P3">
        <f t="shared" ref="P3:P66" si="1">TRUNC(D3/5,0)*5+2.5</f>
        <v>77.5</v>
      </c>
    </row>
    <row r="4" spans="1:16" hidden="1" x14ac:dyDescent="0.3">
      <c r="A4">
        <v>1</v>
      </c>
      <c r="B4">
        <v>30</v>
      </c>
      <c r="C4" t="s">
        <v>21</v>
      </c>
      <c r="D4">
        <v>72</v>
      </c>
      <c r="E4" t="s">
        <v>14</v>
      </c>
      <c r="F4">
        <v>3</v>
      </c>
      <c r="J4" t="s">
        <v>15</v>
      </c>
      <c r="K4" t="s">
        <v>16</v>
      </c>
      <c r="L4" t="s">
        <v>17</v>
      </c>
      <c r="M4">
        <f t="shared" si="0"/>
        <v>0.40715040790523715</v>
      </c>
      <c r="N4">
        <v>29.352006146075301</v>
      </c>
      <c r="O4">
        <f>0.00207+0.00003*D4^2*N4</f>
        <v>4.5668939958376304</v>
      </c>
      <c r="P4">
        <f t="shared" si="1"/>
        <v>72.5</v>
      </c>
    </row>
    <row r="5" spans="1:16" hidden="1" x14ac:dyDescent="0.3">
      <c r="A5">
        <v>1</v>
      </c>
      <c r="B5">
        <v>58</v>
      </c>
      <c r="C5" t="s">
        <v>21</v>
      </c>
      <c r="D5">
        <v>69</v>
      </c>
      <c r="E5" t="s">
        <v>14</v>
      </c>
      <c r="F5">
        <v>3</v>
      </c>
      <c r="J5" t="s">
        <v>15</v>
      </c>
      <c r="K5" t="s">
        <v>16</v>
      </c>
      <c r="L5" t="s">
        <v>17</v>
      </c>
      <c r="M5">
        <f t="shared" si="0"/>
        <v>0.37392806559352509</v>
      </c>
      <c r="N5">
        <v>29.338055087779399</v>
      </c>
      <c r="O5">
        <f>0.00207+0.00003*D5^2*N5</f>
        <v>4.1924244081875317</v>
      </c>
      <c r="P5">
        <f t="shared" si="1"/>
        <v>67.5</v>
      </c>
    </row>
    <row r="6" spans="1:16" hidden="1" x14ac:dyDescent="0.3">
      <c r="A6">
        <v>1</v>
      </c>
      <c r="B6">
        <v>75</v>
      </c>
      <c r="C6" t="s">
        <v>23</v>
      </c>
      <c r="D6">
        <v>64.2</v>
      </c>
      <c r="E6" t="s">
        <v>14</v>
      </c>
      <c r="F6">
        <v>2</v>
      </c>
      <c r="J6" t="s">
        <v>24</v>
      </c>
      <c r="K6" t="s">
        <v>16</v>
      </c>
      <c r="L6" t="s">
        <v>17</v>
      </c>
      <c r="M6">
        <f t="shared" si="0"/>
        <v>0.32371284861854588</v>
      </c>
      <c r="N6">
        <v>29.311533031943998</v>
      </c>
      <c r="O6">
        <f>0.09988+0.000019*D6^3</f>
        <v>5.1274564720000013</v>
      </c>
      <c r="P6">
        <f t="shared" si="1"/>
        <v>62.5</v>
      </c>
    </row>
    <row r="7" spans="1:16" hidden="1" x14ac:dyDescent="0.3">
      <c r="A7">
        <v>1</v>
      </c>
      <c r="B7">
        <v>76</v>
      </c>
      <c r="C7" t="s">
        <v>21</v>
      </c>
      <c r="D7">
        <v>64</v>
      </c>
      <c r="E7" t="s">
        <v>14</v>
      </c>
      <c r="F7">
        <v>1</v>
      </c>
      <c r="J7" t="s">
        <v>15</v>
      </c>
      <c r="K7" t="s">
        <v>16</v>
      </c>
      <c r="L7" t="s">
        <v>17</v>
      </c>
      <c r="M7">
        <f t="shared" si="0"/>
        <v>0.32169908772759481</v>
      </c>
      <c r="N7">
        <v>29.310296748716699</v>
      </c>
      <c r="O7">
        <f>0.00207+0.00003*D7^2*N7</f>
        <v>3.6037192644823079</v>
      </c>
      <c r="P7">
        <f t="shared" si="1"/>
        <v>62.5</v>
      </c>
    </row>
    <row r="8" spans="1:16" hidden="1" x14ac:dyDescent="0.3">
      <c r="A8">
        <v>4</v>
      </c>
      <c r="B8">
        <v>76</v>
      </c>
      <c r="C8" t="s">
        <v>21</v>
      </c>
      <c r="D8">
        <v>62.7</v>
      </c>
      <c r="E8" t="s">
        <v>14</v>
      </c>
      <c r="F8">
        <v>3</v>
      </c>
      <c r="J8" t="s">
        <v>30</v>
      </c>
      <c r="K8" t="s">
        <v>16</v>
      </c>
      <c r="L8" t="s">
        <v>17</v>
      </c>
      <c r="M8">
        <f t="shared" si="0"/>
        <v>0.30876279457827549</v>
      </c>
      <c r="N8">
        <v>29.301970394204002</v>
      </c>
      <c r="O8">
        <f>0.00207+0.00003*D8^2*N8</f>
        <v>3.4579062957309081</v>
      </c>
      <c r="P8">
        <f t="shared" si="1"/>
        <v>62.5</v>
      </c>
    </row>
    <row r="9" spans="1:16" hidden="1" x14ac:dyDescent="0.3">
      <c r="A9">
        <v>2</v>
      </c>
      <c r="B9">
        <v>47</v>
      </c>
      <c r="C9" t="s">
        <v>25</v>
      </c>
      <c r="D9">
        <v>61.9</v>
      </c>
      <c r="E9" t="s">
        <v>14</v>
      </c>
      <c r="F9">
        <v>1</v>
      </c>
      <c r="J9" t="s">
        <v>24</v>
      </c>
      <c r="K9" t="s">
        <v>16</v>
      </c>
      <c r="L9" t="s">
        <v>17</v>
      </c>
      <c r="M9">
        <f t="shared" si="0"/>
        <v>0.30093394568552967</v>
      </c>
      <c r="N9">
        <v>29.2965837088292</v>
      </c>
      <c r="O9">
        <f>0.01210478+0.000029462*D9^2*N9</f>
        <v>3.3193051144273431</v>
      </c>
      <c r="P9">
        <f t="shared" si="1"/>
        <v>62.5</v>
      </c>
    </row>
    <row r="10" spans="1:16" hidden="1" x14ac:dyDescent="0.3">
      <c r="A10">
        <v>1</v>
      </c>
      <c r="B10">
        <v>39</v>
      </c>
      <c r="C10" t="s">
        <v>21</v>
      </c>
      <c r="D10">
        <v>60.4</v>
      </c>
      <c r="E10" t="s">
        <v>14</v>
      </c>
      <c r="F10">
        <v>1</v>
      </c>
      <c r="H10">
        <v>27.7</v>
      </c>
      <c r="I10">
        <v>19.7</v>
      </c>
      <c r="J10" t="s">
        <v>15</v>
      </c>
      <c r="K10" t="s">
        <v>16</v>
      </c>
      <c r="L10" t="s">
        <v>17</v>
      </c>
      <c r="M10">
        <f t="shared" si="0"/>
        <v>0.28652581637800351</v>
      </c>
      <c r="N10">
        <v>29.285900726716299</v>
      </c>
      <c r="O10">
        <f>0.00207+0.00003*D10^2*N10</f>
        <v>3.2072595478553199</v>
      </c>
      <c r="P10">
        <f t="shared" si="1"/>
        <v>62.5</v>
      </c>
    </row>
    <row r="11" spans="1:16" hidden="1" x14ac:dyDescent="0.3">
      <c r="A11">
        <v>2</v>
      </c>
      <c r="B11">
        <v>65</v>
      </c>
      <c r="C11" t="s">
        <v>27</v>
      </c>
      <c r="D11">
        <v>59.2</v>
      </c>
      <c r="E11" t="s">
        <v>14</v>
      </c>
      <c r="F11">
        <v>1</v>
      </c>
      <c r="H11">
        <v>32</v>
      </c>
      <c r="I11">
        <v>17</v>
      </c>
      <c r="J11" t="s">
        <v>24</v>
      </c>
      <c r="K11" t="s">
        <v>16</v>
      </c>
      <c r="L11" t="s">
        <v>17</v>
      </c>
      <c r="M11">
        <f t="shared" si="0"/>
        <v>0.27525378193692335</v>
      </c>
      <c r="N11">
        <v>29.276763274992899</v>
      </c>
      <c r="O11">
        <f>0.00207+0.00003*D11^2*N11</f>
        <v>3.0802054693221335</v>
      </c>
      <c r="P11">
        <f t="shared" si="1"/>
        <v>57.5</v>
      </c>
    </row>
    <row r="12" spans="1:16" x14ac:dyDescent="0.3">
      <c r="A12">
        <v>1</v>
      </c>
      <c r="B12">
        <v>6</v>
      </c>
      <c r="C12" t="s">
        <v>19</v>
      </c>
      <c r="D12">
        <v>58</v>
      </c>
      <c r="E12" t="s">
        <v>14</v>
      </c>
      <c r="F12">
        <v>3</v>
      </c>
      <c r="J12" t="s">
        <v>15</v>
      </c>
      <c r="K12" t="s">
        <v>16</v>
      </c>
      <c r="L12" t="s">
        <v>17</v>
      </c>
      <c r="M12">
        <f t="shared" si="0"/>
        <v>0.26420794216690158</v>
      </c>
      <c r="N12">
        <v>29.2670528236244</v>
      </c>
      <c r="O12">
        <f>0.00003*(D11^2*N12)-9.258*10^-11*(D11^2*N12)^2</f>
        <v>2.1031077263612121</v>
      </c>
      <c r="P12">
        <f t="shared" si="1"/>
        <v>57.5</v>
      </c>
    </row>
    <row r="13" spans="1:16" hidden="1" x14ac:dyDescent="0.3">
      <c r="A13">
        <v>1</v>
      </c>
      <c r="B13">
        <v>65</v>
      </c>
      <c r="C13" t="s">
        <v>23</v>
      </c>
      <c r="D13">
        <v>57.3</v>
      </c>
      <c r="E13" t="s">
        <v>22</v>
      </c>
      <c r="F13">
        <v>3</v>
      </c>
      <c r="J13" t="s">
        <v>24</v>
      </c>
      <c r="K13" t="s">
        <v>16</v>
      </c>
      <c r="L13" t="s">
        <v>17</v>
      </c>
      <c r="M13">
        <f t="shared" si="0"/>
        <v>0.25786899359012078</v>
      </c>
      <c r="N13">
        <v>29.261104534406101</v>
      </c>
      <c r="O13">
        <f>0.09988+0.000019*D13^3</f>
        <v>3.6743978229999996</v>
      </c>
      <c r="P13">
        <f t="shared" si="1"/>
        <v>57.5</v>
      </c>
    </row>
    <row r="14" spans="1:16" hidden="1" x14ac:dyDescent="0.3">
      <c r="A14">
        <v>2</v>
      </c>
      <c r="B14">
        <v>45</v>
      </c>
      <c r="C14" t="s">
        <v>21</v>
      </c>
      <c r="D14">
        <v>55.9</v>
      </c>
      <c r="E14" t="s">
        <v>14</v>
      </c>
      <c r="F14">
        <v>2</v>
      </c>
      <c r="J14" t="s">
        <v>15</v>
      </c>
      <c r="K14" t="s">
        <v>16</v>
      </c>
      <c r="L14" t="s">
        <v>17</v>
      </c>
      <c r="M14">
        <f t="shared" si="0"/>
        <v>0.24542200349659801</v>
      </c>
      <c r="N14">
        <v>29.248530589206801</v>
      </c>
      <c r="O14">
        <f>0.00207+0.00003*D14^2*N14</f>
        <v>2.743953026113779</v>
      </c>
      <c r="P14">
        <f t="shared" si="1"/>
        <v>57.5</v>
      </c>
    </row>
    <row r="15" spans="1:16" hidden="1" x14ac:dyDescent="0.3">
      <c r="A15">
        <v>3</v>
      </c>
      <c r="B15">
        <v>37</v>
      </c>
      <c r="C15" t="s">
        <v>29</v>
      </c>
      <c r="D15">
        <v>55.3</v>
      </c>
      <c r="E15" t="s">
        <v>14</v>
      </c>
      <c r="F15">
        <v>1</v>
      </c>
      <c r="J15" t="s">
        <v>24</v>
      </c>
      <c r="K15" t="s">
        <v>16</v>
      </c>
      <c r="L15" t="s">
        <v>17</v>
      </c>
      <c r="M15">
        <f t="shared" si="0"/>
        <v>0.24018182695041024</v>
      </c>
      <c r="N15">
        <v>29.242847138211999</v>
      </c>
      <c r="O15">
        <f>0.00207+0.00003*D15^2*N15</f>
        <v>2.6848877521468415</v>
      </c>
      <c r="P15">
        <f t="shared" si="1"/>
        <v>57.5</v>
      </c>
    </row>
    <row r="16" spans="1:16" hidden="1" x14ac:dyDescent="0.3">
      <c r="A16">
        <v>1</v>
      </c>
      <c r="B16">
        <v>41</v>
      </c>
      <c r="C16" t="s">
        <v>25</v>
      </c>
      <c r="D16">
        <v>55</v>
      </c>
      <c r="E16" t="s">
        <v>14</v>
      </c>
      <c r="F16">
        <v>1</v>
      </c>
      <c r="H16">
        <v>28.4</v>
      </c>
      <c r="I16">
        <v>17.899999999999999</v>
      </c>
      <c r="J16" t="s">
        <v>24</v>
      </c>
      <c r="K16" t="s">
        <v>16</v>
      </c>
      <c r="L16" t="s">
        <v>17</v>
      </c>
      <c r="M16">
        <f t="shared" si="0"/>
        <v>0.23758294442772812</v>
      </c>
      <c r="N16">
        <v>29.239935408313201</v>
      </c>
      <c r="O16">
        <f>0.01210478+0.000029462*D16^2*N16</f>
        <v>2.6180423854241637</v>
      </c>
      <c r="P16">
        <f t="shared" si="1"/>
        <v>57.5</v>
      </c>
    </row>
    <row r="17" spans="1:16" hidden="1" x14ac:dyDescent="0.3">
      <c r="A17">
        <v>2</v>
      </c>
      <c r="B17">
        <v>8</v>
      </c>
      <c r="C17" t="s">
        <v>21</v>
      </c>
      <c r="D17">
        <v>54.3</v>
      </c>
      <c r="E17" t="s">
        <v>14</v>
      </c>
      <c r="F17">
        <v>2</v>
      </c>
      <c r="J17" t="s">
        <v>15</v>
      </c>
      <c r="K17" t="s">
        <v>16</v>
      </c>
      <c r="L17" t="s">
        <v>17</v>
      </c>
      <c r="M17">
        <f t="shared" si="0"/>
        <v>0.23157386307957423</v>
      </c>
      <c r="N17">
        <v>29.2329527124853</v>
      </c>
      <c r="O17">
        <f t="shared" ref="O17:O35" si="2">0.00207+0.00003*D17^2*N17</f>
        <v>2.5878620622970732</v>
      </c>
      <c r="P17">
        <f t="shared" si="1"/>
        <v>52.5</v>
      </c>
    </row>
    <row r="18" spans="1:16" hidden="1" x14ac:dyDescent="0.3">
      <c r="A18">
        <v>2</v>
      </c>
      <c r="B18">
        <v>2</v>
      </c>
      <c r="C18" t="s">
        <v>21</v>
      </c>
      <c r="D18">
        <v>53.7</v>
      </c>
      <c r="E18" t="s">
        <v>14</v>
      </c>
      <c r="F18">
        <v>1</v>
      </c>
      <c r="J18" t="s">
        <v>24</v>
      </c>
      <c r="K18" t="s">
        <v>16</v>
      </c>
      <c r="L18" t="s">
        <v>17</v>
      </c>
      <c r="M18">
        <f t="shared" si="0"/>
        <v>0.22648448298075882</v>
      </c>
      <c r="N18">
        <v>29.226748927523399</v>
      </c>
      <c r="O18">
        <f t="shared" si="2"/>
        <v>2.530496508444299</v>
      </c>
      <c r="P18">
        <f t="shared" si="1"/>
        <v>52.5</v>
      </c>
    </row>
    <row r="19" spans="1:16" hidden="1" x14ac:dyDescent="0.3">
      <c r="A19">
        <v>3</v>
      </c>
      <c r="B19">
        <v>105</v>
      </c>
      <c r="C19" t="s">
        <v>21</v>
      </c>
      <c r="D19">
        <v>53.6</v>
      </c>
      <c r="E19" t="s">
        <v>14</v>
      </c>
      <c r="F19">
        <v>1</v>
      </c>
      <c r="H19">
        <v>31.3</v>
      </c>
      <c r="I19">
        <v>18</v>
      </c>
      <c r="J19" t="s">
        <v>15</v>
      </c>
      <c r="K19" t="s">
        <v>16</v>
      </c>
      <c r="L19" t="s">
        <v>17</v>
      </c>
      <c r="M19">
        <f t="shared" si="0"/>
        <v>0.22564175075143331</v>
      </c>
      <c r="N19">
        <v>29.225694658292799</v>
      </c>
      <c r="O19">
        <f t="shared" si="2"/>
        <v>2.5209975517646663</v>
      </c>
      <c r="P19">
        <f t="shared" si="1"/>
        <v>52.5</v>
      </c>
    </row>
    <row r="20" spans="1:16" hidden="1" x14ac:dyDescent="0.3">
      <c r="A20">
        <v>1</v>
      </c>
      <c r="B20">
        <v>102</v>
      </c>
      <c r="C20" t="s">
        <v>21</v>
      </c>
      <c r="D20">
        <v>53.5</v>
      </c>
      <c r="E20" t="s">
        <v>14</v>
      </c>
      <c r="F20">
        <v>2</v>
      </c>
      <c r="J20" t="s">
        <v>30</v>
      </c>
      <c r="K20" t="s">
        <v>16</v>
      </c>
      <c r="L20" t="s">
        <v>17</v>
      </c>
      <c r="M20">
        <f t="shared" si="0"/>
        <v>0.22480058931843463</v>
      </c>
      <c r="N20">
        <v>29.224634471748701</v>
      </c>
      <c r="O20">
        <f t="shared" si="2"/>
        <v>2.5115163005028811</v>
      </c>
      <c r="P20">
        <f t="shared" si="1"/>
        <v>52.5</v>
      </c>
    </row>
    <row r="21" spans="1:16" hidden="1" x14ac:dyDescent="0.3">
      <c r="A21">
        <v>2</v>
      </c>
      <c r="B21">
        <v>4</v>
      </c>
      <c r="C21" t="s">
        <v>21</v>
      </c>
      <c r="D21">
        <v>52.8</v>
      </c>
      <c r="E21" t="s">
        <v>14</v>
      </c>
      <c r="F21">
        <v>1</v>
      </c>
      <c r="H21">
        <v>28</v>
      </c>
      <c r="I21">
        <v>15</v>
      </c>
      <c r="J21" t="s">
        <v>24</v>
      </c>
      <c r="K21" t="s">
        <v>16</v>
      </c>
      <c r="L21" t="s">
        <v>17</v>
      </c>
      <c r="M21">
        <f t="shared" si="0"/>
        <v>0.21895644158459418</v>
      </c>
      <c r="N21">
        <v>29.217043701341002</v>
      </c>
      <c r="O21">
        <f t="shared" si="2"/>
        <v>2.4456432933703947</v>
      </c>
      <c r="P21">
        <f t="shared" si="1"/>
        <v>52.5</v>
      </c>
    </row>
    <row r="22" spans="1:16" hidden="1" x14ac:dyDescent="0.3">
      <c r="A22">
        <v>2</v>
      </c>
      <c r="B22">
        <v>36</v>
      </c>
      <c r="C22" t="s">
        <v>21</v>
      </c>
      <c r="D22">
        <v>51.5</v>
      </c>
      <c r="E22" t="s">
        <v>14</v>
      </c>
      <c r="F22">
        <v>1</v>
      </c>
      <c r="J22" t="s">
        <v>15</v>
      </c>
      <c r="K22" t="s">
        <v>16</v>
      </c>
      <c r="L22" t="s">
        <v>17</v>
      </c>
      <c r="M22">
        <f t="shared" si="0"/>
        <v>0.20830722788708822</v>
      </c>
      <c r="N22">
        <v>29.202116605611899</v>
      </c>
      <c r="O22">
        <f t="shared" si="2"/>
        <v>2.3256094130170246</v>
      </c>
      <c r="P22">
        <f t="shared" si="1"/>
        <v>52.5</v>
      </c>
    </row>
    <row r="23" spans="1:16" hidden="1" x14ac:dyDescent="0.3">
      <c r="A23">
        <v>4</v>
      </c>
      <c r="B23">
        <v>65</v>
      </c>
      <c r="C23" t="s">
        <v>21</v>
      </c>
      <c r="D23">
        <v>51.5</v>
      </c>
      <c r="E23" t="s">
        <v>14</v>
      </c>
      <c r="F23">
        <v>1</v>
      </c>
      <c r="J23" t="s">
        <v>30</v>
      </c>
      <c r="K23" t="s">
        <v>16</v>
      </c>
      <c r="L23" t="s">
        <v>17</v>
      </c>
      <c r="M23">
        <f t="shared" si="0"/>
        <v>0.20830722788708822</v>
      </c>
      <c r="N23">
        <v>29.202116605611899</v>
      </c>
      <c r="O23">
        <f t="shared" si="2"/>
        <v>2.3256094130170246</v>
      </c>
      <c r="P23">
        <f t="shared" si="1"/>
        <v>52.5</v>
      </c>
    </row>
    <row r="24" spans="1:16" hidden="1" x14ac:dyDescent="0.3">
      <c r="A24">
        <v>3</v>
      </c>
      <c r="B24">
        <v>27</v>
      </c>
      <c r="C24" t="s">
        <v>21</v>
      </c>
      <c r="D24">
        <v>51.3</v>
      </c>
      <c r="E24" t="s">
        <v>14</v>
      </c>
      <c r="F24">
        <v>1</v>
      </c>
      <c r="J24" t="s">
        <v>30</v>
      </c>
      <c r="K24" t="s">
        <v>16</v>
      </c>
      <c r="L24" t="s">
        <v>17</v>
      </c>
      <c r="M24">
        <f t="shared" si="0"/>
        <v>0.20669244926314304</v>
      </c>
      <c r="N24">
        <v>29.199718855707001</v>
      </c>
      <c r="O24">
        <f t="shared" si="2"/>
        <v>2.3074082434612659</v>
      </c>
      <c r="P24">
        <f t="shared" si="1"/>
        <v>52.5</v>
      </c>
    </row>
    <row r="25" spans="1:16" hidden="1" x14ac:dyDescent="0.3">
      <c r="A25">
        <v>3</v>
      </c>
      <c r="B25">
        <v>80</v>
      </c>
      <c r="C25" t="s">
        <v>21</v>
      </c>
      <c r="D25">
        <v>51.2</v>
      </c>
      <c r="E25" t="s">
        <v>14</v>
      </c>
      <c r="F25">
        <v>1</v>
      </c>
      <c r="J25" t="s">
        <v>15</v>
      </c>
      <c r="K25" t="s">
        <v>16</v>
      </c>
      <c r="L25" t="s">
        <v>17</v>
      </c>
      <c r="M25">
        <f t="shared" si="0"/>
        <v>0.2058874161456607</v>
      </c>
      <c r="N25">
        <v>29.198509430060898</v>
      </c>
      <c r="O25">
        <f t="shared" si="2"/>
        <v>2.2983342168101659</v>
      </c>
      <c r="P25">
        <f t="shared" si="1"/>
        <v>52.5</v>
      </c>
    </row>
    <row r="26" spans="1:16" hidden="1" x14ac:dyDescent="0.3">
      <c r="A26">
        <v>2</v>
      </c>
      <c r="B26">
        <v>44</v>
      </c>
      <c r="C26" t="s">
        <v>21</v>
      </c>
      <c r="D26">
        <v>50.9</v>
      </c>
      <c r="E26" t="s">
        <v>14</v>
      </c>
      <c r="F26">
        <v>1</v>
      </c>
      <c r="H26">
        <v>28.6</v>
      </c>
      <c r="I26">
        <v>18.5</v>
      </c>
      <c r="J26" t="s">
        <v>15</v>
      </c>
      <c r="K26" t="s">
        <v>16</v>
      </c>
      <c r="L26" t="s">
        <v>17</v>
      </c>
      <c r="M26">
        <f t="shared" si="0"/>
        <v>0.2034817415711743</v>
      </c>
      <c r="N26">
        <v>29.194838285632901</v>
      </c>
      <c r="O26">
        <f t="shared" si="2"/>
        <v>2.2712183693640169</v>
      </c>
      <c r="P26">
        <f t="shared" si="1"/>
        <v>52.5</v>
      </c>
    </row>
    <row r="27" spans="1:16" hidden="1" x14ac:dyDescent="0.3">
      <c r="A27">
        <v>2</v>
      </c>
      <c r="B27">
        <v>7</v>
      </c>
      <c r="C27" t="s">
        <v>21</v>
      </c>
      <c r="D27">
        <v>50.4</v>
      </c>
      <c r="E27" t="s">
        <v>14</v>
      </c>
      <c r="F27">
        <v>1</v>
      </c>
      <c r="H27">
        <v>30.3</v>
      </c>
      <c r="I27">
        <v>22.6</v>
      </c>
      <c r="J27" t="s">
        <v>15</v>
      </c>
      <c r="K27" t="s">
        <v>16</v>
      </c>
      <c r="L27" t="s">
        <v>17</v>
      </c>
      <c r="M27">
        <f t="shared" si="0"/>
        <v>0.1995036998735662</v>
      </c>
      <c r="N27">
        <v>29.188573405405101</v>
      </c>
      <c r="O27">
        <f t="shared" si="2"/>
        <v>2.2263793986442146</v>
      </c>
      <c r="P27">
        <f t="shared" si="1"/>
        <v>52.5</v>
      </c>
    </row>
    <row r="28" spans="1:16" hidden="1" x14ac:dyDescent="0.3">
      <c r="A28">
        <v>4</v>
      </c>
      <c r="B28">
        <v>16</v>
      </c>
      <c r="C28" t="s">
        <v>21</v>
      </c>
      <c r="D28">
        <v>49.9</v>
      </c>
      <c r="E28" t="s">
        <v>20</v>
      </c>
      <c r="F28">
        <v>1</v>
      </c>
      <c r="J28" t="s">
        <v>30</v>
      </c>
      <c r="K28" t="s">
        <v>16</v>
      </c>
      <c r="L28" t="s">
        <v>17</v>
      </c>
      <c r="M28">
        <f t="shared" si="0"/>
        <v>0.19556492808412801</v>
      </c>
      <c r="N28">
        <v>29.182119260174399</v>
      </c>
      <c r="O28">
        <f t="shared" si="2"/>
        <v>2.1819830633708053</v>
      </c>
      <c r="P28">
        <f t="shared" si="1"/>
        <v>47.5</v>
      </c>
    </row>
    <row r="29" spans="1:16" hidden="1" x14ac:dyDescent="0.3">
      <c r="A29">
        <v>1</v>
      </c>
      <c r="B29">
        <v>57</v>
      </c>
      <c r="C29" t="s">
        <v>21</v>
      </c>
      <c r="D29">
        <v>49.9</v>
      </c>
      <c r="E29" t="s">
        <v>14</v>
      </c>
      <c r="F29">
        <v>1</v>
      </c>
      <c r="J29" t="s">
        <v>15</v>
      </c>
      <c r="K29" t="s">
        <v>16</v>
      </c>
      <c r="L29" t="s">
        <v>17</v>
      </c>
      <c r="M29">
        <f t="shared" si="0"/>
        <v>0.19556492808412801</v>
      </c>
      <c r="N29">
        <v>29.182119260174399</v>
      </c>
      <c r="O29">
        <f t="shared" si="2"/>
        <v>2.1819830633708053</v>
      </c>
      <c r="P29">
        <f t="shared" si="1"/>
        <v>47.5</v>
      </c>
    </row>
    <row r="30" spans="1:16" hidden="1" x14ac:dyDescent="0.3">
      <c r="A30">
        <v>4</v>
      </c>
      <c r="B30">
        <v>72</v>
      </c>
      <c r="C30" t="s">
        <v>21</v>
      </c>
      <c r="D30">
        <v>49.7</v>
      </c>
      <c r="E30" t="s">
        <v>14</v>
      </c>
      <c r="F30">
        <v>1</v>
      </c>
      <c r="H30">
        <v>31.2</v>
      </c>
      <c r="I30">
        <v>21</v>
      </c>
      <c r="J30" t="s">
        <v>30</v>
      </c>
      <c r="K30" t="s">
        <v>16</v>
      </c>
      <c r="L30" t="s">
        <v>17</v>
      </c>
      <c r="M30">
        <f t="shared" si="0"/>
        <v>0.19400041494264031</v>
      </c>
      <c r="N30">
        <v>29.179482895851699</v>
      </c>
      <c r="O30">
        <f t="shared" si="2"/>
        <v>2.1643484671864295</v>
      </c>
      <c r="P30">
        <f t="shared" si="1"/>
        <v>47.5</v>
      </c>
    </row>
    <row r="31" spans="1:16" hidden="1" x14ac:dyDescent="0.3">
      <c r="A31">
        <v>1</v>
      </c>
      <c r="B31">
        <v>92</v>
      </c>
      <c r="C31" t="s">
        <v>21</v>
      </c>
      <c r="D31">
        <v>49.1</v>
      </c>
      <c r="E31" t="s">
        <v>14</v>
      </c>
      <c r="F31">
        <v>1</v>
      </c>
      <c r="J31" t="s">
        <v>15</v>
      </c>
      <c r="K31" t="s">
        <v>16</v>
      </c>
      <c r="L31" t="s">
        <v>17</v>
      </c>
      <c r="M31">
        <f t="shared" si="0"/>
        <v>0.18934457463002022</v>
      </c>
      <c r="N31">
        <v>29.171379586969401</v>
      </c>
      <c r="O31">
        <f t="shared" si="2"/>
        <v>2.1118696086618507</v>
      </c>
      <c r="P31">
        <f t="shared" si="1"/>
        <v>47.5</v>
      </c>
    </row>
    <row r="32" spans="1:16" hidden="1" x14ac:dyDescent="0.3">
      <c r="A32">
        <v>2</v>
      </c>
      <c r="B32">
        <v>1</v>
      </c>
      <c r="C32" t="s">
        <v>21</v>
      </c>
      <c r="D32">
        <v>49.1</v>
      </c>
      <c r="E32" t="s">
        <v>14</v>
      </c>
      <c r="F32">
        <v>1</v>
      </c>
      <c r="H32">
        <v>25.1</v>
      </c>
      <c r="I32">
        <v>19.600000000000001</v>
      </c>
      <c r="J32" t="s">
        <v>15</v>
      </c>
      <c r="K32" t="s">
        <v>16</v>
      </c>
      <c r="L32" t="s">
        <v>17</v>
      </c>
      <c r="M32">
        <f t="shared" si="0"/>
        <v>0.18934457463002022</v>
      </c>
      <c r="N32">
        <v>29.171379586969401</v>
      </c>
      <c r="O32">
        <f t="shared" si="2"/>
        <v>2.1118696086618507</v>
      </c>
      <c r="P32">
        <f t="shared" si="1"/>
        <v>47.5</v>
      </c>
    </row>
    <row r="33" spans="1:16" hidden="1" x14ac:dyDescent="0.3">
      <c r="A33">
        <v>2</v>
      </c>
      <c r="B33">
        <v>6</v>
      </c>
      <c r="C33" t="s">
        <v>27</v>
      </c>
      <c r="D33">
        <v>49</v>
      </c>
      <c r="E33" t="s">
        <v>14</v>
      </c>
      <c r="F33">
        <v>1</v>
      </c>
      <c r="H33">
        <v>31</v>
      </c>
      <c r="I33">
        <v>23.1</v>
      </c>
      <c r="J33" t="s">
        <v>30</v>
      </c>
      <c r="K33" t="s">
        <v>16</v>
      </c>
      <c r="L33" t="s">
        <v>17</v>
      </c>
      <c r="M33">
        <f t="shared" si="0"/>
        <v>0.18857409903172734</v>
      </c>
      <c r="N33">
        <v>29.170000016709501</v>
      </c>
      <c r="O33">
        <f t="shared" si="2"/>
        <v>2.1031851012035849</v>
      </c>
      <c r="P33">
        <f t="shared" si="1"/>
        <v>47.5</v>
      </c>
    </row>
    <row r="34" spans="1:16" hidden="1" x14ac:dyDescent="0.3">
      <c r="A34">
        <v>2</v>
      </c>
      <c r="B34">
        <v>41</v>
      </c>
      <c r="C34" t="s">
        <v>21</v>
      </c>
      <c r="D34">
        <v>48.8</v>
      </c>
      <c r="E34" t="s">
        <v>14</v>
      </c>
      <c r="F34">
        <v>2</v>
      </c>
      <c r="J34" t="s">
        <v>30</v>
      </c>
      <c r="K34" t="s">
        <v>16</v>
      </c>
      <c r="L34" t="s">
        <v>17</v>
      </c>
      <c r="M34">
        <f t="shared" si="0"/>
        <v>0.18703786022412189</v>
      </c>
      <c r="N34">
        <v>29.1672153898568</v>
      </c>
      <c r="O34">
        <f t="shared" si="2"/>
        <v>2.0858692025406165</v>
      </c>
      <c r="P34">
        <f t="shared" si="1"/>
        <v>47.5</v>
      </c>
    </row>
    <row r="35" spans="1:16" hidden="1" x14ac:dyDescent="0.3">
      <c r="A35">
        <v>4</v>
      </c>
      <c r="B35">
        <v>37</v>
      </c>
      <c r="C35" t="s">
        <v>21</v>
      </c>
      <c r="D35">
        <v>48.7</v>
      </c>
      <c r="E35" t="s">
        <v>20</v>
      </c>
      <c r="F35">
        <v>1</v>
      </c>
      <c r="J35" t="s">
        <v>30</v>
      </c>
      <c r="K35" t="s">
        <v>16</v>
      </c>
      <c r="L35" t="s">
        <v>17</v>
      </c>
      <c r="M35">
        <f t="shared" si="0"/>
        <v>0.18627209701480943</v>
      </c>
      <c r="N35">
        <v>29.165810193517601</v>
      </c>
      <c r="O35">
        <f t="shared" si="2"/>
        <v>2.0772378113359125</v>
      </c>
      <c r="P35">
        <f t="shared" si="1"/>
        <v>47.5</v>
      </c>
    </row>
    <row r="36" spans="1:16" hidden="1" x14ac:dyDescent="0.3">
      <c r="A36">
        <v>2</v>
      </c>
      <c r="B36">
        <v>24</v>
      </c>
      <c r="C36" t="s">
        <v>25</v>
      </c>
      <c r="D36">
        <v>48.6</v>
      </c>
      <c r="E36" t="s">
        <v>14</v>
      </c>
      <c r="F36">
        <v>1</v>
      </c>
      <c r="J36" t="s">
        <v>24</v>
      </c>
      <c r="K36" t="s">
        <v>16</v>
      </c>
      <c r="L36" t="s">
        <v>17</v>
      </c>
      <c r="M36">
        <f t="shared" si="0"/>
        <v>0.1855079046018237</v>
      </c>
      <c r="N36">
        <v>29.164396314206101</v>
      </c>
      <c r="O36">
        <f>0.01210478+0.000029462*D36^2*N36</f>
        <v>2.041598701564221</v>
      </c>
      <c r="P36">
        <f t="shared" si="1"/>
        <v>47.5</v>
      </c>
    </row>
    <row r="37" spans="1:16" hidden="1" x14ac:dyDescent="0.3">
      <c r="A37">
        <v>2</v>
      </c>
      <c r="B37">
        <v>51</v>
      </c>
      <c r="C37" t="s">
        <v>21</v>
      </c>
      <c r="D37">
        <v>48.5</v>
      </c>
      <c r="E37" t="s">
        <v>14</v>
      </c>
      <c r="F37">
        <v>1</v>
      </c>
      <c r="J37" t="s">
        <v>30</v>
      </c>
      <c r="K37" t="s">
        <v>16</v>
      </c>
      <c r="L37" t="s">
        <v>17</v>
      </c>
      <c r="M37">
        <f t="shared" si="0"/>
        <v>0.18474528298516477</v>
      </c>
      <c r="N37">
        <v>29.162973680236401</v>
      </c>
      <c r="O37">
        <f t="shared" ref="O37:O43" si="3">0.00207+0.00003*D37^2*N37</f>
        <v>2.0600281451800821</v>
      </c>
      <c r="P37">
        <f t="shared" si="1"/>
        <v>47.5</v>
      </c>
    </row>
    <row r="38" spans="1:16" hidden="1" x14ac:dyDescent="0.3">
      <c r="A38">
        <v>4</v>
      </c>
      <c r="B38">
        <v>31</v>
      </c>
      <c r="C38" t="s">
        <v>21</v>
      </c>
      <c r="D38">
        <v>48.4</v>
      </c>
      <c r="E38" t="s">
        <v>14</v>
      </c>
      <c r="F38">
        <v>1</v>
      </c>
      <c r="H38">
        <v>34.9</v>
      </c>
      <c r="I38">
        <v>21.3</v>
      </c>
      <c r="J38" t="s">
        <v>30</v>
      </c>
      <c r="K38" t="s">
        <v>16</v>
      </c>
      <c r="L38" t="s">
        <v>17</v>
      </c>
      <c r="M38">
        <f t="shared" si="0"/>
        <v>0.18398423216483265</v>
      </c>
      <c r="N38">
        <v>29.161542219181101</v>
      </c>
      <c r="O38">
        <f t="shared" si="3"/>
        <v>2.0514498702289461</v>
      </c>
      <c r="P38">
        <f t="shared" si="1"/>
        <v>47.5</v>
      </c>
    </row>
    <row r="39" spans="1:16" hidden="1" x14ac:dyDescent="0.3">
      <c r="A39">
        <v>1</v>
      </c>
      <c r="B39">
        <v>115</v>
      </c>
      <c r="C39" t="s">
        <v>21</v>
      </c>
      <c r="D39">
        <v>48.2</v>
      </c>
      <c r="E39" t="s">
        <v>14</v>
      </c>
      <c r="F39">
        <v>1</v>
      </c>
      <c r="J39" t="s">
        <v>30</v>
      </c>
      <c r="K39" t="s">
        <v>16</v>
      </c>
      <c r="L39" t="s">
        <v>17</v>
      </c>
      <c r="M39">
        <f t="shared" si="0"/>
        <v>0.1824668429131488</v>
      </c>
      <c r="N39">
        <v>29.158652522343001</v>
      </c>
      <c r="O39">
        <f t="shared" si="3"/>
        <v>2.0343464365802446</v>
      </c>
      <c r="P39">
        <f t="shared" si="1"/>
        <v>47.5</v>
      </c>
    </row>
    <row r="40" spans="1:16" hidden="1" x14ac:dyDescent="0.3">
      <c r="A40">
        <v>1</v>
      </c>
      <c r="B40">
        <v>106</v>
      </c>
      <c r="C40" t="s">
        <v>21</v>
      </c>
      <c r="D40">
        <v>48.1</v>
      </c>
      <c r="E40" t="s">
        <v>14</v>
      </c>
      <c r="F40">
        <v>2</v>
      </c>
      <c r="J40" t="s">
        <v>24</v>
      </c>
      <c r="K40" t="s">
        <v>16</v>
      </c>
      <c r="L40" t="s">
        <v>17</v>
      </c>
      <c r="M40">
        <f t="shared" si="0"/>
        <v>0.18171050448179704</v>
      </c>
      <c r="N40">
        <v>29.1571941379155</v>
      </c>
      <c r="O40">
        <f t="shared" si="3"/>
        <v>2.0258212778826805</v>
      </c>
      <c r="P40">
        <f t="shared" si="1"/>
        <v>47.5</v>
      </c>
    </row>
    <row r="41" spans="1:16" hidden="1" x14ac:dyDescent="0.3">
      <c r="A41">
        <v>3</v>
      </c>
      <c r="B41">
        <v>1</v>
      </c>
      <c r="C41" t="s">
        <v>21</v>
      </c>
      <c r="D41">
        <v>48</v>
      </c>
      <c r="E41" t="s">
        <v>14</v>
      </c>
      <c r="F41">
        <v>1</v>
      </c>
      <c r="H41">
        <v>26.1</v>
      </c>
      <c r="I41">
        <v>16.2</v>
      </c>
      <c r="J41" t="s">
        <v>15</v>
      </c>
      <c r="K41" t="s">
        <v>16</v>
      </c>
      <c r="L41" t="s">
        <v>17</v>
      </c>
      <c r="M41">
        <f t="shared" si="0"/>
        <v>0.18095573684677208</v>
      </c>
      <c r="N41">
        <v>29.155726629093898</v>
      </c>
      <c r="O41">
        <f t="shared" si="3"/>
        <v>2.01731382460297</v>
      </c>
      <c r="P41">
        <f t="shared" si="1"/>
        <v>47.5</v>
      </c>
    </row>
    <row r="42" spans="1:16" hidden="1" x14ac:dyDescent="0.3">
      <c r="A42">
        <v>1</v>
      </c>
      <c r="B42">
        <v>107</v>
      </c>
      <c r="C42" t="s">
        <v>21</v>
      </c>
      <c r="D42">
        <v>47.5</v>
      </c>
      <c r="E42" t="s">
        <v>14</v>
      </c>
      <c r="F42">
        <v>2</v>
      </c>
      <c r="J42" t="s">
        <v>24</v>
      </c>
      <c r="K42" t="s">
        <v>16</v>
      </c>
      <c r="L42" t="s">
        <v>17</v>
      </c>
      <c r="M42">
        <f t="shared" si="0"/>
        <v>0.17720546061654927</v>
      </c>
      <c r="N42">
        <v>29.148249521289099</v>
      </c>
      <c r="O42">
        <f t="shared" si="3"/>
        <v>1.9750421394722559</v>
      </c>
      <c r="P42">
        <f t="shared" si="1"/>
        <v>47.5</v>
      </c>
    </row>
    <row r="43" spans="1:16" hidden="1" x14ac:dyDescent="0.3">
      <c r="A43">
        <v>3</v>
      </c>
      <c r="B43">
        <v>2</v>
      </c>
      <c r="C43" t="s">
        <v>21</v>
      </c>
      <c r="D43">
        <v>47.4</v>
      </c>
      <c r="E43" t="s">
        <v>14</v>
      </c>
      <c r="F43">
        <v>2</v>
      </c>
      <c r="J43" t="s">
        <v>15</v>
      </c>
      <c r="K43" t="s">
        <v>16</v>
      </c>
      <c r="L43" t="s">
        <v>17</v>
      </c>
      <c r="M43">
        <f t="shared" si="0"/>
        <v>0.17646011775948506</v>
      </c>
      <c r="N43">
        <v>29.1467256360223</v>
      </c>
      <c r="O43">
        <f t="shared" si="3"/>
        <v>1.9666409186996838</v>
      </c>
      <c r="P43">
        <f t="shared" si="1"/>
        <v>47.5</v>
      </c>
    </row>
    <row r="44" spans="1:16" hidden="1" x14ac:dyDescent="0.3">
      <c r="A44">
        <v>2</v>
      </c>
      <c r="B44">
        <v>82</v>
      </c>
      <c r="C44" t="s">
        <v>25</v>
      </c>
      <c r="D44">
        <v>47</v>
      </c>
      <c r="E44" t="s">
        <v>14</v>
      </c>
      <c r="F44">
        <v>1</v>
      </c>
      <c r="H44">
        <v>29</v>
      </c>
      <c r="I44">
        <v>15</v>
      </c>
      <c r="J44" t="s">
        <v>24</v>
      </c>
      <c r="K44" t="s">
        <v>16</v>
      </c>
      <c r="L44" t="s">
        <v>17</v>
      </c>
      <c r="M44">
        <f t="shared" si="0"/>
        <v>0.17349445429449634</v>
      </c>
      <c r="N44">
        <v>29.140532515284999</v>
      </c>
      <c r="O44">
        <f>0.01210478+0.000029462*D44^2*N44</f>
        <v>1.9086160370444065</v>
      </c>
      <c r="P44">
        <f t="shared" si="1"/>
        <v>47.5</v>
      </c>
    </row>
    <row r="45" spans="1:16" hidden="1" x14ac:dyDescent="0.3">
      <c r="A45">
        <v>3</v>
      </c>
      <c r="B45">
        <v>48</v>
      </c>
      <c r="C45" t="s">
        <v>25</v>
      </c>
      <c r="D45">
        <v>47</v>
      </c>
      <c r="E45" t="s">
        <v>14</v>
      </c>
      <c r="F45">
        <v>1</v>
      </c>
      <c r="J45" t="s">
        <v>24</v>
      </c>
      <c r="K45" t="s">
        <v>16</v>
      </c>
      <c r="L45" t="s">
        <v>17</v>
      </c>
      <c r="M45">
        <f t="shared" si="0"/>
        <v>0.17349445429449634</v>
      </c>
      <c r="N45">
        <v>29.140532515284999</v>
      </c>
      <c r="O45">
        <f>0.01210478+0.000029462*D45^2*N45</f>
        <v>1.9086160370444065</v>
      </c>
      <c r="P45">
        <f t="shared" si="1"/>
        <v>47.5</v>
      </c>
    </row>
    <row r="46" spans="1:16" hidden="1" x14ac:dyDescent="0.3">
      <c r="A46">
        <v>1</v>
      </c>
      <c r="B46">
        <v>97</v>
      </c>
      <c r="C46" t="s">
        <v>21</v>
      </c>
      <c r="D46">
        <v>47</v>
      </c>
      <c r="E46" t="s">
        <v>14</v>
      </c>
      <c r="F46">
        <v>1</v>
      </c>
      <c r="J46" t="s">
        <v>30</v>
      </c>
      <c r="K46" t="s">
        <v>16</v>
      </c>
      <c r="L46" t="s">
        <v>17</v>
      </c>
      <c r="M46">
        <f t="shared" si="0"/>
        <v>0.17349445429449634</v>
      </c>
      <c r="N46">
        <v>29.140532515284999</v>
      </c>
      <c r="O46">
        <f>0.00207+0.00003*D46^2*N46</f>
        <v>1.9332130897879367</v>
      </c>
      <c r="P46">
        <f t="shared" si="1"/>
        <v>47.5</v>
      </c>
    </row>
    <row r="47" spans="1:16" hidden="1" x14ac:dyDescent="0.3">
      <c r="A47">
        <v>2</v>
      </c>
      <c r="B47">
        <v>57</v>
      </c>
      <c r="C47" t="s">
        <v>21</v>
      </c>
      <c r="D47">
        <v>46.5</v>
      </c>
      <c r="E47" t="s">
        <v>14</v>
      </c>
      <c r="F47">
        <v>1</v>
      </c>
      <c r="J47" t="s">
        <v>30</v>
      </c>
      <c r="K47" t="s">
        <v>16</v>
      </c>
      <c r="L47" t="s">
        <v>17</v>
      </c>
      <c r="M47">
        <f t="shared" si="0"/>
        <v>0.16982271788061326</v>
      </c>
      <c r="N47">
        <v>29.132565237600001</v>
      </c>
      <c r="O47">
        <f>0.00207+0.00003*D47^2*N47</f>
        <v>1.8918266755500184</v>
      </c>
      <c r="P47">
        <f t="shared" si="1"/>
        <v>47.5</v>
      </c>
    </row>
    <row r="48" spans="1:16" hidden="1" x14ac:dyDescent="0.3">
      <c r="A48">
        <v>4</v>
      </c>
      <c r="B48">
        <v>58</v>
      </c>
      <c r="C48" t="s">
        <v>21</v>
      </c>
      <c r="D48">
        <v>46.4</v>
      </c>
      <c r="E48" t="s">
        <v>14</v>
      </c>
      <c r="F48">
        <v>2</v>
      </c>
      <c r="J48" t="s">
        <v>30</v>
      </c>
      <c r="K48" t="s">
        <v>16</v>
      </c>
      <c r="L48" t="s">
        <v>17</v>
      </c>
      <c r="M48">
        <f t="shared" si="0"/>
        <v>0.16909308298681702</v>
      </c>
      <c r="N48">
        <v>29.130940797104099</v>
      </c>
      <c r="O48">
        <f>0.00207+0.00003*D48^2*N48</f>
        <v>1.8836025089559973</v>
      </c>
      <c r="P48">
        <f t="shared" si="1"/>
        <v>47.5</v>
      </c>
    </row>
    <row r="49" spans="1:16" x14ac:dyDescent="0.3">
      <c r="A49">
        <v>3</v>
      </c>
      <c r="B49">
        <v>36</v>
      </c>
      <c r="C49" t="s">
        <v>19</v>
      </c>
      <c r="D49">
        <v>46</v>
      </c>
      <c r="E49" t="s">
        <v>14</v>
      </c>
      <c r="F49">
        <v>1</v>
      </c>
      <c r="H49">
        <v>19.5</v>
      </c>
      <c r="I49">
        <v>9</v>
      </c>
      <c r="J49" t="s">
        <v>24</v>
      </c>
      <c r="K49" t="s">
        <v>16</v>
      </c>
      <c r="L49" t="s">
        <v>17</v>
      </c>
      <c r="M49">
        <f t="shared" si="0"/>
        <v>0.16619025137490004</v>
      </c>
      <c r="N49">
        <v>29.1243367479283</v>
      </c>
      <c r="O49">
        <f>0.00003*(D48^2*N49)-9.258*10^-11*(D48^2*N49)^2</f>
        <v>1.5171061266022645</v>
      </c>
      <c r="P49">
        <f t="shared" si="1"/>
        <v>47.5</v>
      </c>
    </row>
    <row r="50" spans="1:16" hidden="1" x14ac:dyDescent="0.3">
      <c r="A50">
        <v>1</v>
      </c>
      <c r="B50">
        <v>95</v>
      </c>
      <c r="C50" t="s">
        <v>21</v>
      </c>
      <c r="D50">
        <v>46</v>
      </c>
      <c r="E50" t="s">
        <v>14</v>
      </c>
      <c r="F50">
        <v>2</v>
      </c>
      <c r="J50" t="s">
        <v>24</v>
      </c>
      <c r="K50" t="s">
        <v>16</v>
      </c>
      <c r="L50" t="s">
        <v>17</v>
      </c>
      <c r="M50">
        <f t="shared" si="0"/>
        <v>0.16619025137490004</v>
      </c>
      <c r="N50">
        <v>29.1243367479283</v>
      </c>
      <c r="O50">
        <f t="shared" ref="O50:O65" si="4">0.00207+0.00003*D50^2*N50</f>
        <v>1.8508828967584883</v>
      </c>
      <c r="P50">
        <f t="shared" si="1"/>
        <v>47.5</v>
      </c>
    </row>
    <row r="51" spans="1:16" hidden="1" x14ac:dyDescent="0.3">
      <c r="A51">
        <v>2</v>
      </c>
      <c r="B51">
        <v>58</v>
      </c>
      <c r="C51" t="s">
        <v>21</v>
      </c>
      <c r="D51">
        <v>45.9</v>
      </c>
      <c r="E51" t="s">
        <v>14</v>
      </c>
      <c r="F51">
        <v>1</v>
      </c>
      <c r="J51" t="s">
        <v>15</v>
      </c>
      <c r="K51" t="s">
        <v>16</v>
      </c>
      <c r="L51" t="s">
        <v>17</v>
      </c>
      <c r="M51">
        <f t="shared" si="0"/>
        <v>0.1654684704627378</v>
      </c>
      <c r="N51">
        <v>29.122658699704701</v>
      </c>
      <c r="O51">
        <f t="shared" si="4"/>
        <v>1.842747257253746</v>
      </c>
      <c r="P51">
        <f t="shared" si="1"/>
        <v>47.5</v>
      </c>
    </row>
    <row r="52" spans="1:16" hidden="1" x14ac:dyDescent="0.3">
      <c r="A52">
        <v>1</v>
      </c>
      <c r="B52">
        <v>98</v>
      </c>
      <c r="C52" t="s">
        <v>21</v>
      </c>
      <c r="D52">
        <v>45.9</v>
      </c>
      <c r="E52" t="s">
        <v>14</v>
      </c>
      <c r="F52">
        <v>1</v>
      </c>
      <c r="J52" t="s">
        <v>24</v>
      </c>
      <c r="K52" t="s">
        <v>16</v>
      </c>
      <c r="L52" t="s">
        <v>17</v>
      </c>
      <c r="M52">
        <f t="shared" si="0"/>
        <v>0.1654684704627378</v>
      </c>
      <c r="N52">
        <v>29.122658699704701</v>
      </c>
      <c r="O52">
        <f t="shared" si="4"/>
        <v>1.842747257253746</v>
      </c>
      <c r="P52">
        <f t="shared" si="1"/>
        <v>47.5</v>
      </c>
    </row>
    <row r="53" spans="1:16" hidden="1" x14ac:dyDescent="0.3">
      <c r="A53">
        <v>2</v>
      </c>
      <c r="B53">
        <v>58</v>
      </c>
      <c r="C53" t="s">
        <v>21</v>
      </c>
      <c r="D53">
        <v>45.9</v>
      </c>
      <c r="E53" t="s">
        <v>14</v>
      </c>
      <c r="F53">
        <v>2</v>
      </c>
      <c r="J53" t="s">
        <v>30</v>
      </c>
      <c r="K53" t="s">
        <v>16</v>
      </c>
      <c r="L53" t="s">
        <v>17</v>
      </c>
      <c r="M53">
        <f t="shared" si="0"/>
        <v>0.1654684704627378</v>
      </c>
      <c r="N53">
        <v>29.122658699704701</v>
      </c>
      <c r="O53">
        <f t="shared" si="4"/>
        <v>1.842747257253746</v>
      </c>
      <c r="P53">
        <f t="shared" si="1"/>
        <v>47.5</v>
      </c>
    </row>
    <row r="54" spans="1:16" hidden="1" x14ac:dyDescent="0.3">
      <c r="A54">
        <v>2</v>
      </c>
      <c r="B54">
        <v>65</v>
      </c>
      <c r="C54" t="s">
        <v>27</v>
      </c>
      <c r="D54">
        <v>45.6</v>
      </c>
      <c r="E54" t="s">
        <v>14</v>
      </c>
      <c r="F54">
        <v>1</v>
      </c>
      <c r="J54" t="s">
        <v>30</v>
      </c>
      <c r="K54" t="s">
        <v>16</v>
      </c>
      <c r="L54" t="s">
        <v>17</v>
      </c>
      <c r="M54">
        <f t="shared" si="0"/>
        <v>0.16331255250421181</v>
      </c>
      <c r="N54">
        <v>29.117558146844299</v>
      </c>
      <c r="O54">
        <f t="shared" si="4"/>
        <v>1.8184465712466651</v>
      </c>
      <c r="P54">
        <f t="shared" si="1"/>
        <v>47.5</v>
      </c>
    </row>
    <row r="55" spans="1:16" hidden="1" x14ac:dyDescent="0.3">
      <c r="A55">
        <v>3</v>
      </c>
      <c r="B55">
        <v>32</v>
      </c>
      <c r="C55" t="s">
        <v>21</v>
      </c>
      <c r="D55">
        <v>45.4</v>
      </c>
      <c r="E55" t="s">
        <v>14</v>
      </c>
      <c r="F55">
        <v>1</v>
      </c>
      <c r="H55">
        <v>35.1</v>
      </c>
      <c r="I55">
        <v>22.7</v>
      </c>
      <c r="J55" t="s">
        <v>30</v>
      </c>
      <c r="K55" t="s">
        <v>16</v>
      </c>
      <c r="L55" t="s">
        <v>17</v>
      </c>
      <c r="M55">
        <f t="shared" si="0"/>
        <v>0.16188312784682843</v>
      </c>
      <c r="N55">
        <v>29.114101460632099</v>
      </c>
      <c r="O55">
        <f t="shared" si="4"/>
        <v>1.8023346409978935</v>
      </c>
      <c r="P55">
        <f t="shared" si="1"/>
        <v>47.5</v>
      </c>
    </row>
    <row r="56" spans="1:16" hidden="1" x14ac:dyDescent="0.3">
      <c r="A56">
        <v>2</v>
      </c>
      <c r="B56">
        <v>40</v>
      </c>
      <c r="C56" t="s">
        <v>27</v>
      </c>
      <c r="D56">
        <v>45.1</v>
      </c>
      <c r="E56" t="s">
        <v>14</v>
      </c>
      <c r="F56">
        <v>1</v>
      </c>
      <c r="H56">
        <v>31.8</v>
      </c>
      <c r="I56">
        <v>25.7</v>
      </c>
      <c r="J56" t="s">
        <v>30</v>
      </c>
      <c r="K56" t="s">
        <v>16</v>
      </c>
      <c r="L56" t="s">
        <v>17</v>
      </c>
      <c r="M56">
        <f t="shared" si="0"/>
        <v>0.15975077183320438</v>
      </c>
      <c r="N56">
        <v>29.108829950994199</v>
      </c>
      <c r="O56">
        <f t="shared" si="4"/>
        <v>1.7782995362586516</v>
      </c>
      <c r="P56">
        <f t="shared" si="1"/>
        <v>47.5</v>
      </c>
    </row>
    <row r="57" spans="1:16" hidden="1" x14ac:dyDescent="0.3">
      <c r="A57">
        <v>3</v>
      </c>
      <c r="B57">
        <v>29</v>
      </c>
      <c r="C57" t="s">
        <v>21</v>
      </c>
      <c r="D57">
        <v>44.5</v>
      </c>
      <c r="E57" t="s">
        <v>14</v>
      </c>
      <c r="F57">
        <v>1</v>
      </c>
      <c r="J57" t="s">
        <v>24</v>
      </c>
      <c r="K57" t="s">
        <v>16</v>
      </c>
      <c r="L57" t="s">
        <v>17</v>
      </c>
      <c r="M57">
        <f t="shared" si="0"/>
        <v>0.15552847130677969</v>
      </c>
      <c r="N57">
        <v>29.097965291626</v>
      </c>
      <c r="O57">
        <f t="shared" si="4"/>
        <v>1.7307073730622717</v>
      </c>
      <c r="P57">
        <f t="shared" si="1"/>
        <v>42.5</v>
      </c>
    </row>
    <row r="58" spans="1:16" hidden="1" x14ac:dyDescent="0.3">
      <c r="A58">
        <v>4</v>
      </c>
      <c r="B58">
        <v>63</v>
      </c>
      <c r="C58" t="s">
        <v>21</v>
      </c>
      <c r="D58">
        <v>44.4</v>
      </c>
      <c r="E58" t="s">
        <v>14</v>
      </c>
      <c r="F58">
        <v>1</v>
      </c>
      <c r="H58">
        <v>31.8</v>
      </c>
      <c r="I58">
        <v>23.9</v>
      </c>
      <c r="J58" t="s">
        <v>30</v>
      </c>
      <c r="K58" t="s">
        <v>16</v>
      </c>
      <c r="L58" t="s">
        <v>17</v>
      </c>
      <c r="M58">
        <f t="shared" si="0"/>
        <v>0.15483025233951936</v>
      </c>
      <c r="N58">
        <v>29.096111564695899</v>
      </c>
      <c r="O58">
        <f t="shared" si="4"/>
        <v>1.7228373148253673</v>
      </c>
      <c r="P58">
        <f t="shared" si="1"/>
        <v>42.5</v>
      </c>
    </row>
    <row r="59" spans="1:16" hidden="1" x14ac:dyDescent="0.3">
      <c r="A59">
        <v>2</v>
      </c>
      <c r="B59">
        <v>50</v>
      </c>
      <c r="C59" t="s">
        <v>21</v>
      </c>
      <c r="D59">
        <v>44.2</v>
      </c>
      <c r="E59" t="s">
        <v>14</v>
      </c>
      <c r="F59">
        <v>1</v>
      </c>
      <c r="J59" t="s">
        <v>15</v>
      </c>
      <c r="K59" t="s">
        <v>16</v>
      </c>
      <c r="L59" t="s">
        <v>17</v>
      </c>
      <c r="M59">
        <f t="shared" si="0"/>
        <v>0.15343852679397912</v>
      </c>
      <c r="N59">
        <v>29.092366294116498</v>
      </c>
      <c r="O59">
        <f t="shared" si="4"/>
        <v>1.707150314605133</v>
      </c>
      <c r="P59">
        <f t="shared" si="1"/>
        <v>42.5</v>
      </c>
    </row>
    <row r="60" spans="1:16" hidden="1" x14ac:dyDescent="0.3">
      <c r="A60">
        <v>1</v>
      </c>
      <c r="B60">
        <v>68</v>
      </c>
      <c r="C60" t="s">
        <v>21</v>
      </c>
      <c r="D60">
        <v>44.2</v>
      </c>
      <c r="E60" t="s">
        <v>14</v>
      </c>
      <c r="F60">
        <v>2</v>
      </c>
      <c r="J60" t="s">
        <v>24</v>
      </c>
      <c r="K60" t="s">
        <v>16</v>
      </c>
      <c r="L60" t="s">
        <v>17</v>
      </c>
      <c r="M60">
        <f t="shared" si="0"/>
        <v>0.15343852679397912</v>
      </c>
      <c r="N60">
        <v>29.092366294116498</v>
      </c>
      <c r="O60">
        <f t="shared" si="4"/>
        <v>1.707150314605133</v>
      </c>
      <c r="P60">
        <f t="shared" si="1"/>
        <v>42.5</v>
      </c>
    </row>
    <row r="61" spans="1:16" hidden="1" x14ac:dyDescent="0.3">
      <c r="A61">
        <v>2</v>
      </c>
      <c r="B61">
        <v>5</v>
      </c>
      <c r="C61" t="s">
        <v>27</v>
      </c>
      <c r="D61">
        <v>44.1</v>
      </c>
      <c r="E61" t="s">
        <v>14</v>
      </c>
      <c r="F61">
        <v>1</v>
      </c>
      <c r="H61">
        <v>34.700000000000003</v>
      </c>
      <c r="I61">
        <v>21.1</v>
      </c>
      <c r="J61" t="s">
        <v>30</v>
      </c>
      <c r="K61" t="s">
        <v>16</v>
      </c>
      <c r="L61" t="s">
        <v>17</v>
      </c>
      <c r="M61">
        <f t="shared" si="0"/>
        <v>0.15274502021569916</v>
      </c>
      <c r="N61">
        <v>29.090474521449401</v>
      </c>
      <c r="O61">
        <f t="shared" si="4"/>
        <v>1.6993333726218005</v>
      </c>
      <c r="P61">
        <f t="shared" si="1"/>
        <v>42.5</v>
      </c>
    </row>
    <row r="62" spans="1:16" hidden="1" x14ac:dyDescent="0.3">
      <c r="A62">
        <v>4</v>
      </c>
      <c r="B62">
        <v>17</v>
      </c>
      <c r="C62" t="s">
        <v>21</v>
      </c>
      <c r="D62">
        <v>43.4</v>
      </c>
      <c r="E62" t="s">
        <v>14</v>
      </c>
      <c r="F62">
        <v>1</v>
      </c>
      <c r="J62" t="s">
        <v>30</v>
      </c>
      <c r="K62" t="s">
        <v>16</v>
      </c>
      <c r="L62" t="s">
        <v>17</v>
      </c>
      <c r="M62">
        <f t="shared" si="0"/>
        <v>0.14793445646488976</v>
      </c>
      <c r="N62">
        <v>29.076863854233899</v>
      </c>
      <c r="O62">
        <f t="shared" si="4"/>
        <v>1.6451105304384241</v>
      </c>
      <c r="P62">
        <f t="shared" si="1"/>
        <v>42.5</v>
      </c>
    </row>
    <row r="63" spans="1:16" hidden="1" x14ac:dyDescent="0.3">
      <c r="A63">
        <v>3</v>
      </c>
      <c r="B63">
        <v>100</v>
      </c>
      <c r="C63" t="s">
        <v>21</v>
      </c>
      <c r="D63">
        <v>43.3</v>
      </c>
      <c r="E63" t="s">
        <v>14</v>
      </c>
      <c r="F63">
        <v>1</v>
      </c>
      <c r="H63">
        <v>28.2</v>
      </c>
      <c r="I63">
        <v>17.100000000000001</v>
      </c>
      <c r="J63" t="s">
        <v>15</v>
      </c>
      <c r="K63" t="s">
        <v>16</v>
      </c>
      <c r="L63" t="s">
        <v>17</v>
      </c>
      <c r="M63">
        <f t="shared" si="0"/>
        <v>0.14725351625722416</v>
      </c>
      <c r="N63">
        <v>29.074865401844601</v>
      </c>
      <c r="O63">
        <f t="shared" si="4"/>
        <v>1.6374352317979324</v>
      </c>
      <c r="P63">
        <f t="shared" si="1"/>
        <v>42.5</v>
      </c>
    </row>
    <row r="64" spans="1:16" hidden="1" x14ac:dyDescent="0.3">
      <c r="A64">
        <v>3</v>
      </c>
      <c r="B64">
        <v>81</v>
      </c>
      <c r="C64" t="s">
        <v>21</v>
      </c>
      <c r="D64">
        <v>42.5</v>
      </c>
      <c r="E64" t="s">
        <v>14</v>
      </c>
      <c r="F64">
        <v>1</v>
      </c>
      <c r="J64" t="s">
        <v>15</v>
      </c>
      <c r="K64" t="s">
        <v>16</v>
      </c>
      <c r="L64" t="s">
        <v>17</v>
      </c>
      <c r="M64">
        <f t="shared" si="0"/>
        <v>0.1418625432636641</v>
      </c>
      <c r="N64">
        <v>29.058366555328099</v>
      </c>
      <c r="O64">
        <f t="shared" si="4"/>
        <v>1.5766702377168413</v>
      </c>
      <c r="P64">
        <f t="shared" si="1"/>
        <v>42.5</v>
      </c>
    </row>
    <row r="65" spans="1:16" hidden="1" x14ac:dyDescent="0.3">
      <c r="A65">
        <v>2</v>
      </c>
      <c r="B65">
        <v>43</v>
      </c>
      <c r="C65" t="s">
        <v>21</v>
      </c>
      <c r="D65">
        <v>42.4</v>
      </c>
      <c r="E65" t="s">
        <v>14</v>
      </c>
      <c r="F65">
        <v>1</v>
      </c>
      <c r="J65" t="s">
        <v>30</v>
      </c>
      <c r="K65" t="s">
        <v>16</v>
      </c>
      <c r="L65" t="s">
        <v>17</v>
      </c>
      <c r="M65">
        <f t="shared" si="0"/>
        <v>0.14119574022293965</v>
      </c>
      <c r="N65">
        <v>29.056238278692302</v>
      </c>
      <c r="O65">
        <f t="shared" si="4"/>
        <v>1.5691542878370563</v>
      </c>
      <c r="P65">
        <f t="shared" si="1"/>
        <v>42.5</v>
      </c>
    </row>
    <row r="66" spans="1:16" hidden="1" x14ac:dyDescent="0.3">
      <c r="A66">
        <v>1</v>
      </c>
      <c r="B66">
        <v>9</v>
      </c>
      <c r="C66" t="s">
        <v>25</v>
      </c>
      <c r="D66">
        <v>42.3</v>
      </c>
      <c r="E66" t="s">
        <v>14</v>
      </c>
      <c r="F66">
        <v>2</v>
      </c>
      <c r="J66" t="s">
        <v>24</v>
      </c>
      <c r="K66" t="s">
        <v>16</v>
      </c>
      <c r="L66" t="s">
        <v>17</v>
      </c>
      <c r="M66">
        <f t="shared" si="0"/>
        <v>0.140530507978542</v>
      </c>
      <c r="N66">
        <v>29.054094890061201</v>
      </c>
      <c r="O66">
        <f>0.01210478+0.000029462*D66^2*N66</f>
        <v>1.5437222469972673</v>
      </c>
      <c r="P66">
        <f t="shared" si="1"/>
        <v>42.5</v>
      </c>
    </row>
    <row r="67" spans="1:16" hidden="1" x14ac:dyDescent="0.3">
      <c r="A67">
        <v>2</v>
      </c>
      <c r="B67">
        <v>22</v>
      </c>
      <c r="C67" t="s">
        <v>25</v>
      </c>
      <c r="D67">
        <v>42.2</v>
      </c>
      <c r="E67" t="s">
        <v>14</v>
      </c>
      <c r="F67">
        <v>1</v>
      </c>
      <c r="J67" t="s">
        <v>24</v>
      </c>
      <c r="K67" t="s">
        <v>16</v>
      </c>
      <c r="L67" t="s">
        <v>17</v>
      </c>
      <c r="M67">
        <f t="shared" ref="M67:M130" si="5">D67^2*PI()/40000</f>
        <v>0.13986684653047118</v>
      </c>
      <c r="N67">
        <v>29.051936246023502</v>
      </c>
      <c r="O67">
        <f>0.01210478+0.000029462*D67^2*N67</f>
        <v>1.5363758589533847</v>
      </c>
      <c r="P67">
        <f t="shared" ref="P67:P130" si="6">TRUNC(D67/5,0)*5+2.5</f>
        <v>42.5</v>
      </c>
    </row>
    <row r="68" spans="1:16" hidden="1" x14ac:dyDescent="0.3">
      <c r="A68">
        <v>3</v>
      </c>
      <c r="B68">
        <v>6</v>
      </c>
      <c r="C68" t="s">
        <v>21</v>
      </c>
      <c r="D68">
        <v>42.1</v>
      </c>
      <c r="E68" t="s">
        <v>14</v>
      </c>
      <c r="F68">
        <v>1</v>
      </c>
      <c r="J68" t="s">
        <v>15</v>
      </c>
      <c r="K68" t="s">
        <v>16</v>
      </c>
      <c r="L68" t="s">
        <v>17</v>
      </c>
      <c r="M68">
        <f t="shared" si="5"/>
        <v>0.13920475587872713</v>
      </c>
      <c r="N68">
        <v>29.049762201462698</v>
      </c>
      <c r="O68">
        <f>0.00207+0.00003*D68^2*N68</f>
        <v>1.5467126707048353</v>
      </c>
      <c r="P68">
        <f t="shared" si="6"/>
        <v>42.5</v>
      </c>
    </row>
    <row r="69" spans="1:16" hidden="1" x14ac:dyDescent="0.3">
      <c r="A69">
        <v>2</v>
      </c>
      <c r="B69">
        <v>54</v>
      </c>
      <c r="C69" t="s">
        <v>21</v>
      </c>
      <c r="D69">
        <v>42</v>
      </c>
      <c r="E69" t="s">
        <v>14</v>
      </c>
      <c r="F69">
        <v>1</v>
      </c>
      <c r="J69" t="s">
        <v>30</v>
      </c>
      <c r="K69" t="s">
        <v>16</v>
      </c>
      <c r="L69" t="s">
        <v>17</v>
      </c>
      <c r="M69">
        <f t="shared" si="5"/>
        <v>0.13854423602330987</v>
      </c>
      <c r="N69">
        <v>29.0475726095328</v>
      </c>
      <c r="O69">
        <f>0.00207+0.00003*D69^2*N69</f>
        <v>1.5392675424964759</v>
      </c>
      <c r="P69">
        <f t="shared" si="6"/>
        <v>42.5</v>
      </c>
    </row>
    <row r="70" spans="1:16" hidden="1" x14ac:dyDescent="0.3">
      <c r="A70">
        <v>2</v>
      </c>
      <c r="B70">
        <v>60</v>
      </c>
      <c r="C70" t="s">
        <v>25</v>
      </c>
      <c r="D70">
        <v>41.9</v>
      </c>
      <c r="E70" t="s">
        <v>14</v>
      </c>
      <c r="F70">
        <v>1</v>
      </c>
      <c r="J70" t="s">
        <v>24</v>
      </c>
      <c r="K70" t="s">
        <v>16</v>
      </c>
      <c r="L70" t="s">
        <v>17</v>
      </c>
      <c r="M70">
        <f t="shared" si="5"/>
        <v>0.13788528696421939</v>
      </c>
      <c r="N70">
        <v>29.045367321633101</v>
      </c>
      <c r="O70">
        <f>0.01210478+0.000029462*D70^2*N70</f>
        <v>1.5144410222259082</v>
      </c>
      <c r="P70">
        <f t="shared" si="6"/>
        <v>42.5</v>
      </c>
    </row>
    <row r="71" spans="1:16" hidden="1" x14ac:dyDescent="0.3">
      <c r="A71">
        <v>3</v>
      </c>
      <c r="B71">
        <v>18</v>
      </c>
      <c r="C71" t="s">
        <v>21</v>
      </c>
      <c r="D71">
        <v>41.1</v>
      </c>
      <c r="E71" t="s">
        <v>14</v>
      </c>
      <c r="F71">
        <v>1</v>
      </c>
      <c r="J71" t="s">
        <v>30</v>
      </c>
      <c r="K71" t="s">
        <v>16</v>
      </c>
      <c r="L71" t="s">
        <v>17</v>
      </c>
      <c r="M71">
        <f t="shared" si="5"/>
        <v>0.13267024315926038</v>
      </c>
      <c r="N71">
        <v>29.027141532130901</v>
      </c>
      <c r="O71">
        <f>0.00207+0.00003*D71^2*N71</f>
        <v>1.4730581324247252</v>
      </c>
      <c r="P71">
        <f t="shared" si="6"/>
        <v>42.5</v>
      </c>
    </row>
    <row r="72" spans="1:16" hidden="1" x14ac:dyDescent="0.3">
      <c r="A72">
        <v>3</v>
      </c>
      <c r="B72">
        <v>44</v>
      </c>
      <c r="C72" t="s">
        <v>25</v>
      </c>
      <c r="D72">
        <v>40.700000000000003</v>
      </c>
      <c r="E72" t="s">
        <v>14</v>
      </c>
      <c r="F72">
        <v>1</v>
      </c>
      <c r="J72" t="s">
        <v>24</v>
      </c>
      <c r="K72" t="s">
        <v>16</v>
      </c>
      <c r="L72" t="s">
        <v>17</v>
      </c>
      <c r="M72">
        <f t="shared" si="5"/>
        <v>0.13010042036862393</v>
      </c>
      <c r="N72">
        <v>29.017622982182001</v>
      </c>
      <c r="O72">
        <f>0.01210478+0.000029462*D72^2*N72</f>
        <v>1.4282665863786002</v>
      </c>
      <c r="P72">
        <f t="shared" si="6"/>
        <v>42.5</v>
      </c>
    </row>
    <row r="73" spans="1:16" hidden="1" x14ac:dyDescent="0.3">
      <c r="A73">
        <v>1</v>
      </c>
      <c r="B73">
        <v>96</v>
      </c>
      <c r="C73" t="s">
        <v>21</v>
      </c>
      <c r="D73">
        <v>40.6</v>
      </c>
      <c r="E73" t="s">
        <v>14</v>
      </c>
      <c r="F73">
        <v>2</v>
      </c>
      <c r="J73" t="s">
        <v>30</v>
      </c>
      <c r="K73" t="s">
        <v>16</v>
      </c>
      <c r="L73" t="s">
        <v>17</v>
      </c>
      <c r="M73">
        <f t="shared" si="5"/>
        <v>0.12946189166178182</v>
      </c>
      <c r="N73">
        <v>29.015199277954199</v>
      </c>
      <c r="O73">
        <f>0.00207+0.00003*D73^2*N73</f>
        <v>1.4368948164542577</v>
      </c>
      <c r="P73">
        <f t="shared" si="6"/>
        <v>42.5</v>
      </c>
    </row>
    <row r="74" spans="1:16" hidden="1" x14ac:dyDescent="0.3">
      <c r="A74">
        <v>3</v>
      </c>
      <c r="B74">
        <v>3</v>
      </c>
      <c r="C74" t="s">
        <v>21</v>
      </c>
      <c r="D74">
        <v>40.6</v>
      </c>
      <c r="E74" t="s">
        <v>14</v>
      </c>
      <c r="F74">
        <v>1</v>
      </c>
      <c r="H74">
        <v>33.299999999999997</v>
      </c>
      <c r="I74">
        <v>22.4</v>
      </c>
      <c r="J74" t="s">
        <v>30</v>
      </c>
      <c r="K74" t="s">
        <v>16</v>
      </c>
      <c r="L74" t="s">
        <v>17</v>
      </c>
      <c r="M74">
        <f t="shared" si="5"/>
        <v>0.12946189166178182</v>
      </c>
      <c r="N74">
        <v>29.015199277954199</v>
      </c>
      <c r="O74">
        <f>0.00207+0.00003*D74^2*N74</f>
        <v>1.4368948164542577</v>
      </c>
      <c r="P74">
        <f t="shared" si="6"/>
        <v>42.5</v>
      </c>
    </row>
    <row r="75" spans="1:16" hidden="1" x14ac:dyDescent="0.3">
      <c r="A75">
        <v>3</v>
      </c>
      <c r="B75">
        <v>23</v>
      </c>
      <c r="C75" t="s">
        <v>21</v>
      </c>
      <c r="D75">
        <v>40.4</v>
      </c>
      <c r="E75" t="s">
        <v>14</v>
      </c>
      <c r="F75">
        <v>1</v>
      </c>
      <c r="H75">
        <v>32.5</v>
      </c>
      <c r="I75">
        <v>20.5</v>
      </c>
      <c r="J75" t="s">
        <v>30</v>
      </c>
      <c r="K75" t="s">
        <v>16</v>
      </c>
      <c r="L75" t="s">
        <v>17</v>
      </c>
      <c r="M75">
        <f t="shared" si="5"/>
        <v>0.12818954663707791</v>
      </c>
      <c r="N75">
        <v>29.0102977647425</v>
      </c>
      <c r="O75">
        <f>0.00207+0.00003*D75^2*N75</f>
        <v>1.4225534279910634</v>
      </c>
      <c r="P75">
        <f t="shared" si="6"/>
        <v>42.5</v>
      </c>
    </row>
    <row r="76" spans="1:16" hidden="1" x14ac:dyDescent="0.3">
      <c r="A76">
        <v>4</v>
      </c>
      <c r="B76">
        <v>43</v>
      </c>
      <c r="C76" t="s">
        <v>21</v>
      </c>
      <c r="D76">
        <v>40.4</v>
      </c>
      <c r="E76" t="s">
        <v>14</v>
      </c>
      <c r="F76">
        <v>1</v>
      </c>
      <c r="J76" t="s">
        <v>30</v>
      </c>
      <c r="K76" t="s">
        <v>16</v>
      </c>
      <c r="L76" t="s">
        <v>17</v>
      </c>
      <c r="M76">
        <f t="shared" si="5"/>
        <v>0.12818954663707791</v>
      </c>
      <c r="N76">
        <v>29.0102977647425</v>
      </c>
      <c r="O76">
        <f>0.00207+0.00003*D76^2*N76</f>
        <v>1.4225534279910634</v>
      </c>
      <c r="P76">
        <f t="shared" si="6"/>
        <v>42.5</v>
      </c>
    </row>
    <row r="77" spans="1:16" hidden="1" x14ac:dyDescent="0.3">
      <c r="A77">
        <v>1</v>
      </c>
      <c r="B77">
        <v>87</v>
      </c>
      <c r="C77" t="s">
        <v>27</v>
      </c>
      <c r="D77">
        <v>40.1</v>
      </c>
      <c r="E77" t="s">
        <v>14</v>
      </c>
      <c r="F77">
        <v>1</v>
      </c>
      <c r="H77">
        <v>30.4</v>
      </c>
      <c r="I77">
        <v>21.1</v>
      </c>
      <c r="J77" t="s">
        <v>24</v>
      </c>
      <c r="K77" t="s">
        <v>16</v>
      </c>
      <c r="L77" t="s">
        <v>17</v>
      </c>
      <c r="M77">
        <f t="shared" si="5"/>
        <v>0.12629281007247309</v>
      </c>
      <c r="N77">
        <v>29.002807526698401</v>
      </c>
      <c r="O77">
        <f>0.00207+0.00003*D77^2*N77</f>
        <v>1.401174135930189</v>
      </c>
      <c r="P77">
        <f t="shared" si="6"/>
        <v>42.5</v>
      </c>
    </row>
    <row r="78" spans="1:16" x14ac:dyDescent="0.3">
      <c r="A78">
        <v>1</v>
      </c>
      <c r="B78">
        <v>110</v>
      </c>
      <c r="C78" t="s">
        <v>19</v>
      </c>
      <c r="D78">
        <v>39.799999999999997</v>
      </c>
      <c r="E78" t="s">
        <v>14</v>
      </c>
      <c r="F78">
        <v>2</v>
      </c>
      <c r="J78" t="s">
        <v>24</v>
      </c>
      <c r="K78" t="s">
        <v>16</v>
      </c>
      <c r="L78" t="s">
        <v>17</v>
      </c>
      <c r="M78">
        <f t="shared" si="5"/>
        <v>0.12441021067480938</v>
      </c>
      <c r="N78">
        <v>28.995147273848701</v>
      </c>
      <c r="O78">
        <f>0.00003*(D77^2*N78)-9.258*10^-11*(D77^2*N78)^2</f>
        <v>1.1974802397247797</v>
      </c>
      <c r="P78">
        <f t="shared" si="6"/>
        <v>37.5</v>
      </c>
    </row>
    <row r="79" spans="1:16" x14ac:dyDescent="0.3">
      <c r="A79">
        <v>3</v>
      </c>
      <c r="B79">
        <v>7</v>
      </c>
      <c r="C79" t="s">
        <v>19</v>
      </c>
      <c r="D79">
        <v>39.799999999999997</v>
      </c>
      <c r="E79" t="s">
        <v>14</v>
      </c>
      <c r="F79">
        <v>1</v>
      </c>
      <c r="J79" t="s">
        <v>24</v>
      </c>
      <c r="K79" t="s">
        <v>16</v>
      </c>
      <c r="L79" t="s">
        <v>17</v>
      </c>
      <c r="M79">
        <f t="shared" si="5"/>
        <v>0.12441021067480938</v>
      </c>
      <c r="N79">
        <v>28.995147273848701</v>
      </c>
      <c r="O79">
        <f>0.00003*(D78^2*N79)-9.258*10^-11*(D78^2*N79)^2</f>
        <v>1.1825851552349251</v>
      </c>
      <c r="P79">
        <f t="shared" si="6"/>
        <v>37.5</v>
      </c>
    </row>
    <row r="80" spans="1:16" hidden="1" x14ac:dyDescent="0.3">
      <c r="A80">
        <v>1</v>
      </c>
      <c r="B80">
        <v>47</v>
      </c>
      <c r="C80" t="s">
        <v>21</v>
      </c>
      <c r="D80">
        <v>39.799999999999997</v>
      </c>
      <c r="E80" t="s">
        <v>14</v>
      </c>
      <c r="F80">
        <v>2</v>
      </c>
      <c r="J80" t="s">
        <v>24</v>
      </c>
      <c r="K80" t="s">
        <v>16</v>
      </c>
      <c r="L80" t="s">
        <v>17</v>
      </c>
      <c r="M80">
        <f t="shared" si="5"/>
        <v>0.12441021067480938</v>
      </c>
      <c r="N80">
        <v>28.995147273848701</v>
      </c>
      <c r="O80">
        <f>0.00207+0.00003*D80^2*N80</f>
        <v>1.3799541926300187</v>
      </c>
      <c r="P80">
        <f t="shared" si="6"/>
        <v>37.5</v>
      </c>
    </row>
    <row r="81" spans="1:16" hidden="1" x14ac:dyDescent="0.3">
      <c r="A81">
        <v>3</v>
      </c>
      <c r="B81">
        <v>42</v>
      </c>
      <c r="C81" t="s">
        <v>21</v>
      </c>
      <c r="D81">
        <v>39.799999999999997</v>
      </c>
      <c r="E81" t="s">
        <v>14</v>
      </c>
      <c r="F81">
        <v>2</v>
      </c>
      <c r="J81" t="s">
        <v>24</v>
      </c>
      <c r="K81" t="s">
        <v>16</v>
      </c>
      <c r="L81" t="s">
        <v>17</v>
      </c>
      <c r="M81">
        <f t="shared" si="5"/>
        <v>0.12441021067480938</v>
      </c>
      <c r="N81">
        <v>28.995147273848701</v>
      </c>
      <c r="O81">
        <f>0.00207+0.00003*D81^2*N81</f>
        <v>1.3799541926300187</v>
      </c>
      <c r="P81">
        <f t="shared" si="6"/>
        <v>37.5</v>
      </c>
    </row>
    <row r="82" spans="1:16" x14ac:dyDescent="0.3">
      <c r="A82">
        <v>2</v>
      </c>
      <c r="B82">
        <v>28</v>
      </c>
      <c r="C82" t="s">
        <v>19</v>
      </c>
      <c r="D82">
        <v>39.700000000000003</v>
      </c>
      <c r="E82" t="s">
        <v>22</v>
      </c>
      <c r="F82">
        <v>3</v>
      </c>
      <c r="J82" t="s">
        <v>30</v>
      </c>
      <c r="K82" t="s">
        <v>16</v>
      </c>
      <c r="L82" t="s">
        <v>17</v>
      </c>
      <c r="M82">
        <f t="shared" si="5"/>
        <v>0.12378581913490844</v>
      </c>
      <c r="N82">
        <v>28.9925551847153</v>
      </c>
      <c r="O82">
        <f>0.00003*(D81^2*N82)-9.258*10^-11*(D81^2*N82)^2</f>
        <v>1.1824968929181561</v>
      </c>
      <c r="P82">
        <f t="shared" si="6"/>
        <v>37.5</v>
      </c>
    </row>
    <row r="83" spans="1:16" x14ac:dyDescent="0.3">
      <c r="A83">
        <v>3</v>
      </c>
      <c r="B83">
        <v>86</v>
      </c>
      <c r="C83" t="s">
        <v>19</v>
      </c>
      <c r="D83">
        <v>39.700000000000003</v>
      </c>
      <c r="E83" t="s">
        <v>14</v>
      </c>
      <c r="F83">
        <v>2</v>
      </c>
      <c r="J83" t="s">
        <v>15</v>
      </c>
      <c r="K83" t="s">
        <v>16</v>
      </c>
      <c r="L83" t="s">
        <v>17</v>
      </c>
      <c r="M83">
        <f t="shared" si="5"/>
        <v>0.12378581913490844</v>
      </c>
      <c r="N83">
        <v>28.9925551847153</v>
      </c>
      <c r="O83">
        <f>0.00003*(D82^2*N83)-9.258*10^-11*(D82^2*N83)^2</f>
        <v>1.1775372381789242</v>
      </c>
      <c r="P83">
        <f t="shared" si="6"/>
        <v>37.5</v>
      </c>
    </row>
    <row r="84" spans="1:16" hidden="1" x14ac:dyDescent="0.3">
      <c r="A84">
        <v>2</v>
      </c>
      <c r="B84">
        <v>22</v>
      </c>
      <c r="C84" t="s">
        <v>21</v>
      </c>
      <c r="D84">
        <v>39.700000000000003</v>
      </c>
      <c r="E84" t="s">
        <v>14</v>
      </c>
      <c r="F84">
        <v>1</v>
      </c>
      <c r="J84" t="s">
        <v>15</v>
      </c>
      <c r="K84" t="s">
        <v>16</v>
      </c>
      <c r="L84" t="s">
        <v>17</v>
      </c>
      <c r="M84">
        <f t="shared" si="5"/>
        <v>0.12378581913490844</v>
      </c>
      <c r="N84">
        <v>28.9925551847153</v>
      </c>
      <c r="O84">
        <f t="shared" ref="O84:O98" si="7">0.00207+0.00003*D84^2*N84</f>
        <v>1.3729162890323383</v>
      </c>
      <c r="P84">
        <f t="shared" si="6"/>
        <v>37.5</v>
      </c>
    </row>
    <row r="85" spans="1:16" hidden="1" x14ac:dyDescent="0.3">
      <c r="A85">
        <v>3</v>
      </c>
      <c r="B85">
        <v>20</v>
      </c>
      <c r="C85" t="s">
        <v>21</v>
      </c>
      <c r="D85">
        <v>39.6</v>
      </c>
      <c r="E85" t="s">
        <v>14</v>
      </c>
      <c r="F85">
        <v>1</v>
      </c>
      <c r="J85" t="s">
        <v>30</v>
      </c>
      <c r="K85" t="s">
        <v>16</v>
      </c>
      <c r="L85" t="s">
        <v>17</v>
      </c>
      <c r="M85">
        <f t="shared" si="5"/>
        <v>0.12316299839133425</v>
      </c>
      <c r="N85">
        <v>28.989943433759201</v>
      </c>
      <c r="O85">
        <f t="shared" si="7"/>
        <v>1.3658960908525151</v>
      </c>
      <c r="P85">
        <f t="shared" si="6"/>
        <v>37.5</v>
      </c>
    </row>
    <row r="86" spans="1:16" hidden="1" x14ac:dyDescent="0.3">
      <c r="A86">
        <v>1</v>
      </c>
      <c r="B86">
        <v>68</v>
      </c>
      <c r="C86" t="s">
        <v>21</v>
      </c>
      <c r="D86">
        <v>39.4</v>
      </c>
      <c r="E86" t="s">
        <v>14</v>
      </c>
      <c r="F86">
        <v>2</v>
      </c>
      <c r="J86" t="s">
        <v>15</v>
      </c>
      <c r="K86" t="s">
        <v>16</v>
      </c>
      <c r="L86" t="s">
        <v>17</v>
      </c>
      <c r="M86">
        <f t="shared" si="5"/>
        <v>0.12192206929316628</v>
      </c>
      <c r="N86">
        <v>28.9846601464101</v>
      </c>
      <c r="O86">
        <f t="shared" si="7"/>
        <v>1.3519088107464354</v>
      </c>
      <c r="P86">
        <f t="shared" si="6"/>
        <v>37.5</v>
      </c>
    </row>
    <row r="87" spans="1:16" hidden="1" x14ac:dyDescent="0.3">
      <c r="A87">
        <v>1</v>
      </c>
      <c r="B87">
        <v>71</v>
      </c>
      <c r="C87" t="s">
        <v>21</v>
      </c>
      <c r="D87">
        <v>39.1</v>
      </c>
      <c r="E87" t="s">
        <v>22</v>
      </c>
      <c r="F87">
        <v>3</v>
      </c>
      <c r="J87" t="s">
        <v>15</v>
      </c>
      <c r="K87" t="s">
        <v>16</v>
      </c>
      <c r="L87" t="s">
        <v>17</v>
      </c>
      <c r="M87">
        <f t="shared" si="5"/>
        <v>0.1200724566183653</v>
      </c>
      <c r="N87">
        <v>28.976582684598601</v>
      </c>
      <c r="O87">
        <f t="shared" si="7"/>
        <v>1.3310606812212358</v>
      </c>
      <c r="P87">
        <f t="shared" si="6"/>
        <v>37.5</v>
      </c>
    </row>
    <row r="88" spans="1:16" hidden="1" x14ac:dyDescent="0.3">
      <c r="A88">
        <v>2</v>
      </c>
      <c r="B88">
        <v>7</v>
      </c>
      <c r="C88" t="s">
        <v>27</v>
      </c>
      <c r="D88">
        <v>38.9</v>
      </c>
      <c r="E88" t="s">
        <v>14</v>
      </c>
      <c r="F88">
        <v>1</v>
      </c>
      <c r="J88" t="s">
        <v>30</v>
      </c>
      <c r="K88" t="s">
        <v>16</v>
      </c>
      <c r="L88" t="s">
        <v>17</v>
      </c>
      <c r="M88">
        <f t="shared" si="5"/>
        <v>0.11884723548346526</v>
      </c>
      <c r="N88">
        <v>28.9710935757697</v>
      </c>
      <c r="O88">
        <f t="shared" si="7"/>
        <v>1.3172504552937139</v>
      </c>
      <c r="P88">
        <f t="shared" si="6"/>
        <v>37.5</v>
      </c>
    </row>
    <row r="89" spans="1:16" hidden="1" x14ac:dyDescent="0.3">
      <c r="A89">
        <v>2</v>
      </c>
      <c r="B89">
        <v>3</v>
      </c>
      <c r="C89" t="s">
        <v>21</v>
      </c>
      <c r="D89">
        <v>38.799999999999997</v>
      </c>
      <c r="E89" t="s">
        <v>20</v>
      </c>
      <c r="F89">
        <v>2</v>
      </c>
      <c r="J89" t="s">
        <v>15</v>
      </c>
      <c r="K89" t="s">
        <v>16</v>
      </c>
      <c r="L89" t="s">
        <v>17</v>
      </c>
      <c r="M89">
        <f t="shared" si="5"/>
        <v>0.11823698111050544</v>
      </c>
      <c r="N89">
        <v>28.968317135560401</v>
      </c>
      <c r="O89">
        <f t="shared" si="7"/>
        <v>1.3103719004567413</v>
      </c>
      <c r="P89">
        <f t="shared" si="6"/>
        <v>37.5</v>
      </c>
    </row>
    <row r="90" spans="1:16" hidden="1" x14ac:dyDescent="0.3">
      <c r="A90">
        <v>1</v>
      </c>
      <c r="B90">
        <v>61</v>
      </c>
      <c r="C90" t="s">
        <v>21</v>
      </c>
      <c r="D90">
        <v>38.700000000000003</v>
      </c>
      <c r="E90" t="s">
        <v>14</v>
      </c>
      <c r="F90">
        <v>1</v>
      </c>
      <c r="H90">
        <v>26</v>
      </c>
      <c r="I90">
        <v>16.7</v>
      </c>
      <c r="J90" t="s">
        <v>24</v>
      </c>
      <c r="K90" t="s">
        <v>16</v>
      </c>
      <c r="L90" t="s">
        <v>17</v>
      </c>
      <c r="M90">
        <f t="shared" si="5"/>
        <v>0.11762829753387245</v>
      </c>
      <c r="N90">
        <v>28.965519144763299</v>
      </c>
      <c r="O90">
        <f t="shared" si="7"/>
        <v>1.3035110510376167</v>
      </c>
      <c r="P90">
        <f t="shared" si="6"/>
        <v>37.5</v>
      </c>
    </row>
    <row r="91" spans="1:16" hidden="1" x14ac:dyDescent="0.3">
      <c r="A91">
        <v>2</v>
      </c>
      <c r="B91">
        <v>40</v>
      </c>
      <c r="C91" t="s">
        <v>21</v>
      </c>
      <c r="D91">
        <v>38.4</v>
      </c>
      <c r="E91" t="s">
        <v>14</v>
      </c>
      <c r="F91">
        <v>1</v>
      </c>
      <c r="J91" t="s">
        <v>24</v>
      </c>
      <c r="K91" t="s">
        <v>16</v>
      </c>
      <c r="L91" t="s">
        <v>17</v>
      </c>
      <c r="M91">
        <f t="shared" si="5"/>
        <v>0.11581167158193414</v>
      </c>
      <c r="N91">
        <v>28.9569936181503</v>
      </c>
      <c r="O91">
        <f t="shared" si="7"/>
        <v>1.2830347352873912</v>
      </c>
      <c r="P91">
        <f t="shared" si="6"/>
        <v>37.5</v>
      </c>
    </row>
    <row r="92" spans="1:16" hidden="1" x14ac:dyDescent="0.3">
      <c r="A92">
        <v>1</v>
      </c>
      <c r="B92">
        <v>29</v>
      </c>
      <c r="C92" t="s">
        <v>21</v>
      </c>
      <c r="D92">
        <v>38.299999999999997</v>
      </c>
      <c r="E92" t="s">
        <v>14</v>
      </c>
      <c r="F92">
        <v>1</v>
      </c>
      <c r="J92" t="s">
        <v>24</v>
      </c>
      <c r="K92" t="s">
        <v>16</v>
      </c>
      <c r="L92" t="s">
        <v>17</v>
      </c>
      <c r="M92">
        <f t="shared" si="5"/>
        <v>0.11520927119060827</v>
      </c>
      <c r="N92">
        <v>28.954107159584598</v>
      </c>
      <c r="O92">
        <f t="shared" si="7"/>
        <v>1.2762447075396914</v>
      </c>
      <c r="P92">
        <f t="shared" si="6"/>
        <v>37.5</v>
      </c>
    </row>
    <row r="93" spans="1:16" hidden="1" x14ac:dyDescent="0.3">
      <c r="A93">
        <v>3</v>
      </c>
      <c r="B93">
        <v>35</v>
      </c>
      <c r="C93" t="s">
        <v>21</v>
      </c>
      <c r="D93">
        <v>38</v>
      </c>
      <c r="E93" t="s">
        <v>14</v>
      </c>
      <c r="F93">
        <v>1</v>
      </c>
      <c r="J93" t="s">
        <v>30</v>
      </c>
      <c r="K93" t="s">
        <v>16</v>
      </c>
      <c r="L93" t="s">
        <v>17</v>
      </c>
      <c r="M93">
        <f t="shared" si="5"/>
        <v>0.11341149479459152</v>
      </c>
      <c r="N93">
        <v>28.945310637205299</v>
      </c>
      <c r="O93">
        <f t="shared" si="7"/>
        <v>1.2559808568037336</v>
      </c>
      <c r="P93">
        <f t="shared" si="6"/>
        <v>37.5</v>
      </c>
    </row>
    <row r="94" spans="1:16" hidden="1" x14ac:dyDescent="0.3">
      <c r="A94">
        <v>4</v>
      </c>
      <c r="B94">
        <v>73</v>
      </c>
      <c r="C94" t="s">
        <v>21</v>
      </c>
      <c r="D94">
        <v>38</v>
      </c>
      <c r="E94" t="s">
        <v>14</v>
      </c>
      <c r="F94">
        <v>2</v>
      </c>
      <c r="J94" t="s">
        <v>30</v>
      </c>
      <c r="K94" t="s">
        <v>16</v>
      </c>
      <c r="L94" t="s">
        <v>17</v>
      </c>
      <c r="M94">
        <f t="shared" si="5"/>
        <v>0.11341149479459152</v>
      </c>
      <c r="N94">
        <v>28.945310637205299</v>
      </c>
      <c r="O94">
        <f t="shared" si="7"/>
        <v>1.2559808568037336</v>
      </c>
      <c r="P94">
        <f t="shared" si="6"/>
        <v>37.5</v>
      </c>
    </row>
    <row r="95" spans="1:16" hidden="1" x14ac:dyDescent="0.3">
      <c r="A95">
        <v>1</v>
      </c>
      <c r="B95">
        <v>67</v>
      </c>
      <c r="C95" t="s">
        <v>21</v>
      </c>
      <c r="D95">
        <v>37.700000000000003</v>
      </c>
      <c r="E95" t="s">
        <v>14</v>
      </c>
      <c r="F95">
        <v>1</v>
      </c>
      <c r="J95" t="s">
        <v>24</v>
      </c>
      <c r="K95" t="s">
        <v>16</v>
      </c>
      <c r="L95" t="s">
        <v>17</v>
      </c>
      <c r="M95">
        <f t="shared" si="5"/>
        <v>0.11162785556551594</v>
      </c>
      <c r="N95">
        <v>28.9363032838355</v>
      </c>
      <c r="O95">
        <f t="shared" si="7"/>
        <v>1.235876354828477</v>
      </c>
      <c r="P95">
        <f t="shared" si="6"/>
        <v>37.5</v>
      </c>
    </row>
    <row r="96" spans="1:16" hidden="1" x14ac:dyDescent="0.3">
      <c r="A96">
        <v>1</v>
      </c>
      <c r="B96">
        <v>107</v>
      </c>
      <c r="C96" t="s">
        <v>21</v>
      </c>
      <c r="D96">
        <v>37.5</v>
      </c>
      <c r="E96" t="s">
        <v>14</v>
      </c>
      <c r="F96">
        <v>2</v>
      </c>
      <c r="J96" t="s">
        <v>15</v>
      </c>
      <c r="K96" t="s">
        <v>16</v>
      </c>
      <c r="L96" t="s">
        <v>17</v>
      </c>
      <c r="M96">
        <f t="shared" si="5"/>
        <v>0.11044661672776618</v>
      </c>
      <c r="N96">
        <v>28.930177910540301</v>
      </c>
      <c r="O96">
        <f t="shared" si="7"/>
        <v>1.2225618806009191</v>
      </c>
      <c r="P96">
        <f t="shared" si="6"/>
        <v>37.5</v>
      </c>
    </row>
    <row r="97" spans="1:16" hidden="1" x14ac:dyDescent="0.3">
      <c r="A97">
        <v>1</v>
      </c>
      <c r="B97">
        <v>36</v>
      </c>
      <c r="C97" t="s">
        <v>21</v>
      </c>
      <c r="D97">
        <v>37.5</v>
      </c>
      <c r="E97" t="s">
        <v>14</v>
      </c>
      <c r="F97">
        <v>1</v>
      </c>
      <c r="J97" t="s">
        <v>24</v>
      </c>
      <c r="K97" t="s">
        <v>16</v>
      </c>
      <c r="L97" t="s">
        <v>17</v>
      </c>
      <c r="M97">
        <f t="shared" si="5"/>
        <v>0.11044661672776618</v>
      </c>
      <c r="N97">
        <v>28.930177910540301</v>
      </c>
      <c r="O97">
        <f t="shared" si="7"/>
        <v>1.2225618806009191</v>
      </c>
      <c r="P97">
        <f t="shared" si="6"/>
        <v>37.5</v>
      </c>
    </row>
    <row r="98" spans="1:16" hidden="1" x14ac:dyDescent="0.3">
      <c r="A98">
        <v>2</v>
      </c>
      <c r="B98">
        <v>26</v>
      </c>
      <c r="C98" t="s">
        <v>21</v>
      </c>
      <c r="D98">
        <v>37.200000000000003</v>
      </c>
      <c r="E98" t="s">
        <v>14</v>
      </c>
      <c r="F98">
        <v>1</v>
      </c>
      <c r="J98" t="s">
        <v>30</v>
      </c>
      <c r="K98" t="s">
        <v>16</v>
      </c>
      <c r="L98" t="s">
        <v>17</v>
      </c>
      <c r="M98">
        <f t="shared" si="5"/>
        <v>0.10868653944359248</v>
      </c>
      <c r="N98">
        <v>28.920803943940999</v>
      </c>
      <c r="O98">
        <f t="shared" si="7"/>
        <v>1.2027229598934994</v>
      </c>
      <c r="P98">
        <f t="shared" si="6"/>
        <v>37.5</v>
      </c>
    </row>
    <row r="99" spans="1:16" hidden="1" x14ac:dyDescent="0.3">
      <c r="A99">
        <v>2</v>
      </c>
      <c r="B99">
        <v>44</v>
      </c>
      <c r="C99" t="s">
        <v>25</v>
      </c>
      <c r="D99">
        <v>37</v>
      </c>
      <c r="E99" t="s">
        <v>14</v>
      </c>
      <c r="F99">
        <v>2</v>
      </c>
      <c r="J99" t="s">
        <v>24</v>
      </c>
      <c r="K99" t="s">
        <v>16</v>
      </c>
      <c r="L99" t="s">
        <v>17</v>
      </c>
      <c r="M99">
        <f t="shared" si="5"/>
        <v>0.10752100856911068</v>
      </c>
      <c r="N99">
        <v>28.914427558911601</v>
      </c>
      <c r="O99">
        <f>0.01210478+0.000029462*D99^2*N99</f>
        <v>1.1783242078299547</v>
      </c>
      <c r="P99">
        <f t="shared" si="6"/>
        <v>37.5</v>
      </c>
    </row>
    <row r="100" spans="1:16" hidden="1" x14ac:dyDescent="0.3">
      <c r="A100">
        <v>2</v>
      </c>
      <c r="B100">
        <v>23</v>
      </c>
      <c r="C100" t="s">
        <v>21</v>
      </c>
      <c r="D100">
        <v>37</v>
      </c>
      <c r="E100" t="s">
        <v>14</v>
      </c>
      <c r="F100">
        <v>1</v>
      </c>
      <c r="J100" t="s">
        <v>30</v>
      </c>
      <c r="K100" t="s">
        <v>16</v>
      </c>
      <c r="L100" t="s">
        <v>17</v>
      </c>
      <c r="M100">
        <f t="shared" si="5"/>
        <v>0.10752100856911068</v>
      </c>
      <c r="N100">
        <v>28.914427558911601</v>
      </c>
      <c r="O100">
        <f>0.00207+0.00003*D100^2*N100</f>
        <v>1.1895855398444994</v>
      </c>
      <c r="P100">
        <f t="shared" si="6"/>
        <v>37.5</v>
      </c>
    </row>
    <row r="101" spans="1:16" hidden="1" x14ac:dyDescent="0.3">
      <c r="A101">
        <v>2</v>
      </c>
      <c r="B101">
        <v>27</v>
      </c>
      <c r="C101" t="s">
        <v>21</v>
      </c>
      <c r="D101">
        <v>36.9</v>
      </c>
      <c r="E101" t="s">
        <v>14</v>
      </c>
      <c r="F101">
        <v>1</v>
      </c>
      <c r="J101" t="s">
        <v>15</v>
      </c>
      <c r="K101" t="s">
        <v>16</v>
      </c>
      <c r="L101" t="s">
        <v>17</v>
      </c>
      <c r="M101">
        <f t="shared" si="5"/>
        <v>0.10694059932635994</v>
      </c>
      <c r="N101">
        <v>28.911200415850399</v>
      </c>
      <c r="O101">
        <f>0.00207+0.00003*D101^2*N101</f>
        <v>1.1830433879467819</v>
      </c>
      <c r="P101">
        <f t="shared" si="6"/>
        <v>37.5</v>
      </c>
    </row>
    <row r="102" spans="1:16" hidden="1" x14ac:dyDescent="0.3">
      <c r="A102">
        <v>3</v>
      </c>
      <c r="B102">
        <v>57</v>
      </c>
      <c r="C102" t="s">
        <v>23</v>
      </c>
      <c r="D102">
        <v>36.6</v>
      </c>
      <c r="E102" t="s">
        <v>14</v>
      </c>
      <c r="F102">
        <v>3</v>
      </c>
      <c r="J102" t="s">
        <v>24</v>
      </c>
      <c r="K102" t="s">
        <v>16</v>
      </c>
      <c r="L102" t="s">
        <v>17</v>
      </c>
      <c r="M102">
        <f t="shared" si="5"/>
        <v>0.10520879637606859</v>
      </c>
      <c r="N102">
        <v>28.901359768898399</v>
      </c>
      <c r="O102">
        <f>0.09988+0.000019*D102^3</f>
        <v>1.0314100240000001</v>
      </c>
      <c r="P102">
        <f t="shared" si="6"/>
        <v>37.5</v>
      </c>
    </row>
    <row r="103" spans="1:16" hidden="1" x14ac:dyDescent="0.3">
      <c r="A103">
        <v>3</v>
      </c>
      <c r="B103">
        <v>4</v>
      </c>
      <c r="C103" t="s">
        <v>25</v>
      </c>
      <c r="D103">
        <v>36.5</v>
      </c>
      <c r="E103" t="s">
        <v>14</v>
      </c>
      <c r="F103">
        <v>1</v>
      </c>
      <c r="J103" t="s">
        <v>24</v>
      </c>
      <c r="K103" t="s">
        <v>16</v>
      </c>
      <c r="L103" t="s">
        <v>17</v>
      </c>
      <c r="M103">
        <f t="shared" si="5"/>
        <v>0.10463467031862506</v>
      </c>
      <c r="N103">
        <v>28.898025509087901</v>
      </c>
      <c r="O103">
        <f>0.01210478+0.000029462*D103^2*N103</f>
        <v>1.1463739403018192</v>
      </c>
      <c r="P103">
        <f t="shared" si="6"/>
        <v>37.5</v>
      </c>
    </row>
    <row r="104" spans="1:16" hidden="1" x14ac:dyDescent="0.3">
      <c r="A104">
        <v>3</v>
      </c>
      <c r="B104">
        <v>12</v>
      </c>
      <c r="C104" t="s">
        <v>25</v>
      </c>
      <c r="D104">
        <v>36.299999999999997</v>
      </c>
      <c r="E104" t="s">
        <v>14</v>
      </c>
      <c r="F104">
        <v>1</v>
      </c>
      <c r="J104" t="s">
        <v>24</v>
      </c>
      <c r="K104" t="s">
        <v>16</v>
      </c>
      <c r="L104" t="s">
        <v>17</v>
      </c>
      <c r="M104">
        <f t="shared" si="5"/>
        <v>0.10349113059271836</v>
      </c>
      <c r="N104">
        <v>28.891274132141699</v>
      </c>
      <c r="O104">
        <f>0.01210478+0.000029462*D104^2*N104</f>
        <v>1.133715548595438</v>
      </c>
      <c r="P104">
        <f t="shared" si="6"/>
        <v>37.5</v>
      </c>
    </row>
    <row r="105" spans="1:16" hidden="1" x14ac:dyDescent="0.3">
      <c r="A105">
        <v>3</v>
      </c>
      <c r="B105">
        <v>18</v>
      </c>
      <c r="C105" t="s">
        <v>25</v>
      </c>
      <c r="D105">
        <v>36.200000000000003</v>
      </c>
      <c r="E105" t="s">
        <v>14</v>
      </c>
      <c r="F105">
        <v>1</v>
      </c>
      <c r="J105" t="s">
        <v>24</v>
      </c>
      <c r="K105" t="s">
        <v>16</v>
      </c>
      <c r="L105" t="s">
        <v>17</v>
      </c>
      <c r="M105">
        <f t="shared" si="5"/>
        <v>0.10292171692425522</v>
      </c>
      <c r="N105">
        <v>28.887856403516501</v>
      </c>
      <c r="O105">
        <f>0.01210478+0.000029462*D105^2*N105</f>
        <v>1.127412434593287</v>
      </c>
      <c r="P105">
        <f t="shared" si="6"/>
        <v>37.5</v>
      </c>
    </row>
    <row r="106" spans="1:16" hidden="1" x14ac:dyDescent="0.3">
      <c r="A106">
        <v>1</v>
      </c>
      <c r="B106">
        <v>102</v>
      </c>
      <c r="C106" t="s">
        <v>21</v>
      </c>
      <c r="D106">
        <v>35.9</v>
      </c>
      <c r="E106" t="s">
        <v>20</v>
      </c>
      <c r="F106">
        <v>2</v>
      </c>
      <c r="J106" t="s">
        <v>15</v>
      </c>
      <c r="K106" t="s">
        <v>16</v>
      </c>
      <c r="L106" t="s">
        <v>17</v>
      </c>
      <c r="M106">
        <f t="shared" si="5"/>
        <v>0.10122290069682653</v>
      </c>
      <c r="N106">
        <v>28.8774312984247</v>
      </c>
      <c r="O106">
        <f t="shared" ref="O106:O121" si="8">0.00207+0.00003*D106^2*N106</f>
        <v>1.1185956669516821</v>
      </c>
      <c r="P106">
        <f t="shared" si="6"/>
        <v>37.5</v>
      </c>
    </row>
    <row r="107" spans="1:16" hidden="1" x14ac:dyDescent="0.3">
      <c r="A107">
        <v>1</v>
      </c>
      <c r="B107">
        <v>76</v>
      </c>
      <c r="C107" t="s">
        <v>21</v>
      </c>
      <c r="D107">
        <v>35.5</v>
      </c>
      <c r="E107" t="s">
        <v>14</v>
      </c>
      <c r="F107">
        <v>1</v>
      </c>
      <c r="J107" t="s">
        <v>24</v>
      </c>
      <c r="K107" t="s">
        <v>16</v>
      </c>
      <c r="L107" t="s">
        <v>17</v>
      </c>
      <c r="M107">
        <f t="shared" si="5"/>
        <v>9.8979803542163416E-2</v>
      </c>
      <c r="N107">
        <v>28.863117906595399</v>
      </c>
      <c r="O107">
        <f t="shared" si="8"/>
        <v>1.0933123302536056</v>
      </c>
      <c r="P107">
        <f t="shared" si="6"/>
        <v>37.5</v>
      </c>
    </row>
    <row r="108" spans="1:16" hidden="1" x14ac:dyDescent="0.3">
      <c r="A108">
        <v>1</v>
      </c>
      <c r="B108">
        <v>113</v>
      </c>
      <c r="C108" t="s">
        <v>21</v>
      </c>
      <c r="D108">
        <v>35.5</v>
      </c>
      <c r="E108" t="s">
        <v>14</v>
      </c>
      <c r="F108">
        <v>2</v>
      </c>
      <c r="J108" t="s">
        <v>30</v>
      </c>
      <c r="K108" t="s">
        <v>16</v>
      </c>
      <c r="L108" t="s">
        <v>17</v>
      </c>
      <c r="M108">
        <f t="shared" si="5"/>
        <v>9.8979803542163416E-2</v>
      </c>
      <c r="N108">
        <v>28.863117906595399</v>
      </c>
      <c r="O108">
        <f t="shared" si="8"/>
        <v>1.0933123302536056</v>
      </c>
      <c r="P108">
        <f t="shared" si="6"/>
        <v>37.5</v>
      </c>
    </row>
    <row r="109" spans="1:16" hidden="1" x14ac:dyDescent="0.3">
      <c r="A109">
        <v>3</v>
      </c>
      <c r="B109">
        <v>26</v>
      </c>
      <c r="C109" t="s">
        <v>21</v>
      </c>
      <c r="D109">
        <v>35.5</v>
      </c>
      <c r="E109" t="s">
        <v>14</v>
      </c>
      <c r="F109">
        <v>1</v>
      </c>
      <c r="J109" t="s">
        <v>30</v>
      </c>
      <c r="K109" t="s">
        <v>16</v>
      </c>
      <c r="L109" t="s">
        <v>17</v>
      </c>
      <c r="M109">
        <f t="shared" si="5"/>
        <v>9.8979803542163416E-2</v>
      </c>
      <c r="N109">
        <v>28.863117906595399</v>
      </c>
      <c r="O109">
        <f t="shared" si="8"/>
        <v>1.0933123302536056</v>
      </c>
      <c r="P109">
        <f t="shared" si="6"/>
        <v>37.5</v>
      </c>
    </row>
    <row r="110" spans="1:16" hidden="1" x14ac:dyDescent="0.3">
      <c r="A110">
        <v>2</v>
      </c>
      <c r="B110">
        <v>41</v>
      </c>
      <c r="C110" t="s">
        <v>21</v>
      </c>
      <c r="D110">
        <v>35.4</v>
      </c>
      <c r="E110" t="s">
        <v>20</v>
      </c>
      <c r="F110">
        <v>2</v>
      </c>
      <c r="J110" t="s">
        <v>24</v>
      </c>
      <c r="K110" t="s">
        <v>16</v>
      </c>
      <c r="L110" t="s">
        <v>17</v>
      </c>
      <c r="M110">
        <f t="shared" si="5"/>
        <v>9.8422956244314616E-2</v>
      </c>
      <c r="N110">
        <v>28.8594635328217</v>
      </c>
      <c r="O110">
        <f t="shared" si="8"/>
        <v>1.0870357596237252</v>
      </c>
      <c r="P110">
        <f t="shared" si="6"/>
        <v>37.5</v>
      </c>
    </row>
    <row r="111" spans="1:16" hidden="1" x14ac:dyDescent="0.3">
      <c r="A111">
        <v>1</v>
      </c>
      <c r="B111">
        <v>101</v>
      </c>
      <c r="C111" t="s">
        <v>21</v>
      </c>
      <c r="D111">
        <v>35.299999999999997</v>
      </c>
      <c r="E111" t="s">
        <v>14</v>
      </c>
      <c r="F111">
        <v>1</v>
      </c>
      <c r="J111" t="s">
        <v>15</v>
      </c>
      <c r="K111" t="s">
        <v>16</v>
      </c>
      <c r="L111" t="s">
        <v>17</v>
      </c>
      <c r="M111">
        <f t="shared" si="5"/>
        <v>9.7867679742792604E-2</v>
      </c>
      <c r="N111">
        <v>28.8557780580777</v>
      </c>
      <c r="O111">
        <f t="shared" si="8"/>
        <v>1.0807768944117009</v>
      </c>
      <c r="P111">
        <f t="shared" si="6"/>
        <v>37.5</v>
      </c>
    </row>
    <row r="112" spans="1:16" hidden="1" x14ac:dyDescent="0.3">
      <c r="A112">
        <v>1</v>
      </c>
      <c r="B112">
        <v>93</v>
      </c>
      <c r="C112" t="s">
        <v>21</v>
      </c>
      <c r="D112">
        <v>35.200000000000003</v>
      </c>
      <c r="E112" t="s">
        <v>14</v>
      </c>
      <c r="F112">
        <v>1</v>
      </c>
      <c r="J112" t="s">
        <v>24</v>
      </c>
      <c r="K112" t="s">
        <v>16</v>
      </c>
      <c r="L112" t="s">
        <v>17</v>
      </c>
      <c r="M112">
        <f t="shared" si="5"/>
        <v>9.731397403759745E-2</v>
      </c>
      <c r="N112">
        <v>28.852061128441701</v>
      </c>
      <c r="O112">
        <f t="shared" si="8"/>
        <v>1.0745357346175324</v>
      </c>
      <c r="P112">
        <f t="shared" si="6"/>
        <v>37.5</v>
      </c>
    </row>
    <row r="113" spans="1:16" hidden="1" x14ac:dyDescent="0.3">
      <c r="A113">
        <v>3</v>
      </c>
      <c r="B113">
        <v>59</v>
      </c>
      <c r="C113" t="s">
        <v>21</v>
      </c>
      <c r="D113">
        <v>35</v>
      </c>
      <c r="E113" t="s">
        <v>14</v>
      </c>
      <c r="F113">
        <v>1</v>
      </c>
      <c r="H113">
        <v>22.6</v>
      </c>
      <c r="I113">
        <v>12</v>
      </c>
      <c r="J113" t="s">
        <v>24</v>
      </c>
      <c r="K113" t="s">
        <v>16</v>
      </c>
      <c r="L113" t="s">
        <v>17</v>
      </c>
      <c r="M113">
        <f t="shared" si="5"/>
        <v>9.6211275016187411E-2</v>
      </c>
      <c r="N113">
        <v>28.844531463476599</v>
      </c>
      <c r="O113">
        <f t="shared" si="8"/>
        <v>1.0621065312827649</v>
      </c>
      <c r="P113">
        <f t="shared" si="6"/>
        <v>37.5</v>
      </c>
    </row>
    <row r="114" spans="1:16" hidden="1" x14ac:dyDescent="0.3">
      <c r="A114">
        <v>1</v>
      </c>
      <c r="B114">
        <v>73</v>
      </c>
      <c r="C114" t="s">
        <v>21</v>
      </c>
      <c r="D114">
        <v>34.9</v>
      </c>
      <c r="E114" t="s">
        <v>14</v>
      </c>
      <c r="F114">
        <v>1</v>
      </c>
      <c r="J114" t="s">
        <v>24</v>
      </c>
      <c r="K114" t="s">
        <v>16</v>
      </c>
      <c r="L114" t="s">
        <v>17</v>
      </c>
      <c r="M114">
        <f t="shared" si="5"/>
        <v>9.5662281699972596E-2</v>
      </c>
      <c r="N114">
        <v>28.840717994711699</v>
      </c>
      <c r="O114">
        <f t="shared" si="8"/>
        <v>1.0559184877421639</v>
      </c>
      <c r="P114">
        <f t="shared" si="6"/>
        <v>32.5</v>
      </c>
    </row>
    <row r="115" spans="1:16" hidden="1" x14ac:dyDescent="0.3">
      <c r="A115">
        <v>1</v>
      </c>
      <c r="B115">
        <v>4</v>
      </c>
      <c r="C115" t="s">
        <v>21</v>
      </c>
      <c r="D115">
        <v>34.6</v>
      </c>
      <c r="E115" t="s">
        <v>14</v>
      </c>
      <c r="F115">
        <v>1</v>
      </c>
      <c r="J115" t="s">
        <v>24</v>
      </c>
      <c r="K115" t="s">
        <v>16</v>
      </c>
      <c r="L115" t="s">
        <v>17</v>
      </c>
      <c r="M115">
        <f t="shared" si="5"/>
        <v>9.4024726529288921E-2</v>
      </c>
      <c r="N115">
        <v>28.8290785310651</v>
      </c>
      <c r="O115">
        <f t="shared" si="8"/>
        <v>1.0374605896274969</v>
      </c>
      <c r="P115">
        <f t="shared" si="6"/>
        <v>32.5</v>
      </c>
    </row>
    <row r="116" spans="1:16" hidden="1" x14ac:dyDescent="0.3">
      <c r="A116">
        <v>3</v>
      </c>
      <c r="B116">
        <v>1</v>
      </c>
      <c r="C116" t="s">
        <v>21</v>
      </c>
      <c r="D116">
        <v>34.6</v>
      </c>
      <c r="E116" t="s">
        <v>14</v>
      </c>
      <c r="F116">
        <v>1</v>
      </c>
      <c r="J116" t="s">
        <v>30</v>
      </c>
      <c r="K116" t="s">
        <v>16</v>
      </c>
      <c r="L116" t="s">
        <v>17</v>
      </c>
      <c r="M116">
        <f t="shared" si="5"/>
        <v>9.4024726529288921E-2</v>
      </c>
      <c r="N116">
        <v>28.8290785310651</v>
      </c>
      <c r="O116">
        <f t="shared" si="8"/>
        <v>1.0374605896274969</v>
      </c>
      <c r="P116">
        <f t="shared" si="6"/>
        <v>32.5</v>
      </c>
    </row>
    <row r="117" spans="1:16" hidden="1" x14ac:dyDescent="0.3">
      <c r="A117">
        <v>1</v>
      </c>
      <c r="B117">
        <v>84</v>
      </c>
      <c r="C117" t="s">
        <v>21</v>
      </c>
      <c r="D117">
        <v>34.4</v>
      </c>
      <c r="E117" t="s">
        <v>14</v>
      </c>
      <c r="F117">
        <v>1</v>
      </c>
      <c r="J117" t="s">
        <v>24</v>
      </c>
      <c r="K117" t="s">
        <v>16</v>
      </c>
      <c r="L117" t="s">
        <v>17</v>
      </c>
      <c r="M117">
        <f t="shared" si="5"/>
        <v>9.2940877063800428E-2</v>
      </c>
      <c r="N117">
        <v>28.821149137681299</v>
      </c>
      <c r="O117">
        <f t="shared" si="8"/>
        <v>1.0252438513069964</v>
      </c>
      <c r="P117">
        <f t="shared" si="6"/>
        <v>32.5</v>
      </c>
    </row>
    <row r="118" spans="1:16" hidden="1" x14ac:dyDescent="0.3">
      <c r="A118">
        <v>2</v>
      </c>
      <c r="B118">
        <v>91</v>
      </c>
      <c r="C118" t="s">
        <v>21</v>
      </c>
      <c r="D118">
        <v>34.299999999999997</v>
      </c>
      <c r="E118" t="s">
        <v>14</v>
      </c>
      <c r="F118">
        <v>1</v>
      </c>
      <c r="J118" t="s">
        <v>24</v>
      </c>
      <c r="K118" t="s">
        <v>16</v>
      </c>
      <c r="L118" t="s">
        <v>17</v>
      </c>
      <c r="M118">
        <f t="shared" si="5"/>
        <v>9.2401308525546386E-2</v>
      </c>
      <c r="N118">
        <v>28.817132325066702</v>
      </c>
      <c r="O118">
        <f t="shared" si="8"/>
        <v>1.0191620402735315</v>
      </c>
      <c r="P118">
        <f t="shared" si="6"/>
        <v>32.5</v>
      </c>
    </row>
    <row r="119" spans="1:16" hidden="1" x14ac:dyDescent="0.3">
      <c r="A119">
        <v>3</v>
      </c>
      <c r="B119">
        <v>53</v>
      </c>
      <c r="C119" t="s">
        <v>21</v>
      </c>
      <c r="D119">
        <v>34.200000000000003</v>
      </c>
      <c r="E119" t="s">
        <v>14</v>
      </c>
      <c r="F119">
        <v>2</v>
      </c>
      <c r="J119" t="s">
        <v>15</v>
      </c>
      <c r="K119" t="s">
        <v>16</v>
      </c>
      <c r="L119" t="s">
        <v>17</v>
      </c>
      <c r="M119">
        <f t="shared" si="5"/>
        <v>9.1863310783619145E-2</v>
      </c>
      <c r="N119">
        <v>28.813080225765201</v>
      </c>
      <c r="O119">
        <f t="shared" si="8"/>
        <v>1.0130979346579203</v>
      </c>
      <c r="P119">
        <f t="shared" si="6"/>
        <v>32.5</v>
      </c>
    </row>
    <row r="120" spans="1:16" hidden="1" x14ac:dyDescent="0.3">
      <c r="A120">
        <v>2</v>
      </c>
      <c r="B120">
        <v>53</v>
      </c>
      <c r="C120" t="s">
        <v>21</v>
      </c>
      <c r="D120">
        <v>34</v>
      </c>
      <c r="E120" t="s">
        <v>14</v>
      </c>
      <c r="F120">
        <v>2</v>
      </c>
      <c r="J120" t="s">
        <v>15</v>
      </c>
      <c r="K120" t="s">
        <v>16</v>
      </c>
      <c r="L120" t="s">
        <v>17</v>
      </c>
      <c r="M120">
        <f t="shared" si="5"/>
        <v>9.0792027688745017E-2</v>
      </c>
      <c r="N120">
        <v>28.8048685028912</v>
      </c>
      <c r="O120">
        <f t="shared" si="8"/>
        <v>1.0010228396802667</v>
      </c>
      <c r="P120">
        <f t="shared" si="6"/>
        <v>32.5</v>
      </c>
    </row>
    <row r="121" spans="1:16" hidden="1" x14ac:dyDescent="0.3">
      <c r="A121">
        <v>3</v>
      </c>
      <c r="B121">
        <v>14</v>
      </c>
      <c r="C121" t="s">
        <v>21</v>
      </c>
      <c r="D121">
        <v>33.9</v>
      </c>
      <c r="E121" t="s">
        <v>14</v>
      </c>
      <c r="F121">
        <v>1</v>
      </c>
      <c r="J121" t="s">
        <v>30</v>
      </c>
      <c r="K121" t="s">
        <v>16</v>
      </c>
      <c r="L121" t="s">
        <v>17</v>
      </c>
      <c r="M121">
        <f t="shared" si="5"/>
        <v>9.0258742335798142E-2</v>
      </c>
      <c r="N121">
        <v>28.800708031842898</v>
      </c>
      <c r="O121">
        <f t="shared" si="8"/>
        <v>0.99501185031822514</v>
      </c>
      <c r="P121">
        <f t="shared" si="6"/>
        <v>32.5</v>
      </c>
    </row>
    <row r="122" spans="1:16" x14ac:dyDescent="0.3">
      <c r="A122">
        <v>3</v>
      </c>
      <c r="B122">
        <v>3</v>
      </c>
      <c r="C122" t="s">
        <v>19</v>
      </c>
      <c r="D122">
        <v>33.4</v>
      </c>
      <c r="E122" t="s">
        <v>14</v>
      </c>
      <c r="F122">
        <v>2</v>
      </c>
      <c r="J122" t="s">
        <v>15</v>
      </c>
      <c r="K122" t="s">
        <v>16</v>
      </c>
      <c r="L122" t="s">
        <v>17</v>
      </c>
      <c r="M122">
        <f t="shared" si="5"/>
        <v>8.7615877515965737E-2</v>
      </c>
      <c r="N122">
        <v>28.779342057676502</v>
      </c>
      <c r="O122">
        <f>0.00003*(D121^2*N122)-9.258*10^-11*(D121^2*N122)^2</f>
        <v>0.89093595779392176</v>
      </c>
      <c r="P122">
        <f t="shared" si="6"/>
        <v>32.5</v>
      </c>
    </row>
    <row r="123" spans="1:16" hidden="1" x14ac:dyDescent="0.3">
      <c r="A123">
        <v>3</v>
      </c>
      <c r="B123">
        <v>24</v>
      </c>
      <c r="C123" t="s">
        <v>21</v>
      </c>
      <c r="D123">
        <v>33.4</v>
      </c>
      <c r="E123" t="s">
        <v>14</v>
      </c>
      <c r="F123">
        <v>1</v>
      </c>
      <c r="J123" t="s">
        <v>30</v>
      </c>
      <c r="K123" t="s">
        <v>16</v>
      </c>
      <c r="L123" t="s">
        <v>17</v>
      </c>
      <c r="M123">
        <f t="shared" si="5"/>
        <v>8.7615877515965737E-2</v>
      </c>
      <c r="N123">
        <v>28.779342057676502</v>
      </c>
      <c r="O123">
        <f>0.00207+0.00003*D123^2*N123</f>
        <v>0.96522248477584793</v>
      </c>
      <c r="P123">
        <f t="shared" si="6"/>
        <v>32.5</v>
      </c>
    </row>
    <row r="124" spans="1:16" hidden="1" x14ac:dyDescent="0.3">
      <c r="A124">
        <v>3</v>
      </c>
      <c r="B124">
        <v>40</v>
      </c>
      <c r="C124" t="s">
        <v>21</v>
      </c>
      <c r="D124">
        <v>33.4</v>
      </c>
      <c r="E124" t="s">
        <v>14</v>
      </c>
      <c r="F124">
        <v>1</v>
      </c>
      <c r="J124" t="s">
        <v>30</v>
      </c>
      <c r="K124" t="s">
        <v>16</v>
      </c>
      <c r="L124" t="s">
        <v>17</v>
      </c>
      <c r="M124">
        <f t="shared" si="5"/>
        <v>8.7615877515965737E-2</v>
      </c>
      <c r="N124">
        <v>28.779342057676502</v>
      </c>
      <c r="O124">
        <f>0.00207+0.00003*D124^2*N124</f>
        <v>0.96522248477584793</v>
      </c>
      <c r="P124">
        <f t="shared" si="6"/>
        <v>32.5</v>
      </c>
    </row>
    <row r="125" spans="1:16" hidden="1" x14ac:dyDescent="0.3">
      <c r="A125">
        <v>1</v>
      </c>
      <c r="B125">
        <v>86</v>
      </c>
      <c r="C125" t="s">
        <v>21</v>
      </c>
      <c r="D125">
        <v>33.299999999999997</v>
      </c>
      <c r="E125" t="s">
        <v>14</v>
      </c>
      <c r="F125">
        <v>2</v>
      </c>
      <c r="J125" t="s">
        <v>15</v>
      </c>
      <c r="K125" t="s">
        <v>16</v>
      </c>
      <c r="L125" t="s">
        <v>17</v>
      </c>
      <c r="M125">
        <f t="shared" si="5"/>
        <v>8.7092016940979636E-2</v>
      </c>
      <c r="N125">
        <v>28.7749529686124</v>
      </c>
      <c r="O125">
        <f>0.00207+0.00003*D125^2*N125</f>
        <v>0.95931772792093806</v>
      </c>
      <c r="P125">
        <f t="shared" si="6"/>
        <v>32.5</v>
      </c>
    </row>
    <row r="126" spans="1:16" x14ac:dyDescent="0.3">
      <c r="A126">
        <v>2</v>
      </c>
      <c r="B126">
        <v>7</v>
      </c>
      <c r="C126" t="s">
        <v>19</v>
      </c>
      <c r="D126">
        <v>33</v>
      </c>
      <c r="E126" t="s">
        <v>20</v>
      </c>
      <c r="F126">
        <v>2</v>
      </c>
      <c r="J126" t="s">
        <v>24</v>
      </c>
      <c r="K126" t="s">
        <v>16</v>
      </c>
      <c r="L126" t="s">
        <v>17</v>
      </c>
      <c r="M126">
        <f t="shared" si="5"/>
        <v>8.5529859993982119E-2</v>
      </c>
      <c r="N126">
        <v>28.7615454503627</v>
      </c>
      <c r="O126">
        <f>0.00003*(D125^2*N126)-9.258*10^-11*(D125^2*N126)^2</f>
        <v>0.86263040804701185</v>
      </c>
      <c r="P126">
        <f t="shared" si="6"/>
        <v>32.5</v>
      </c>
    </row>
    <row r="127" spans="1:16" hidden="1" x14ac:dyDescent="0.3">
      <c r="A127">
        <v>1</v>
      </c>
      <c r="B127">
        <v>80</v>
      </c>
      <c r="C127" t="s">
        <v>21</v>
      </c>
      <c r="D127">
        <v>33</v>
      </c>
      <c r="E127" t="s">
        <v>14</v>
      </c>
      <c r="F127">
        <v>1</v>
      </c>
      <c r="H127">
        <v>27.6</v>
      </c>
      <c r="I127">
        <v>19.2</v>
      </c>
      <c r="J127" t="s">
        <v>15</v>
      </c>
      <c r="K127" t="s">
        <v>16</v>
      </c>
      <c r="L127" t="s">
        <v>17</v>
      </c>
      <c r="M127">
        <f t="shared" si="5"/>
        <v>8.5529859993982119E-2</v>
      </c>
      <c r="N127">
        <v>28.7615454503627</v>
      </c>
      <c r="O127">
        <f>0.00207+0.00003*D127^2*N127</f>
        <v>0.94170968986334935</v>
      </c>
      <c r="P127">
        <f t="shared" si="6"/>
        <v>32.5</v>
      </c>
    </row>
    <row r="128" spans="1:16" hidden="1" x14ac:dyDescent="0.3">
      <c r="A128">
        <v>1</v>
      </c>
      <c r="B128">
        <v>38</v>
      </c>
      <c r="C128" t="s">
        <v>21</v>
      </c>
      <c r="D128">
        <v>33</v>
      </c>
      <c r="E128" t="s">
        <v>14</v>
      </c>
      <c r="F128">
        <v>1</v>
      </c>
      <c r="J128" t="s">
        <v>24</v>
      </c>
      <c r="K128" t="s">
        <v>16</v>
      </c>
      <c r="L128" t="s">
        <v>17</v>
      </c>
      <c r="M128">
        <f t="shared" si="5"/>
        <v>8.5529859993982119E-2</v>
      </c>
      <c r="N128">
        <v>28.7615454503627</v>
      </c>
      <c r="O128">
        <f>0.00207+0.00003*D128^2*N128</f>
        <v>0.94170968986334935</v>
      </c>
      <c r="P128">
        <f t="shared" si="6"/>
        <v>32.5</v>
      </c>
    </row>
    <row r="129" spans="1:16" hidden="1" x14ac:dyDescent="0.3">
      <c r="A129">
        <v>1</v>
      </c>
      <c r="B129">
        <v>37</v>
      </c>
      <c r="C129" t="s">
        <v>25</v>
      </c>
      <c r="D129">
        <v>32.6</v>
      </c>
      <c r="E129" t="s">
        <v>14</v>
      </c>
      <c r="F129">
        <v>1</v>
      </c>
      <c r="J129" t="s">
        <v>24</v>
      </c>
      <c r="K129" t="s">
        <v>16</v>
      </c>
      <c r="L129" t="s">
        <v>17</v>
      </c>
      <c r="M129">
        <f t="shared" si="5"/>
        <v>8.3468975213227214E-2</v>
      </c>
      <c r="N129">
        <v>28.743089742323299</v>
      </c>
      <c r="O129">
        <f>0.01210478+0.000029462*D129^2*N129</f>
        <v>0.91208067237919654</v>
      </c>
      <c r="P129">
        <f t="shared" si="6"/>
        <v>32.5</v>
      </c>
    </row>
    <row r="130" spans="1:16" hidden="1" x14ac:dyDescent="0.3">
      <c r="A130">
        <v>2</v>
      </c>
      <c r="B130">
        <v>9</v>
      </c>
      <c r="C130" t="s">
        <v>21</v>
      </c>
      <c r="D130">
        <v>32.6</v>
      </c>
      <c r="E130" t="s">
        <v>14</v>
      </c>
      <c r="F130">
        <v>1</v>
      </c>
      <c r="J130" t="s">
        <v>30</v>
      </c>
      <c r="K130" t="s">
        <v>16</v>
      </c>
      <c r="L130" t="s">
        <v>17</v>
      </c>
      <c r="M130">
        <f t="shared" si="5"/>
        <v>8.3468975213227214E-2</v>
      </c>
      <c r="N130">
        <v>28.743089742323299</v>
      </c>
      <c r="O130">
        <f>0.00207+0.00003*D130^2*N130</f>
        <v>0.91848018163654543</v>
      </c>
      <c r="P130">
        <f t="shared" si="6"/>
        <v>32.5</v>
      </c>
    </row>
    <row r="131" spans="1:16" hidden="1" x14ac:dyDescent="0.3">
      <c r="A131">
        <v>4</v>
      </c>
      <c r="B131">
        <v>45</v>
      </c>
      <c r="C131" t="s">
        <v>21</v>
      </c>
      <c r="D131">
        <v>32.6</v>
      </c>
      <c r="E131" t="s">
        <v>14</v>
      </c>
      <c r="F131">
        <v>2</v>
      </c>
      <c r="J131" t="s">
        <v>30</v>
      </c>
      <c r="K131" t="s">
        <v>16</v>
      </c>
      <c r="L131" t="s">
        <v>17</v>
      </c>
      <c r="M131">
        <f t="shared" ref="M131:M194" si="9">D131^2*PI()/40000</f>
        <v>8.3468975213227214E-2</v>
      </c>
      <c r="N131">
        <v>28.743089742323299</v>
      </c>
      <c r="O131">
        <f>0.00207+0.00003*D131^2*N131</f>
        <v>0.91848018163654543</v>
      </c>
      <c r="P131">
        <f t="shared" ref="P131:P194" si="10">TRUNC(D131/5,0)*5+2.5</f>
        <v>32.5</v>
      </c>
    </row>
    <row r="132" spans="1:16" hidden="1" x14ac:dyDescent="0.3">
      <c r="A132">
        <v>4</v>
      </c>
      <c r="B132">
        <v>56</v>
      </c>
      <c r="C132" t="s">
        <v>21</v>
      </c>
      <c r="D132">
        <v>32.6</v>
      </c>
      <c r="E132" t="s">
        <v>14</v>
      </c>
      <c r="F132">
        <v>1</v>
      </c>
      <c r="J132" t="s">
        <v>30</v>
      </c>
      <c r="K132" t="s">
        <v>16</v>
      </c>
      <c r="L132" t="s">
        <v>17</v>
      </c>
      <c r="M132">
        <f t="shared" si="9"/>
        <v>8.3468975213227214E-2</v>
      </c>
      <c r="N132">
        <v>28.743089742323299</v>
      </c>
      <c r="O132">
        <f>0.00207+0.00003*D132^2*N132</f>
        <v>0.91848018163654543</v>
      </c>
      <c r="P132">
        <f t="shared" si="10"/>
        <v>32.5</v>
      </c>
    </row>
    <row r="133" spans="1:16" hidden="1" x14ac:dyDescent="0.3">
      <c r="A133">
        <v>3</v>
      </c>
      <c r="B133">
        <v>10</v>
      </c>
      <c r="C133" t="s">
        <v>25</v>
      </c>
      <c r="D133">
        <v>32.5</v>
      </c>
      <c r="E133" t="s">
        <v>14</v>
      </c>
      <c r="F133">
        <v>2</v>
      </c>
      <c r="J133" t="s">
        <v>24</v>
      </c>
      <c r="K133" t="s">
        <v>16</v>
      </c>
      <c r="L133" t="s">
        <v>17</v>
      </c>
      <c r="M133">
        <f t="shared" si="9"/>
        <v>8.2957681008855477E-2</v>
      </c>
      <c r="N133">
        <v>28.7383690137904</v>
      </c>
      <c r="O133">
        <f>0.01210478+0.000029462*D133^2*N133</f>
        <v>0.9064209107027843</v>
      </c>
      <c r="P133">
        <f t="shared" si="10"/>
        <v>32.5</v>
      </c>
    </row>
    <row r="134" spans="1:16" hidden="1" x14ac:dyDescent="0.3">
      <c r="A134">
        <v>2</v>
      </c>
      <c r="B134">
        <v>20</v>
      </c>
      <c r="C134" t="s">
        <v>21</v>
      </c>
      <c r="D134">
        <v>32.299999999999997</v>
      </c>
      <c r="E134" t="s">
        <v>14</v>
      </c>
      <c r="F134">
        <v>1</v>
      </c>
      <c r="J134" t="s">
        <v>30</v>
      </c>
      <c r="K134" t="s">
        <v>16</v>
      </c>
      <c r="L134" t="s">
        <v>17</v>
      </c>
      <c r="M134">
        <f t="shared" si="9"/>
        <v>8.1939804989092369E-2</v>
      </c>
      <c r="N134">
        <v>28.7287956801378</v>
      </c>
      <c r="O134">
        <f>0.00207+0.00003*D134^2*N134</f>
        <v>0.9012439573539287</v>
      </c>
      <c r="P134">
        <f t="shared" si="10"/>
        <v>32.5</v>
      </c>
    </row>
    <row r="135" spans="1:16" hidden="1" x14ac:dyDescent="0.3">
      <c r="A135">
        <v>2</v>
      </c>
      <c r="B135">
        <v>42</v>
      </c>
      <c r="C135" t="s">
        <v>21</v>
      </c>
      <c r="D135">
        <v>32</v>
      </c>
      <c r="E135" t="s">
        <v>20</v>
      </c>
      <c r="F135">
        <v>3</v>
      </c>
      <c r="J135" t="s">
        <v>24</v>
      </c>
      <c r="K135" t="s">
        <v>16</v>
      </c>
      <c r="L135" t="s">
        <v>17</v>
      </c>
      <c r="M135">
        <f t="shared" si="9"/>
        <v>8.0424771931898703E-2</v>
      </c>
      <c r="N135">
        <v>28.714097715885799</v>
      </c>
      <c r="O135">
        <f>0.00207+0.00003*D135^2*N135</f>
        <v>0.88416708183201176</v>
      </c>
      <c r="P135">
        <f t="shared" si="10"/>
        <v>32.5</v>
      </c>
    </row>
    <row r="136" spans="1:16" hidden="1" x14ac:dyDescent="0.3">
      <c r="A136">
        <v>1</v>
      </c>
      <c r="B136">
        <v>56</v>
      </c>
      <c r="C136" t="s">
        <v>25</v>
      </c>
      <c r="D136">
        <v>32</v>
      </c>
      <c r="E136" t="s">
        <v>14</v>
      </c>
      <c r="F136">
        <v>2</v>
      </c>
      <c r="J136" t="s">
        <v>24</v>
      </c>
      <c r="K136" t="s">
        <v>16</v>
      </c>
      <c r="L136" t="s">
        <v>17</v>
      </c>
      <c r="M136">
        <f t="shared" si="9"/>
        <v>8.0424771931898703E-2</v>
      </c>
      <c r="N136">
        <v>28.714097715885799</v>
      </c>
      <c r="O136">
        <f>0.01210478+0.000029462*D136^2*N136</f>
        <v>0.87838292083115777</v>
      </c>
      <c r="P136">
        <f t="shared" si="10"/>
        <v>32.5</v>
      </c>
    </row>
    <row r="137" spans="1:16" hidden="1" x14ac:dyDescent="0.3">
      <c r="A137">
        <v>2</v>
      </c>
      <c r="B137">
        <v>18</v>
      </c>
      <c r="C137" t="s">
        <v>21</v>
      </c>
      <c r="D137">
        <v>31.8</v>
      </c>
      <c r="E137" t="s">
        <v>14</v>
      </c>
      <c r="F137">
        <v>1</v>
      </c>
      <c r="J137" t="s">
        <v>15</v>
      </c>
      <c r="K137" t="s">
        <v>16</v>
      </c>
      <c r="L137" t="s">
        <v>17</v>
      </c>
      <c r="M137">
        <f t="shared" si="9"/>
        <v>7.9422603875403563E-2</v>
      </c>
      <c r="N137">
        <v>28.704067126828299</v>
      </c>
      <c r="O137">
        <f t="shared" ref="O137:O144" si="11">0.00207+0.00003*D137^2*N137</f>
        <v>0.87287102524001559</v>
      </c>
      <c r="P137">
        <f t="shared" si="10"/>
        <v>32.5</v>
      </c>
    </row>
    <row r="138" spans="1:16" hidden="1" x14ac:dyDescent="0.3">
      <c r="A138">
        <v>2</v>
      </c>
      <c r="B138">
        <v>46</v>
      </c>
      <c r="C138" t="s">
        <v>21</v>
      </c>
      <c r="D138">
        <v>31.8</v>
      </c>
      <c r="E138" t="s">
        <v>14</v>
      </c>
      <c r="F138">
        <v>2</v>
      </c>
      <c r="J138" t="s">
        <v>15</v>
      </c>
      <c r="K138" t="s">
        <v>16</v>
      </c>
      <c r="L138" t="s">
        <v>17</v>
      </c>
      <c r="M138">
        <f t="shared" si="9"/>
        <v>7.9422603875403563E-2</v>
      </c>
      <c r="N138">
        <v>28.704067126828299</v>
      </c>
      <c r="O138">
        <f t="shared" si="11"/>
        <v>0.87287102524001559</v>
      </c>
      <c r="P138">
        <f t="shared" si="10"/>
        <v>32.5</v>
      </c>
    </row>
    <row r="139" spans="1:16" hidden="1" x14ac:dyDescent="0.3">
      <c r="A139">
        <v>1</v>
      </c>
      <c r="B139">
        <v>98</v>
      </c>
      <c r="C139" t="s">
        <v>21</v>
      </c>
      <c r="D139">
        <v>31.7</v>
      </c>
      <c r="E139" t="s">
        <v>14</v>
      </c>
      <c r="F139">
        <v>1</v>
      </c>
      <c r="J139" t="s">
        <v>15</v>
      </c>
      <c r="K139" t="s">
        <v>16</v>
      </c>
      <c r="L139" t="s">
        <v>17</v>
      </c>
      <c r="M139">
        <f t="shared" si="9"/>
        <v>7.8923876041646177E-2</v>
      </c>
      <c r="N139">
        <v>28.698980487774801</v>
      </c>
      <c r="O139">
        <f t="shared" si="11"/>
        <v>0.8672495550708007</v>
      </c>
      <c r="P139">
        <f t="shared" si="10"/>
        <v>32.5</v>
      </c>
    </row>
    <row r="140" spans="1:16" hidden="1" x14ac:dyDescent="0.3">
      <c r="A140">
        <v>3</v>
      </c>
      <c r="B140">
        <v>38</v>
      </c>
      <c r="C140" t="s">
        <v>21</v>
      </c>
      <c r="D140">
        <v>31.5</v>
      </c>
      <c r="E140" t="s">
        <v>14</v>
      </c>
      <c r="F140">
        <v>1</v>
      </c>
      <c r="J140" t="s">
        <v>30</v>
      </c>
      <c r="K140" t="s">
        <v>16</v>
      </c>
      <c r="L140" t="s">
        <v>17</v>
      </c>
      <c r="M140">
        <f t="shared" si="9"/>
        <v>7.793113276311181E-2</v>
      </c>
      <c r="N140">
        <v>28.688661492766801</v>
      </c>
      <c r="O140">
        <f t="shared" si="11"/>
        <v>0.8560597309859358</v>
      </c>
      <c r="P140">
        <f t="shared" si="10"/>
        <v>32.5</v>
      </c>
    </row>
    <row r="141" spans="1:16" hidden="1" x14ac:dyDescent="0.3">
      <c r="A141">
        <v>2</v>
      </c>
      <c r="B141">
        <v>30</v>
      </c>
      <c r="C141" t="s">
        <v>27</v>
      </c>
      <c r="D141">
        <v>31.5</v>
      </c>
      <c r="E141" t="s">
        <v>14</v>
      </c>
      <c r="F141">
        <v>1</v>
      </c>
      <c r="J141" t="s">
        <v>30</v>
      </c>
      <c r="K141" t="s">
        <v>16</v>
      </c>
      <c r="L141" t="s">
        <v>17</v>
      </c>
      <c r="M141">
        <f t="shared" si="9"/>
        <v>7.793113276311181E-2</v>
      </c>
      <c r="N141">
        <v>28.688661492766801</v>
      </c>
      <c r="O141">
        <f t="shared" si="11"/>
        <v>0.8560597309859358</v>
      </c>
      <c r="P141">
        <f t="shared" si="10"/>
        <v>32.5</v>
      </c>
    </row>
    <row r="142" spans="1:16" hidden="1" x14ac:dyDescent="0.3">
      <c r="A142">
        <v>2</v>
      </c>
      <c r="B142">
        <v>9</v>
      </c>
      <c r="C142" t="s">
        <v>21</v>
      </c>
      <c r="D142">
        <v>31.2</v>
      </c>
      <c r="E142" t="s">
        <v>20</v>
      </c>
      <c r="F142">
        <v>2</v>
      </c>
      <c r="J142" t="s">
        <v>24</v>
      </c>
      <c r="K142" t="s">
        <v>16</v>
      </c>
      <c r="L142" t="s">
        <v>17</v>
      </c>
      <c r="M142">
        <f t="shared" si="9"/>
        <v>7.6453798817761195E-2</v>
      </c>
      <c r="N142">
        <v>28.6728093322841</v>
      </c>
      <c r="O142">
        <f t="shared" si="11"/>
        <v>0.83940778549255901</v>
      </c>
      <c r="P142">
        <f t="shared" si="10"/>
        <v>32.5</v>
      </c>
    </row>
    <row r="143" spans="1:16" hidden="1" x14ac:dyDescent="0.3">
      <c r="A143">
        <v>1</v>
      </c>
      <c r="B143">
        <v>64</v>
      </c>
      <c r="C143" t="s">
        <v>21</v>
      </c>
      <c r="D143">
        <v>31</v>
      </c>
      <c r="E143" t="s">
        <v>14</v>
      </c>
      <c r="F143">
        <v>1</v>
      </c>
      <c r="J143" t="s">
        <v>15</v>
      </c>
      <c r="K143" t="s">
        <v>16</v>
      </c>
      <c r="L143" t="s">
        <v>17</v>
      </c>
      <c r="M143">
        <f t="shared" si="9"/>
        <v>7.5476763502494784E-2</v>
      </c>
      <c r="N143">
        <v>28.661984585024399</v>
      </c>
      <c r="O143">
        <f t="shared" si="11"/>
        <v>0.8283950155862535</v>
      </c>
      <c r="P143">
        <f t="shared" si="10"/>
        <v>32.5</v>
      </c>
    </row>
    <row r="144" spans="1:16" hidden="1" x14ac:dyDescent="0.3">
      <c r="A144">
        <v>1</v>
      </c>
      <c r="B144">
        <v>35</v>
      </c>
      <c r="C144" t="s">
        <v>21</v>
      </c>
      <c r="D144">
        <v>31</v>
      </c>
      <c r="E144" t="s">
        <v>14</v>
      </c>
      <c r="F144">
        <v>1</v>
      </c>
      <c r="J144" t="s">
        <v>24</v>
      </c>
      <c r="K144" t="s">
        <v>16</v>
      </c>
      <c r="L144" t="s">
        <v>17</v>
      </c>
      <c r="M144">
        <f t="shared" si="9"/>
        <v>7.5476763502494784E-2</v>
      </c>
      <c r="N144">
        <v>28.661984585024399</v>
      </c>
      <c r="O144">
        <f t="shared" si="11"/>
        <v>0.8283950155862535</v>
      </c>
      <c r="P144">
        <f t="shared" si="10"/>
        <v>32.5</v>
      </c>
    </row>
    <row r="145" spans="1:16" hidden="1" x14ac:dyDescent="0.3">
      <c r="A145">
        <v>3</v>
      </c>
      <c r="B145">
        <v>33</v>
      </c>
      <c r="C145" t="s">
        <v>13</v>
      </c>
      <c r="D145">
        <v>30.8</v>
      </c>
      <c r="E145" t="s">
        <v>20</v>
      </c>
      <c r="F145">
        <v>3</v>
      </c>
      <c r="J145" t="s">
        <v>24</v>
      </c>
      <c r="K145" t="s">
        <v>16</v>
      </c>
      <c r="L145" t="s">
        <v>17</v>
      </c>
      <c r="M145">
        <f t="shared" si="9"/>
        <v>7.4506011372535541E-2</v>
      </c>
      <c r="N145">
        <v>28.650948282150299</v>
      </c>
      <c r="O145">
        <f>0.000025*D145^2*N145</f>
        <v>0.67948588945947663</v>
      </c>
      <c r="P145">
        <f t="shared" si="10"/>
        <v>32.5</v>
      </c>
    </row>
    <row r="146" spans="1:16" hidden="1" x14ac:dyDescent="0.3">
      <c r="A146">
        <v>3</v>
      </c>
      <c r="B146">
        <v>50</v>
      </c>
      <c r="C146" t="s">
        <v>23</v>
      </c>
      <c r="D146">
        <v>30.7</v>
      </c>
      <c r="E146" t="s">
        <v>14</v>
      </c>
      <c r="F146">
        <v>2</v>
      </c>
      <c r="J146" t="s">
        <v>24</v>
      </c>
      <c r="K146" t="s">
        <v>16</v>
      </c>
      <c r="L146" t="s">
        <v>17</v>
      </c>
      <c r="M146">
        <f t="shared" si="9"/>
        <v>7.4022991502046095E-2</v>
      </c>
      <c r="N146">
        <v>28.6453490703956</v>
      </c>
      <c r="O146">
        <f>0.09988+0.000019*D146^3</f>
        <v>0.64963441700000002</v>
      </c>
      <c r="P146">
        <f t="shared" si="10"/>
        <v>32.5</v>
      </c>
    </row>
    <row r="147" spans="1:16" hidden="1" x14ac:dyDescent="0.3">
      <c r="A147">
        <v>3</v>
      </c>
      <c r="B147">
        <v>15</v>
      </c>
      <c r="C147" t="s">
        <v>21</v>
      </c>
      <c r="D147">
        <v>30.7</v>
      </c>
      <c r="E147" t="s">
        <v>14</v>
      </c>
      <c r="F147">
        <v>1</v>
      </c>
      <c r="J147" t="s">
        <v>30</v>
      </c>
      <c r="K147" t="s">
        <v>16</v>
      </c>
      <c r="L147" t="s">
        <v>17</v>
      </c>
      <c r="M147">
        <f t="shared" si="9"/>
        <v>7.4022991502046095E-2</v>
      </c>
      <c r="N147">
        <v>28.6453490703956</v>
      </c>
      <c r="O147">
        <f>0.00207+0.00003*D147^2*N147</f>
        <v>0.81200865136071443</v>
      </c>
      <c r="P147">
        <f t="shared" si="10"/>
        <v>32.5</v>
      </c>
    </row>
    <row r="148" spans="1:16" x14ac:dyDescent="0.3">
      <c r="A148">
        <v>2</v>
      </c>
      <c r="B148">
        <v>1</v>
      </c>
      <c r="C148" t="s">
        <v>19</v>
      </c>
      <c r="D148">
        <v>30.6</v>
      </c>
      <c r="E148" t="s">
        <v>14</v>
      </c>
      <c r="F148">
        <v>1</v>
      </c>
      <c r="J148" t="s">
        <v>24</v>
      </c>
      <c r="K148" t="s">
        <v>16</v>
      </c>
      <c r="L148" t="s">
        <v>17</v>
      </c>
      <c r="M148">
        <f t="shared" si="9"/>
        <v>7.354154242788348E-2</v>
      </c>
      <c r="N148">
        <v>28.639694874760199</v>
      </c>
      <c r="O148">
        <f>0.00003*(D147^2*N148)-9.258*10^-11*(D147^2*N148)^2</f>
        <v>0.74232482051442594</v>
      </c>
      <c r="P148">
        <f t="shared" si="10"/>
        <v>32.5</v>
      </c>
    </row>
    <row r="149" spans="1:16" hidden="1" x14ac:dyDescent="0.3">
      <c r="A149">
        <v>2</v>
      </c>
      <c r="B149">
        <v>25</v>
      </c>
      <c r="C149" t="s">
        <v>21</v>
      </c>
      <c r="D149">
        <v>30.6</v>
      </c>
      <c r="E149" t="s">
        <v>14</v>
      </c>
      <c r="F149">
        <v>1</v>
      </c>
      <c r="J149" t="s">
        <v>24</v>
      </c>
      <c r="K149" t="s">
        <v>16</v>
      </c>
      <c r="L149" t="s">
        <v>17</v>
      </c>
      <c r="M149">
        <f t="shared" si="9"/>
        <v>7.354154242788348E-2</v>
      </c>
      <c r="N149">
        <v>28.639694874760199</v>
      </c>
      <c r="O149">
        <f>0.00207+0.00003*D149^2*N149</f>
        <v>0.80658194078791401</v>
      </c>
      <c r="P149">
        <f t="shared" si="10"/>
        <v>32.5</v>
      </c>
    </row>
    <row r="150" spans="1:16" hidden="1" x14ac:dyDescent="0.3">
      <c r="A150">
        <v>4</v>
      </c>
      <c r="B150">
        <v>2</v>
      </c>
      <c r="C150" t="s">
        <v>21</v>
      </c>
      <c r="D150">
        <v>30.2</v>
      </c>
      <c r="E150" t="s">
        <v>20</v>
      </c>
      <c r="F150">
        <v>2</v>
      </c>
      <c r="J150" t="s">
        <v>30</v>
      </c>
      <c r="K150" t="s">
        <v>16</v>
      </c>
      <c r="L150" t="s">
        <v>17</v>
      </c>
      <c r="M150">
        <f t="shared" si="9"/>
        <v>7.1631454094500877E-2</v>
      </c>
      <c r="N150">
        <v>28.616513627884199</v>
      </c>
      <c r="O150">
        <f>0.00207+0.00003*D150^2*N150</f>
        <v>0.78505215267526518</v>
      </c>
      <c r="P150">
        <f t="shared" si="10"/>
        <v>32.5</v>
      </c>
    </row>
    <row r="151" spans="1:16" hidden="1" x14ac:dyDescent="0.3">
      <c r="A151">
        <v>1</v>
      </c>
      <c r="B151">
        <v>87</v>
      </c>
      <c r="C151" t="s">
        <v>21</v>
      </c>
      <c r="D151">
        <v>30.2</v>
      </c>
      <c r="E151" t="s">
        <v>14</v>
      </c>
      <c r="F151">
        <v>1</v>
      </c>
      <c r="J151" t="s">
        <v>15</v>
      </c>
      <c r="K151" t="s">
        <v>16</v>
      </c>
      <c r="L151" t="s">
        <v>17</v>
      </c>
      <c r="M151">
        <f t="shared" si="9"/>
        <v>7.1631454094500877E-2</v>
      </c>
      <c r="N151">
        <v>28.616513627884199</v>
      </c>
      <c r="O151">
        <f>0.00207+0.00003*D151^2*N151</f>
        <v>0.78505215267526518</v>
      </c>
      <c r="P151">
        <f t="shared" si="10"/>
        <v>32.5</v>
      </c>
    </row>
    <row r="152" spans="1:16" hidden="1" x14ac:dyDescent="0.3">
      <c r="A152">
        <v>3</v>
      </c>
      <c r="B152">
        <v>52</v>
      </c>
      <c r="C152" t="s">
        <v>21</v>
      </c>
      <c r="D152">
        <v>30.2</v>
      </c>
      <c r="E152" t="s">
        <v>14</v>
      </c>
      <c r="F152">
        <v>2</v>
      </c>
      <c r="J152" t="s">
        <v>15</v>
      </c>
      <c r="K152" t="s">
        <v>16</v>
      </c>
      <c r="L152" t="s">
        <v>17</v>
      </c>
      <c r="M152">
        <f t="shared" si="9"/>
        <v>7.1631454094500877E-2</v>
      </c>
      <c r="N152">
        <v>28.616513627884199</v>
      </c>
      <c r="O152">
        <f>0.00207+0.00003*D152^2*N152</f>
        <v>0.78505215267526518</v>
      </c>
      <c r="P152">
        <f t="shared" si="10"/>
        <v>32.5</v>
      </c>
    </row>
    <row r="153" spans="1:16" hidden="1" x14ac:dyDescent="0.3">
      <c r="A153">
        <v>1</v>
      </c>
      <c r="B153">
        <v>95</v>
      </c>
      <c r="C153" t="s">
        <v>25</v>
      </c>
      <c r="D153">
        <v>30.1</v>
      </c>
      <c r="E153" t="s">
        <v>14</v>
      </c>
      <c r="F153">
        <v>2</v>
      </c>
      <c r="J153" t="s">
        <v>30</v>
      </c>
      <c r="K153" t="s">
        <v>16</v>
      </c>
      <c r="L153" t="s">
        <v>17</v>
      </c>
      <c r="M153">
        <f t="shared" si="9"/>
        <v>7.1157859001972218E-2</v>
      </c>
      <c r="N153">
        <v>28.610573437075502</v>
      </c>
      <c r="O153">
        <f>0.01210478+0.000029462*D153^2*N153</f>
        <v>0.77580300067757146</v>
      </c>
      <c r="P153">
        <f t="shared" si="10"/>
        <v>32.5</v>
      </c>
    </row>
    <row r="154" spans="1:16" hidden="1" x14ac:dyDescent="0.3">
      <c r="A154">
        <v>4</v>
      </c>
      <c r="B154">
        <v>48</v>
      </c>
      <c r="C154" t="s">
        <v>21</v>
      </c>
      <c r="D154">
        <v>30</v>
      </c>
      <c r="E154" t="s">
        <v>14</v>
      </c>
      <c r="F154">
        <v>1</v>
      </c>
      <c r="J154" t="s">
        <v>30</v>
      </c>
      <c r="K154" t="s">
        <v>16</v>
      </c>
      <c r="L154" t="s">
        <v>17</v>
      </c>
      <c r="M154">
        <f t="shared" si="9"/>
        <v>7.0685834705770348E-2</v>
      </c>
      <c r="N154">
        <v>28.6045737454102</v>
      </c>
      <c r="O154">
        <f>0.00207+0.00003*D154^2*N154</f>
        <v>0.77439349112607536</v>
      </c>
      <c r="P154">
        <f t="shared" si="10"/>
        <v>32.5</v>
      </c>
    </row>
    <row r="155" spans="1:16" hidden="1" x14ac:dyDescent="0.3">
      <c r="A155">
        <v>2</v>
      </c>
      <c r="B155">
        <v>55</v>
      </c>
      <c r="C155" t="s">
        <v>21</v>
      </c>
      <c r="D155">
        <v>29.8</v>
      </c>
      <c r="E155" t="s">
        <v>14</v>
      </c>
      <c r="F155">
        <v>1</v>
      </c>
      <c r="J155" t="s">
        <v>24</v>
      </c>
      <c r="K155" t="s">
        <v>16</v>
      </c>
      <c r="L155" t="s">
        <v>17</v>
      </c>
      <c r="M155">
        <f t="shared" si="9"/>
        <v>6.9746498502347001E-2</v>
      </c>
      <c r="N155">
        <v>28.5923926567989</v>
      </c>
      <c r="O155">
        <f>0.00207+0.00003*D155^2*N155</f>
        <v>0.76380565124831101</v>
      </c>
      <c r="P155">
        <f t="shared" si="10"/>
        <v>27.5</v>
      </c>
    </row>
    <row r="156" spans="1:16" hidden="1" x14ac:dyDescent="0.3">
      <c r="A156">
        <v>3</v>
      </c>
      <c r="B156">
        <v>37</v>
      </c>
      <c r="C156" t="s">
        <v>21</v>
      </c>
      <c r="D156">
        <v>29.7</v>
      </c>
      <c r="E156" t="s">
        <v>14</v>
      </c>
      <c r="F156">
        <v>1</v>
      </c>
      <c r="J156" t="s">
        <v>30</v>
      </c>
      <c r="K156" t="s">
        <v>16</v>
      </c>
      <c r="L156" t="s">
        <v>17</v>
      </c>
      <c r="M156">
        <f t="shared" si="9"/>
        <v>6.9279186595125511E-2</v>
      </c>
      <c r="N156">
        <v>28.586209624725001</v>
      </c>
      <c r="O156">
        <f>0.00207+0.00003*D156^2*N156</f>
        <v>0.75853828943621027</v>
      </c>
      <c r="P156">
        <f t="shared" si="10"/>
        <v>27.5</v>
      </c>
    </row>
    <row r="157" spans="1:16" hidden="1" x14ac:dyDescent="0.3">
      <c r="A157">
        <v>1</v>
      </c>
      <c r="B157">
        <v>99</v>
      </c>
      <c r="C157" t="s">
        <v>25</v>
      </c>
      <c r="D157">
        <v>29.7</v>
      </c>
      <c r="E157" t="s">
        <v>14</v>
      </c>
      <c r="F157">
        <v>2</v>
      </c>
      <c r="J157" t="s">
        <v>30</v>
      </c>
      <c r="K157" t="s">
        <v>16</v>
      </c>
      <c r="L157" t="s">
        <v>17</v>
      </c>
      <c r="M157">
        <f t="shared" si="9"/>
        <v>6.9279186595125511E-2</v>
      </c>
      <c r="N157">
        <v>28.586209624725001</v>
      </c>
      <c r="O157">
        <f>0.01210478+0.000029462*D157^2*N157</f>
        <v>0.75500707144565427</v>
      </c>
      <c r="P157">
        <f t="shared" si="10"/>
        <v>27.5</v>
      </c>
    </row>
    <row r="158" spans="1:16" hidden="1" x14ac:dyDescent="0.3">
      <c r="A158">
        <v>2</v>
      </c>
      <c r="B158">
        <v>37</v>
      </c>
      <c r="C158" t="s">
        <v>21</v>
      </c>
      <c r="D158">
        <v>29.6</v>
      </c>
      <c r="E158" t="s">
        <v>14</v>
      </c>
      <c r="F158">
        <v>1</v>
      </c>
      <c r="J158" t="s">
        <v>15</v>
      </c>
      <c r="K158" t="s">
        <v>16</v>
      </c>
      <c r="L158" t="s">
        <v>17</v>
      </c>
      <c r="M158">
        <f t="shared" si="9"/>
        <v>6.8813445484230837E-2</v>
      </c>
      <c r="N158">
        <v>28.579963820990301</v>
      </c>
      <c r="O158">
        <f>0.00207+0.00003*D158^2*N158</f>
        <v>0.75328863304196603</v>
      </c>
      <c r="P158">
        <f t="shared" si="10"/>
        <v>27.5</v>
      </c>
    </row>
    <row r="159" spans="1:16" hidden="1" x14ac:dyDescent="0.3">
      <c r="A159">
        <v>3</v>
      </c>
      <c r="B159">
        <v>30</v>
      </c>
      <c r="C159" t="s">
        <v>21</v>
      </c>
      <c r="D159">
        <v>29.6</v>
      </c>
      <c r="E159" t="s">
        <v>14</v>
      </c>
      <c r="F159">
        <v>1</v>
      </c>
      <c r="J159" t="s">
        <v>30</v>
      </c>
      <c r="K159" t="s">
        <v>16</v>
      </c>
      <c r="L159" t="s">
        <v>17</v>
      </c>
      <c r="M159">
        <f t="shared" si="9"/>
        <v>6.8813445484230837E-2</v>
      </c>
      <c r="N159">
        <v>28.579963820990301</v>
      </c>
      <c r="O159">
        <f>0.00207+0.00003*D159^2*N159</f>
        <v>0.75328863304196603</v>
      </c>
      <c r="P159">
        <f t="shared" si="10"/>
        <v>27.5</v>
      </c>
    </row>
    <row r="160" spans="1:16" hidden="1" x14ac:dyDescent="0.3">
      <c r="A160">
        <v>1</v>
      </c>
      <c r="B160">
        <v>2</v>
      </c>
      <c r="C160" t="s">
        <v>21</v>
      </c>
      <c r="D160">
        <v>29.4</v>
      </c>
      <c r="E160" t="s">
        <v>14</v>
      </c>
      <c r="F160">
        <v>1</v>
      </c>
      <c r="J160" t="s">
        <v>15</v>
      </c>
      <c r="K160" t="s">
        <v>16</v>
      </c>
      <c r="L160" t="s">
        <v>17</v>
      </c>
      <c r="M160">
        <f t="shared" si="9"/>
        <v>6.7886675651421827E-2</v>
      </c>
      <c r="N160">
        <v>28.567280473685599</v>
      </c>
      <c r="O160">
        <f>0.00207+0.00003*D160^2*N160</f>
        <v>0.74284243650704651</v>
      </c>
      <c r="P160">
        <f t="shared" si="10"/>
        <v>27.5</v>
      </c>
    </row>
    <row r="161" spans="1:16" hidden="1" x14ac:dyDescent="0.3">
      <c r="A161">
        <v>1</v>
      </c>
      <c r="B161">
        <v>84</v>
      </c>
      <c r="C161" t="s">
        <v>21</v>
      </c>
      <c r="D161">
        <v>29.4</v>
      </c>
      <c r="E161" t="s">
        <v>14</v>
      </c>
      <c r="F161">
        <v>1</v>
      </c>
      <c r="H161">
        <v>24.7</v>
      </c>
      <c r="I161">
        <v>16.7</v>
      </c>
      <c r="J161" t="s">
        <v>30</v>
      </c>
      <c r="K161" t="s">
        <v>16</v>
      </c>
      <c r="L161" t="s">
        <v>17</v>
      </c>
      <c r="M161">
        <f t="shared" si="9"/>
        <v>6.7886675651421827E-2</v>
      </c>
      <c r="N161">
        <v>28.567280473685599</v>
      </c>
      <c r="O161">
        <f>0.00207+0.00003*D161^2*N161</f>
        <v>0.74284243650704651</v>
      </c>
      <c r="P161">
        <f t="shared" si="10"/>
        <v>27.5</v>
      </c>
    </row>
    <row r="162" spans="1:16" x14ac:dyDescent="0.3">
      <c r="A162">
        <v>1</v>
      </c>
      <c r="B162">
        <v>102</v>
      </c>
      <c r="C162" t="s">
        <v>19</v>
      </c>
      <c r="D162">
        <v>29.1</v>
      </c>
      <c r="E162" t="s">
        <v>14</v>
      </c>
      <c r="F162">
        <v>1</v>
      </c>
      <c r="J162" t="s">
        <v>24</v>
      </c>
      <c r="K162" t="s">
        <v>16</v>
      </c>
      <c r="L162" t="s">
        <v>17</v>
      </c>
      <c r="M162">
        <f t="shared" si="9"/>
        <v>6.6508301874659323E-2</v>
      </c>
      <c r="N162">
        <v>28.547762872371401</v>
      </c>
      <c r="O162">
        <f>0.00003*(D161^2*N162)-9.258*10^-11*(D161^2*N162)^2</f>
        <v>0.68389598881584046</v>
      </c>
      <c r="P162">
        <f t="shared" si="10"/>
        <v>27.5</v>
      </c>
    </row>
    <row r="163" spans="1:16" hidden="1" x14ac:dyDescent="0.3">
      <c r="A163">
        <v>2</v>
      </c>
      <c r="B163">
        <v>53</v>
      </c>
      <c r="C163" t="s">
        <v>21</v>
      </c>
      <c r="D163">
        <v>29.1</v>
      </c>
      <c r="E163" t="s">
        <v>14</v>
      </c>
      <c r="F163">
        <v>1</v>
      </c>
      <c r="J163" t="s">
        <v>24</v>
      </c>
      <c r="K163" t="s">
        <v>16</v>
      </c>
      <c r="L163" t="s">
        <v>17</v>
      </c>
      <c r="M163">
        <f t="shared" si="9"/>
        <v>6.6508301874659323E-2</v>
      </c>
      <c r="N163">
        <v>28.547762872371401</v>
      </c>
      <c r="O163">
        <f>0.00207+0.00003*D163^2*N163</f>
        <v>0.72730593233858487</v>
      </c>
      <c r="P163">
        <f t="shared" si="10"/>
        <v>27.5</v>
      </c>
    </row>
    <row r="164" spans="1:16" hidden="1" x14ac:dyDescent="0.3">
      <c r="A164">
        <v>1</v>
      </c>
      <c r="B164">
        <v>86</v>
      </c>
      <c r="C164" t="s">
        <v>18</v>
      </c>
      <c r="D164">
        <v>28.8</v>
      </c>
      <c r="E164" t="s">
        <v>14</v>
      </c>
      <c r="F164">
        <v>1</v>
      </c>
      <c r="J164" t="s">
        <v>24</v>
      </c>
      <c r="K164" t="s">
        <v>16</v>
      </c>
      <c r="L164" t="s">
        <v>17</v>
      </c>
      <c r="M164">
        <f t="shared" si="9"/>
        <v>6.5144065264837958E-2</v>
      </c>
      <c r="N164">
        <v>28.527632174753499</v>
      </c>
      <c r="O164">
        <f>0.000025*D164^2*N164</f>
        <v>0.59154898077568863</v>
      </c>
      <c r="P164">
        <f t="shared" si="10"/>
        <v>27.5</v>
      </c>
    </row>
    <row r="165" spans="1:16" hidden="1" x14ac:dyDescent="0.3">
      <c r="A165">
        <v>4</v>
      </c>
      <c r="B165">
        <v>4</v>
      </c>
      <c r="C165" t="s">
        <v>21</v>
      </c>
      <c r="D165">
        <v>28.5</v>
      </c>
      <c r="E165" t="s">
        <v>14</v>
      </c>
      <c r="F165">
        <v>1</v>
      </c>
      <c r="J165" t="s">
        <v>30</v>
      </c>
      <c r="K165" t="s">
        <v>16</v>
      </c>
      <c r="L165" t="s">
        <v>17</v>
      </c>
      <c r="M165">
        <f t="shared" si="9"/>
        <v>6.3793965821957732E-2</v>
      </c>
      <c r="N165">
        <v>28.506862430851299</v>
      </c>
      <c r="O165">
        <f>0.00207+0.00003*D165^2*N165</f>
        <v>0.69671097028376905</v>
      </c>
      <c r="P165">
        <f t="shared" si="10"/>
        <v>27.5</v>
      </c>
    </row>
    <row r="166" spans="1:16" hidden="1" x14ac:dyDescent="0.3">
      <c r="A166">
        <v>3</v>
      </c>
      <c r="B166">
        <v>41</v>
      </c>
      <c r="C166" t="s">
        <v>25</v>
      </c>
      <c r="D166">
        <v>28.4</v>
      </c>
      <c r="E166" t="s">
        <v>20</v>
      </c>
      <c r="F166">
        <v>3</v>
      </c>
      <c r="J166" t="s">
        <v>24</v>
      </c>
      <c r="K166" t="s">
        <v>16</v>
      </c>
      <c r="L166" t="s">
        <v>17</v>
      </c>
      <c r="M166">
        <f t="shared" si="9"/>
        <v>6.334707426698459E-2</v>
      </c>
      <c r="N166">
        <v>28.4997924892463</v>
      </c>
      <c r="O166">
        <f>0.01210478+0.000029462*D166^2*N166</f>
        <v>0.68934166446878686</v>
      </c>
      <c r="P166">
        <f t="shared" si="10"/>
        <v>27.5</v>
      </c>
    </row>
    <row r="167" spans="1:16" hidden="1" x14ac:dyDescent="0.3">
      <c r="A167">
        <v>3</v>
      </c>
      <c r="B167">
        <v>9</v>
      </c>
      <c r="C167" t="s">
        <v>23</v>
      </c>
      <c r="D167">
        <v>28</v>
      </c>
      <c r="E167" t="s">
        <v>14</v>
      </c>
      <c r="F167">
        <v>1</v>
      </c>
      <c r="J167" t="s">
        <v>24</v>
      </c>
      <c r="K167" t="s">
        <v>16</v>
      </c>
      <c r="L167" t="s">
        <v>17</v>
      </c>
      <c r="M167">
        <f t="shared" si="9"/>
        <v>6.1575216010359944E-2</v>
      </c>
      <c r="N167">
        <v>28.4707511718732</v>
      </c>
      <c r="O167">
        <f>0.09988+0.000019*D167^3</f>
        <v>0.51696799999999998</v>
      </c>
      <c r="P167">
        <f t="shared" si="10"/>
        <v>27.5</v>
      </c>
    </row>
    <row r="168" spans="1:16" x14ac:dyDescent="0.3">
      <c r="A168">
        <v>1</v>
      </c>
      <c r="B168">
        <v>105</v>
      </c>
      <c r="C168" t="s">
        <v>19</v>
      </c>
      <c r="D168">
        <v>28</v>
      </c>
      <c r="E168" t="s">
        <v>14</v>
      </c>
      <c r="F168">
        <v>1</v>
      </c>
      <c r="J168" t="s">
        <v>24</v>
      </c>
      <c r="K168" t="s">
        <v>16</v>
      </c>
      <c r="L168" t="s">
        <v>17</v>
      </c>
      <c r="M168">
        <f t="shared" si="9"/>
        <v>6.1575216010359944E-2</v>
      </c>
      <c r="N168">
        <v>28.4707511718732</v>
      </c>
      <c r="O168">
        <f>0.00003*(D167^2*N168)-9.258*10^-11*(D167^2*N168)^2</f>
        <v>0.62350592326805765</v>
      </c>
      <c r="P168">
        <f t="shared" si="10"/>
        <v>27.5</v>
      </c>
    </row>
    <row r="169" spans="1:16" hidden="1" x14ac:dyDescent="0.3">
      <c r="A169">
        <v>4</v>
      </c>
      <c r="B169">
        <v>1</v>
      </c>
      <c r="C169" t="s">
        <v>21</v>
      </c>
      <c r="D169">
        <v>28</v>
      </c>
      <c r="E169" t="s">
        <v>20</v>
      </c>
      <c r="F169">
        <v>2</v>
      </c>
      <c r="J169" t="s">
        <v>30</v>
      </c>
      <c r="K169" t="s">
        <v>16</v>
      </c>
      <c r="L169" t="s">
        <v>17</v>
      </c>
      <c r="M169">
        <f t="shared" si="9"/>
        <v>6.1575216010359944E-2</v>
      </c>
      <c r="N169">
        <v>28.4707511718732</v>
      </c>
      <c r="O169">
        <f t="shared" ref="O169:O175" si="12">0.00207+0.00003*D169^2*N169</f>
        <v>0.67170206756245765</v>
      </c>
      <c r="P169">
        <f t="shared" si="10"/>
        <v>27.5</v>
      </c>
    </row>
    <row r="170" spans="1:16" hidden="1" x14ac:dyDescent="0.3">
      <c r="A170">
        <v>2</v>
      </c>
      <c r="B170">
        <v>15</v>
      </c>
      <c r="C170" t="s">
        <v>21</v>
      </c>
      <c r="D170">
        <v>27.4</v>
      </c>
      <c r="E170" t="s">
        <v>14</v>
      </c>
      <c r="F170">
        <v>1</v>
      </c>
      <c r="J170" t="s">
        <v>15</v>
      </c>
      <c r="K170" t="s">
        <v>16</v>
      </c>
      <c r="L170" t="s">
        <v>17</v>
      </c>
      <c r="M170">
        <f t="shared" si="9"/>
        <v>5.8964552515226816E-2</v>
      </c>
      <c r="N170">
        <v>28.424781247719</v>
      </c>
      <c r="O170">
        <f t="shared" si="12"/>
        <v>0.64227566308612538</v>
      </c>
      <c r="P170">
        <f t="shared" si="10"/>
        <v>27.5</v>
      </c>
    </row>
    <row r="171" spans="1:16" hidden="1" x14ac:dyDescent="0.3">
      <c r="A171">
        <v>3</v>
      </c>
      <c r="B171">
        <v>16</v>
      </c>
      <c r="C171" t="s">
        <v>21</v>
      </c>
      <c r="D171">
        <v>27.2</v>
      </c>
      <c r="E171" t="s">
        <v>14</v>
      </c>
      <c r="F171">
        <v>1</v>
      </c>
      <c r="J171" t="s">
        <v>30</v>
      </c>
      <c r="K171" t="s">
        <v>16</v>
      </c>
      <c r="L171" t="s">
        <v>17</v>
      </c>
      <c r="M171">
        <f t="shared" si="9"/>
        <v>5.8106897720796802E-2</v>
      </c>
      <c r="N171">
        <v>28.408777795958599</v>
      </c>
      <c r="O171">
        <f t="shared" si="12"/>
        <v>0.63260850493686027</v>
      </c>
      <c r="P171">
        <f t="shared" si="10"/>
        <v>27.5</v>
      </c>
    </row>
    <row r="172" spans="1:16" hidden="1" x14ac:dyDescent="0.3">
      <c r="A172">
        <v>2</v>
      </c>
      <c r="B172">
        <v>28</v>
      </c>
      <c r="C172" t="s">
        <v>21</v>
      </c>
      <c r="D172">
        <v>27</v>
      </c>
      <c r="E172" t="s">
        <v>14</v>
      </c>
      <c r="F172">
        <v>2</v>
      </c>
      <c r="J172" t="s">
        <v>15</v>
      </c>
      <c r="K172" t="s">
        <v>16</v>
      </c>
      <c r="L172" t="s">
        <v>17</v>
      </c>
      <c r="M172">
        <f t="shared" si="9"/>
        <v>5.7255526111673977E-2</v>
      </c>
      <c r="N172">
        <v>28.392417396388598</v>
      </c>
      <c r="O172">
        <f t="shared" si="12"/>
        <v>0.62301216845901863</v>
      </c>
      <c r="P172">
        <f t="shared" si="10"/>
        <v>27.5</v>
      </c>
    </row>
    <row r="173" spans="1:16" hidden="1" x14ac:dyDescent="0.3">
      <c r="A173">
        <v>2</v>
      </c>
      <c r="B173">
        <v>11</v>
      </c>
      <c r="C173" t="s">
        <v>21</v>
      </c>
      <c r="D173">
        <v>26.6</v>
      </c>
      <c r="E173" t="s">
        <v>14</v>
      </c>
      <c r="F173">
        <v>1</v>
      </c>
      <c r="J173" t="s">
        <v>15</v>
      </c>
      <c r="K173" t="s">
        <v>16</v>
      </c>
      <c r="L173" t="s">
        <v>17</v>
      </c>
      <c r="M173">
        <f t="shared" si="9"/>
        <v>5.5571632449349852E-2</v>
      </c>
      <c r="N173">
        <v>28.358582570976498</v>
      </c>
      <c r="O173">
        <f t="shared" si="12"/>
        <v>0.60403196051760411</v>
      </c>
      <c r="P173">
        <f t="shared" si="10"/>
        <v>27.5</v>
      </c>
    </row>
    <row r="174" spans="1:16" hidden="1" x14ac:dyDescent="0.3">
      <c r="A174">
        <v>4</v>
      </c>
      <c r="B174">
        <v>14</v>
      </c>
      <c r="C174" t="s">
        <v>21</v>
      </c>
      <c r="D174">
        <v>26.2</v>
      </c>
      <c r="E174" t="s">
        <v>14</v>
      </c>
      <c r="F174">
        <v>3</v>
      </c>
      <c r="J174" t="s">
        <v>30</v>
      </c>
      <c r="K174" t="s">
        <v>16</v>
      </c>
      <c r="L174" t="s">
        <v>17</v>
      </c>
      <c r="M174">
        <f t="shared" si="9"/>
        <v>5.3912871528254434E-2</v>
      </c>
      <c r="N174">
        <v>28.3231862586623</v>
      </c>
      <c r="O174">
        <f t="shared" si="12"/>
        <v>0.58533503926188446</v>
      </c>
      <c r="P174">
        <f t="shared" si="10"/>
        <v>27.5</v>
      </c>
    </row>
    <row r="175" spans="1:16" hidden="1" x14ac:dyDescent="0.3">
      <c r="A175">
        <v>2</v>
      </c>
      <c r="B175">
        <v>1</v>
      </c>
      <c r="C175" t="s">
        <v>27</v>
      </c>
      <c r="D175">
        <v>26</v>
      </c>
      <c r="E175" t="s">
        <v>14</v>
      </c>
      <c r="F175">
        <v>1</v>
      </c>
      <c r="J175" t="s">
        <v>30</v>
      </c>
      <c r="K175" t="s">
        <v>16</v>
      </c>
      <c r="L175" t="s">
        <v>17</v>
      </c>
      <c r="M175">
        <f t="shared" si="9"/>
        <v>5.3092915845667506E-2</v>
      </c>
      <c r="N175">
        <v>28.3048723442386</v>
      </c>
      <c r="O175">
        <f t="shared" si="12"/>
        <v>0.57609281114115884</v>
      </c>
      <c r="P175">
        <f t="shared" si="10"/>
        <v>27.5</v>
      </c>
    </row>
    <row r="176" spans="1:16" x14ac:dyDescent="0.3">
      <c r="A176">
        <v>1</v>
      </c>
      <c r="B176">
        <v>96</v>
      </c>
      <c r="C176" t="s">
        <v>19</v>
      </c>
      <c r="D176">
        <v>25.9</v>
      </c>
      <c r="E176" t="s">
        <v>14</v>
      </c>
      <c r="F176">
        <v>1</v>
      </c>
      <c r="J176" t="s">
        <v>24</v>
      </c>
      <c r="K176" t="s">
        <v>16</v>
      </c>
      <c r="L176" t="s">
        <v>17</v>
      </c>
      <c r="M176">
        <f t="shared" si="9"/>
        <v>5.2685294198864224E-2</v>
      </c>
      <c r="N176">
        <v>28.295555880581102</v>
      </c>
      <c r="O176">
        <f>0.00003*(D175^2*N176)-9.258*10^-11*(D175^2*N176)^2</f>
        <v>0.53996139061458681</v>
      </c>
      <c r="P176">
        <f t="shared" si="10"/>
        <v>27.5</v>
      </c>
    </row>
    <row r="177" spans="1:16" hidden="1" x14ac:dyDescent="0.3">
      <c r="A177">
        <v>2</v>
      </c>
      <c r="B177">
        <v>51</v>
      </c>
      <c r="C177" t="s">
        <v>21</v>
      </c>
      <c r="D177">
        <v>25.9</v>
      </c>
      <c r="E177" t="s">
        <v>14</v>
      </c>
      <c r="F177">
        <v>1</v>
      </c>
      <c r="J177" t="s">
        <v>15</v>
      </c>
      <c r="K177" t="s">
        <v>16</v>
      </c>
      <c r="L177" t="s">
        <v>17</v>
      </c>
      <c r="M177">
        <f t="shared" si="9"/>
        <v>5.2685294198864224E-2</v>
      </c>
      <c r="N177">
        <v>28.295555880581102</v>
      </c>
      <c r="O177">
        <f>0.00207+0.00003*D177^2*N177</f>
        <v>0.57149825520757824</v>
      </c>
      <c r="P177">
        <f t="shared" si="10"/>
        <v>27.5</v>
      </c>
    </row>
    <row r="178" spans="1:16" hidden="1" x14ac:dyDescent="0.3">
      <c r="A178">
        <v>3</v>
      </c>
      <c r="B178">
        <v>12</v>
      </c>
      <c r="C178" t="s">
        <v>21</v>
      </c>
      <c r="D178">
        <v>25.9</v>
      </c>
      <c r="E178" t="s">
        <v>14</v>
      </c>
      <c r="F178">
        <v>1</v>
      </c>
      <c r="J178" t="s">
        <v>30</v>
      </c>
      <c r="K178" t="s">
        <v>16</v>
      </c>
      <c r="L178" t="s">
        <v>17</v>
      </c>
      <c r="M178">
        <f t="shared" si="9"/>
        <v>5.2685294198864224E-2</v>
      </c>
      <c r="N178">
        <v>28.295555880581102</v>
      </c>
      <c r="O178">
        <f>0.00207+0.00003*D178^2*N178</f>
        <v>0.57149825520757824</v>
      </c>
      <c r="P178">
        <f t="shared" si="10"/>
        <v>27.5</v>
      </c>
    </row>
    <row r="179" spans="1:16" hidden="1" x14ac:dyDescent="0.3">
      <c r="A179">
        <v>4</v>
      </c>
      <c r="B179">
        <v>79</v>
      </c>
      <c r="C179" t="s">
        <v>21</v>
      </c>
      <c r="D179">
        <v>25.8</v>
      </c>
      <c r="E179" t="s">
        <v>14</v>
      </c>
      <c r="F179">
        <v>1</v>
      </c>
      <c r="J179" t="s">
        <v>30</v>
      </c>
      <c r="K179" t="s">
        <v>16</v>
      </c>
      <c r="L179" t="s">
        <v>17</v>
      </c>
      <c r="M179">
        <f t="shared" si="9"/>
        <v>5.2279243348387752E-2</v>
      </c>
      <c r="N179">
        <v>28.286130876142</v>
      </c>
      <c r="O179">
        <f>0.00207+0.00003*D179^2*N179</f>
        <v>0.56692140469185481</v>
      </c>
      <c r="P179">
        <f t="shared" si="10"/>
        <v>27.5</v>
      </c>
    </row>
    <row r="180" spans="1:16" hidden="1" x14ac:dyDescent="0.3">
      <c r="A180">
        <v>3</v>
      </c>
      <c r="B180">
        <v>73</v>
      </c>
      <c r="C180" t="s">
        <v>21</v>
      </c>
      <c r="D180">
        <v>25.6</v>
      </c>
      <c r="E180" t="s">
        <v>14</v>
      </c>
      <c r="F180">
        <v>1</v>
      </c>
      <c r="J180" t="s">
        <v>15</v>
      </c>
      <c r="K180" t="s">
        <v>16</v>
      </c>
      <c r="L180" t="s">
        <v>17</v>
      </c>
      <c r="M180">
        <f t="shared" si="9"/>
        <v>5.1471854036415174E-2</v>
      </c>
      <c r="N180">
        <v>28.266948441262599</v>
      </c>
      <c r="O180">
        <f>0.00207+0.00003*D180^2*N180</f>
        <v>0.55782081991397592</v>
      </c>
      <c r="P180">
        <f t="shared" si="10"/>
        <v>27.5</v>
      </c>
    </row>
    <row r="181" spans="1:16" x14ac:dyDescent="0.3">
      <c r="A181">
        <v>1</v>
      </c>
      <c r="B181">
        <v>8</v>
      </c>
      <c r="C181" t="s">
        <v>19</v>
      </c>
      <c r="D181">
        <v>25.4</v>
      </c>
      <c r="E181" t="s">
        <v>14</v>
      </c>
      <c r="F181">
        <v>1</v>
      </c>
      <c r="J181" t="s">
        <v>24</v>
      </c>
      <c r="K181" t="s">
        <v>16</v>
      </c>
      <c r="L181" t="s">
        <v>17</v>
      </c>
      <c r="M181">
        <f t="shared" si="9"/>
        <v>5.0670747909749771E-2</v>
      </c>
      <c r="N181">
        <v>28.247311096344099</v>
      </c>
      <c r="O181">
        <f>0.00003*(D180^2*N181)-9.258*10^-11*(D180^2*N181)^2</f>
        <v>0.52363756926062677</v>
      </c>
      <c r="P181">
        <f t="shared" si="10"/>
        <v>27.5</v>
      </c>
    </row>
    <row r="182" spans="1:16" x14ac:dyDescent="0.3">
      <c r="A182">
        <v>1</v>
      </c>
      <c r="B182">
        <v>90</v>
      </c>
      <c r="C182" t="s">
        <v>19</v>
      </c>
      <c r="D182">
        <v>25.4</v>
      </c>
      <c r="E182" t="s">
        <v>14</v>
      </c>
      <c r="F182">
        <v>1</v>
      </c>
      <c r="J182" t="s">
        <v>24</v>
      </c>
      <c r="K182" t="s">
        <v>16</v>
      </c>
      <c r="L182" t="s">
        <v>17</v>
      </c>
      <c r="M182">
        <f t="shared" si="9"/>
        <v>5.0670747909749771E-2</v>
      </c>
      <c r="N182">
        <v>28.247311096344099</v>
      </c>
      <c r="O182">
        <f>0.00003*(D181^2*N182)-9.258*10^-11*(D181^2*N182)^2</f>
        <v>0.51597380752517152</v>
      </c>
      <c r="P182">
        <f t="shared" si="10"/>
        <v>27.5</v>
      </c>
    </row>
    <row r="183" spans="1:16" hidden="1" x14ac:dyDescent="0.3">
      <c r="A183">
        <v>2</v>
      </c>
      <c r="B183">
        <v>41</v>
      </c>
      <c r="C183" t="s">
        <v>21</v>
      </c>
      <c r="D183">
        <v>25.4</v>
      </c>
      <c r="E183" t="s">
        <v>14</v>
      </c>
      <c r="F183">
        <v>1</v>
      </c>
      <c r="J183" t="s">
        <v>15</v>
      </c>
      <c r="K183" t="s">
        <v>16</v>
      </c>
      <c r="L183" t="s">
        <v>17</v>
      </c>
      <c r="M183">
        <f t="shared" si="9"/>
        <v>5.0670747909749771E-2</v>
      </c>
      <c r="N183">
        <v>28.247311096344099</v>
      </c>
      <c r="O183">
        <f>0.00207+0.00003*D183^2*N183</f>
        <v>0.54879105680752072</v>
      </c>
      <c r="P183">
        <f t="shared" si="10"/>
        <v>27.5</v>
      </c>
    </row>
    <row r="184" spans="1:16" hidden="1" x14ac:dyDescent="0.3">
      <c r="A184">
        <v>3</v>
      </c>
      <c r="B184">
        <v>25</v>
      </c>
      <c r="C184" t="s">
        <v>28</v>
      </c>
      <c r="D184">
        <v>25.4</v>
      </c>
      <c r="E184" t="s">
        <v>14</v>
      </c>
      <c r="F184">
        <v>3</v>
      </c>
      <c r="J184" t="s">
        <v>24</v>
      </c>
      <c r="K184" t="s">
        <v>16</v>
      </c>
      <c r="L184" t="s">
        <v>17</v>
      </c>
      <c r="M184">
        <f t="shared" si="9"/>
        <v>5.0670747909749771E-2</v>
      </c>
      <c r="N184">
        <v>28.247311096344099</v>
      </c>
      <c r="O184">
        <f>0.000025*D184^2*N184</f>
        <v>0.45560088067293397</v>
      </c>
      <c r="P184">
        <f t="shared" si="10"/>
        <v>27.5</v>
      </c>
    </row>
    <row r="185" spans="1:16" hidden="1" x14ac:dyDescent="0.3">
      <c r="A185">
        <v>2</v>
      </c>
      <c r="B185">
        <v>29</v>
      </c>
      <c r="C185" t="s">
        <v>27</v>
      </c>
      <c r="D185">
        <v>25.3</v>
      </c>
      <c r="E185" t="s">
        <v>14</v>
      </c>
      <c r="F185">
        <v>1</v>
      </c>
      <c r="J185" t="s">
        <v>30</v>
      </c>
      <c r="K185" t="s">
        <v>16</v>
      </c>
      <c r="L185" t="s">
        <v>17</v>
      </c>
      <c r="M185">
        <f t="shared" si="9"/>
        <v>5.0272551040907269E-2</v>
      </c>
      <c r="N185">
        <v>28.2373173241823</v>
      </c>
      <c r="O185">
        <f>0.00207+0.00003*D185^2*N185</f>
        <v>0.5443027333810756</v>
      </c>
      <c r="P185">
        <f t="shared" si="10"/>
        <v>27.5</v>
      </c>
    </row>
    <row r="186" spans="1:16" hidden="1" x14ac:dyDescent="0.3">
      <c r="A186">
        <v>1</v>
      </c>
      <c r="B186">
        <v>27</v>
      </c>
      <c r="C186" t="s">
        <v>21</v>
      </c>
      <c r="D186">
        <v>25.2</v>
      </c>
      <c r="E186" t="s">
        <v>20</v>
      </c>
      <c r="F186">
        <v>1</v>
      </c>
      <c r="J186" t="s">
        <v>24</v>
      </c>
      <c r="K186" t="s">
        <v>16</v>
      </c>
      <c r="L186" t="s">
        <v>17</v>
      </c>
      <c r="M186">
        <f t="shared" si="9"/>
        <v>4.987592496839155E-2</v>
      </c>
      <c r="N186">
        <v>28.227204342639201</v>
      </c>
      <c r="O186">
        <f>0.00207+0.00003*D186^2*N186</f>
        <v>0.53983211537248799</v>
      </c>
      <c r="P186">
        <f t="shared" si="10"/>
        <v>27.5</v>
      </c>
    </row>
    <row r="187" spans="1:16" hidden="1" x14ac:dyDescent="0.3">
      <c r="A187">
        <v>3</v>
      </c>
      <c r="B187">
        <v>34</v>
      </c>
      <c r="C187" t="s">
        <v>25</v>
      </c>
      <c r="D187">
        <v>25.2</v>
      </c>
      <c r="E187" t="s">
        <v>20</v>
      </c>
      <c r="F187">
        <v>2</v>
      </c>
      <c r="J187" t="s">
        <v>24</v>
      </c>
      <c r="K187" t="s">
        <v>16</v>
      </c>
      <c r="L187" t="s">
        <v>17</v>
      </c>
      <c r="M187">
        <f t="shared" si="9"/>
        <v>4.987592496839155E-2</v>
      </c>
      <c r="N187">
        <v>28.227204342639201</v>
      </c>
      <c r="O187">
        <f>0.01210478+0.000029462*D187^2*N187</f>
        <v>0.54022302810347467</v>
      </c>
      <c r="P187">
        <f t="shared" si="10"/>
        <v>27.5</v>
      </c>
    </row>
    <row r="188" spans="1:16" hidden="1" x14ac:dyDescent="0.3">
      <c r="A188">
        <v>1</v>
      </c>
      <c r="B188">
        <v>31</v>
      </c>
      <c r="C188" t="s">
        <v>21</v>
      </c>
      <c r="D188">
        <v>25</v>
      </c>
      <c r="E188" t="s">
        <v>14</v>
      </c>
      <c r="F188">
        <v>1</v>
      </c>
      <c r="J188" t="s">
        <v>15</v>
      </c>
      <c r="K188" t="s">
        <v>16</v>
      </c>
      <c r="L188" t="s">
        <v>17</v>
      </c>
      <c r="M188">
        <f t="shared" si="9"/>
        <v>4.9087385212340517E-2</v>
      </c>
      <c r="N188">
        <v>28.2066130991401</v>
      </c>
      <c r="O188">
        <f>0.00207+0.00003*D188^2*N188</f>
        <v>0.53094399560887684</v>
      </c>
      <c r="P188">
        <f t="shared" si="10"/>
        <v>27.5</v>
      </c>
    </row>
    <row r="189" spans="1:16" hidden="1" x14ac:dyDescent="0.3">
      <c r="A189">
        <v>3</v>
      </c>
      <c r="B189">
        <v>31</v>
      </c>
      <c r="C189" t="s">
        <v>21</v>
      </c>
      <c r="D189">
        <v>25</v>
      </c>
      <c r="E189" t="s">
        <v>14</v>
      </c>
      <c r="F189">
        <v>1</v>
      </c>
      <c r="J189" t="s">
        <v>30</v>
      </c>
      <c r="K189" t="s">
        <v>16</v>
      </c>
      <c r="L189" t="s">
        <v>17</v>
      </c>
      <c r="M189">
        <f t="shared" si="9"/>
        <v>4.9087385212340517E-2</v>
      </c>
      <c r="N189">
        <v>28.2066130991401</v>
      </c>
      <c r="O189">
        <f>0.00207+0.00003*D189^2*N189</f>
        <v>0.53094399560887684</v>
      </c>
      <c r="P189">
        <f t="shared" si="10"/>
        <v>27.5</v>
      </c>
    </row>
    <row r="190" spans="1:16" x14ac:dyDescent="0.3">
      <c r="A190">
        <v>2</v>
      </c>
      <c r="B190">
        <v>55</v>
      </c>
      <c r="C190" t="s">
        <v>19</v>
      </c>
      <c r="D190">
        <v>24.9</v>
      </c>
      <c r="E190" t="s">
        <v>14</v>
      </c>
      <c r="F190">
        <v>1</v>
      </c>
      <c r="J190" t="s">
        <v>15</v>
      </c>
      <c r="K190" t="s">
        <v>16</v>
      </c>
      <c r="L190" t="s">
        <v>17</v>
      </c>
      <c r="M190">
        <f t="shared" si="9"/>
        <v>4.8695471528805184E-2</v>
      </c>
      <c r="N190">
        <v>28.196130914762499</v>
      </c>
      <c r="O190">
        <f>0.00003*(D189^2*N190)-9.258*10^-11*(D189^2*N190)^2</f>
        <v>0.49992623663972285</v>
      </c>
      <c r="P190">
        <f t="shared" si="10"/>
        <v>22.5</v>
      </c>
    </row>
    <row r="191" spans="1:16" hidden="1" x14ac:dyDescent="0.3">
      <c r="A191">
        <v>2</v>
      </c>
      <c r="B191">
        <v>14</v>
      </c>
      <c r="C191" t="s">
        <v>21</v>
      </c>
      <c r="D191">
        <v>24.8</v>
      </c>
      <c r="E191" t="s">
        <v>14</v>
      </c>
      <c r="F191">
        <v>1</v>
      </c>
      <c r="J191" t="s">
        <v>30</v>
      </c>
      <c r="K191" t="s">
        <v>16</v>
      </c>
      <c r="L191" t="s">
        <v>17</v>
      </c>
      <c r="M191">
        <f t="shared" si="9"/>
        <v>4.8305128641596667E-2</v>
      </c>
      <c r="N191">
        <v>28.185521674291699</v>
      </c>
      <c r="O191">
        <f>0.00207+0.00003*D191^2*N191</f>
        <v>0.52212669751669116</v>
      </c>
      <c r="P191">
        <f t="shared" si="10"/>
        <v>22.5</v>
      </c>
    </row>
    <row r="192" spans="1:16" hidden="1" x14ac:dyDescent="0.3">
      <c r="A192">
        <v>1</v>
      </c>
      <c r="B192">
        <v>105</v>
      </c>
      <c r="C192" t="s">
        <v>21</v>
      </c>
      <c r="D192">
        <v>24.6</v>
      </c>
      <c r="E192" t="s">
        <v>14</v>
      </c>
      <c r="F192">
        <v>2</v>
      </c>
      <c r="H192">
        <v>27.9</v>
      </c>
      <c r="I192">
        <v>18.8</v>
      </c>
      <c r="J192" t="s">
        <v>15</v>
      </c>
      <c r="K192" t="s">
        <v>16</v>
      </c>
      <c r="L192" t="s">
        <v>17</v>
      </c>
      <c r="M192">
        <f t="shared" si="9"/>
        <v>4.7529155256159986E-2</v>
      </c>
      <c r="N192">
        <v>28.163913736087899</v>
      </c>
      <c r="O192">
        <f>0.00207+0.00003*D192^2*N192</f>
        <v>0.51338022109592862</v>
      </c>
      <c r="P192">
        <f t="shared" si="10"/>
        <v>22.5</v>
      </c>
    </row>
    <row r="193" spans="1:16" x14ac:dyDescent="0.3">
      <c r="A193">
        <v>3</v>
      </c>
      <c r="B193">
        <v>83</v>
      </c>
      <c r="C193" t="s">
        <v>19</v>
      </c>
      <c r="D193">
        <v>24.4</v>
      </c>
      <c r="E193" t="s">
        <v>14</v>
      </c>
      <c r="F193">
        <v>1</v>
      </c>
      <c r="J193" t="s">
        <v>15</v>
      </c>
      <c r="K193" t="s">
        <v>16</v>
      </c>
      <c r="L193" t="s">
        <v>17</v>
      </c>
      <c r="M193">
        <f t="shared" si="9"/>
        <v>4.6759465056030472E-2</v>
      </c>
      <c r="N193">
        <v>28.141772280445899</v>
      </c>
      <c r="O193">
        <f>0.00003*(D192^2*N193)-9.258*10^-11*(D192^2*N193)^2</f>
        <v>0.48405724559106739</v>
      </c>
      <c r="P193">
        <f t="shared" si="10"/>
        <v>22.5</v>
      </c>
    </row>
    <row r="194" spans="1:16" hidden="1" x14ac:dyDescent="0.3">
      <c r="A194">
        <v>3</v>
      </c>
      <c r="B194">
        <v>38</v>
      </c>
      <c r="C194" t="s">
        <v>21</v>
      </c>
      <c r="D194">
        <v>24.3</v>
      </c>
      <c r="E194" t="s">
        <v>14</v>
      </c>
      <c r="F194">
        <v>3</v>
      </c>
      <c r="J194" t="s">
        <v>24</v>
      </c>
      <c r="K194" t="s">
        <v>16</v>
      </c>
      <c r="L194" t="s">
        <v>17</v>
      </c>
      <c r="M194">
        <f t="shared" si="9"/>
        <v>4.6376976150455926E-2</v>
      </c>
      <c r="N194">
        <v>28.130495977843299</v>
      </c>
      <c r="O194">
        <f>0.00207+0.00003*D194^2*N194</f>
        <v>0.50039329709870073</v>
      </c>
      <c r="P194">
        <f t="shared" si="10"/>
        <v>22.5</v>
      </c>
    </row>
    <row r="195" spans="1:16" hidden="1" x14ac:dyDescent="0.3">
      <c r="A195">
        <v>1</v>
      </c>
      <c r="B195">
        <v>106</v>
      </c>
      <c r="C195" t="s">
        <v>21</v>
      </c>
      <c r="D195">
        <v>24.2</v>
      </c>
      <c r="E195" t="s">
        <v>14</v>
      </c>
      <c r="F195">
        <v>1</v>
      </c>
      <c r="J195" t="s">
        <v>15</v>
      </c>
      <c r="K195" t="s">
        <v>16</v>
      </c>
      <c r="L195" t="s">
        <v>17</v>
      </c>
      <c r="M195">
        <f t="shared" ref="M195:M258" si="13">D195^2*PI()/40000</f>
        <v>4.5996058041208161E-2</v>
      </c>
      <c r="N195">
        <v>28.119079597743301</v>
      </c>
      <c r="O195">
        <f>0.00207+0.00003*D195^2*N195</f>
        <v>0.49609973326867163</v>
      </c>
      <c r="P195">
        <f t="shared" ref="P195:P258" si="14">TRUNC(D195/5,0)*5+2.5</f>
        <v>22.5</v>
      </c>
    </row>
    <row r="196" spans="1:16" hidden="1" x14ac:dyDescent="0.3">
      <c r="A196">
        <v>1</v>
      </c>
      <c r="B196">
        <v>65</v>
      </c>
      <c r="C196" t="s">
        <v>21</v>
      </c>
      <c r="D196">
        <v>24</v>
      </c>
      <c r="E196" t="s">
        <v>14</v>
      </c>
      <c r="F196">
        <v>1</v>
      </c>
      <c r="J196" t="s">
        <v>15</v>
      </c>
      <c r="K196" t="s">
        <v>16</v>
      </c>
      <c r="L196" t="s">
        <v>17</v>
      </c>
      <c r="M196">
        <f t="shared" si="13"/>
        <v>4.5238934211693019E-2</v>
      </c>
      <c r="N196">
        <v>28.095817237394499</v>
      </c>
      <c r="O196">
        <f>0.00207+0.00003*D196^2*N196</f>
        <v>0.48756572186217695</v>
      </c>
      <c r="P196">
        <f t="shared" si="14"/>
        <v>22.5</v>
      </c>
    </row>
    <row r="197" spans="1:16" hidden="1" x14ac:dyDescent="0.3">
      <c r="A197">
        <v>3</v>
      </c>
      <c r="B197">
        <v>91</v>
      </c>
      <c r="C197" t="s">
        <v>13</v>
      </c>
      <c r="D197">
        <v>23.9</v>
      </c>
      <c r="E197" t="s">
        <v>14</v>
      </c>
      <c r="F197">
        <v>1</v>
      </c>
      <c r="J197" t="s">
        <v>15</v>
      </c>
      <c r="K197" t="s">
        <v>16</v>
      </c>
      <c r="L197" t="s">
        <v>17</v>
      </c>
      <c r="M197">
        <f t="shared" si="13"/>
        <v>4.4862728491425641E-2</v>
      </c>
      <c r="N197">
        <v>28.083966450500601</v>
      </c>
      <c r="O197">
        <f>0.000025*D197^2*N197</f>
        <v>0.40104606190476116</v>
      </c>
      <c r="P197">
        <f t="shared" si="14"/>
        <v>22.5</v>
      </c>
    </row>
    <row r="198" spans="1:16" hidden="1" x14ac:dyDescent="0.3">
      <c r="A198">
        <v>3</v>
      </c>
      <c r="B198">
        <v>22</v>
      </c>
      <c r="C198" t="s">
        <v>21</v>
      </c>
      <c r="D198">
        <v>23.9</v>
      </c>
      <c r="E198" t="s">
        <v>14</v>
      </c>
      <c r="F198">
        <v>1</v>
      </c>
      <c r="J198" t="s">
        <v>30</v>
      </c>
      <c r="K198" t="s">
        <v>16</v>
      </c>
      <c r="L198" t="s">
        <v>17</v>
      </c>
      <c r="M198">
        <f t="shared" si="13"/>
        <v>4.4862728491425641E-2</v>
      </c>
      <c r="N198">
        <v>28.083966450500601</v>
      </c>
      <c r="O198">
        <f>0.00207+0.00003*D198^2*N198</f>
        <v>0.48332527428571337</v>
      </c>
      <c r="P198">
        <f t="shared" si="14"/>
        <v>22.5</v>
      </c>
    </row>
    <row r="199" spans="1:16" hidden="1" x14ac:dyDescent="0.3">
      <c r="A199">
        <v>3</v>
      </c>
      <c r="B199">
        <v>39</v>
      </c>
      <c r="C199" t="s">
        <v>21</v>
      </c>
      <c r="D199">
        <v>23.9</v>
      </c>
      <c r="E199" t="s">
        <v>14</v>
      </c>
      <c r="F199">
        <v>1</v>
      </c>
      <c r="J199" t="s">
        <v>30</v>
      </c>
      <c r="K199" t="s">
        <v>16</v>
      </c>
      <c r="L199" t="s">
        <v>17</v>
      </c>
      <c r="M199">
        <f t="shared" si="13"/>
        <v>4.4862728491425641E-2</v>
      </c>
      <c r="N199">
        <v>28.083966450500601</v>
      </c>
      <c r="O199">
        <f>0.00207+0.00003*D199^2*N199</f>
        <v>0.48332527428571337</v>
      </c>
      <c r="P199">
        <f t="shared" si="14"/>
        <v>22.5</v>
      </c>
    </row>
    <row r="200" spans="1:16" hidden="1" x14ac:dyDescent="0.3">
      <c r="A200">
        <v>1</v>
      </c>
      <c r="B200">
        <v>108</v>
      </c>
      <c r="C200" t="s">
        <v>27</v>
      </c>
      <c r="D200">
        <v>23.8</v>
      </c>
      <c r="E200" t="s">
        <v>14</v>
      </c>
      <c r="F200">
        <v>1</v>
      </c>
      <c r="J200" t="s">
        <v>24</v>
      </c>
      <c r="K200" t="s">
        <v>16</v>
      </c>
      <c r="L200" t="s">
        <v>17</v>
      </c>
      <c r="M200">
        <f t="shared" si="13"/>
        <v>4.4488093567485065E-2</v>
      </c>
      <c r="N200">
        <v>28.071965970335601</v>
      </c>
      <c r="O200">
        <f>0.00207+0.00003*D200^2*N200</f>
        <v>0.47910253212710702</v>
      </c>
      <c r="P200">
        <f t="shared" si="14"/>
        <v>22.5</v>
      </c>
    </row>
    <row r="201" spans="1:16" hidden="1" x14ac:dyDescent="0.3">
      <c r="A201">
        <v>3</v>
      </c>
      <c r="B201">
        <v>102</v>
      </c>
      <c r="C201" t="s">
        <v>18</v>
      </c>
      <c r="D201">
        <v>23.7</v>
      </c>
      <c r="E201" t="s">
        <v>14</v>
      </c>
      <c r="F201">
        <v>1</v>
      </c>
      <c r="J201" t="s">
        <v>15</v>
      </c>
      <c r="K201" t="s">
        <v>16</v>
      </c>
      <c r="L201" t="s">
        <v>17</v>
      </c>
      <c r="M201">
        <f t="shared" si="13"/>
        <v>4.4115029439871264E-2</v>
      </c>
      <c r="N201">
        <v>28.059813265108001</v>
      </c>
      <c r="O201">
        <f>0.000025*D201^2*N201</f>
        <v>0.39402291282196283</v>
      </c>
      <c r="P201">
        <f t="shared" si="14"/>
        <v>22.5</v>
      </c>
    </row>
    <row r="202" spans="1:16" x14ac:dyDescent="0.3">
      <c r="A202">
        <v>1</v>
      </c>
      <c r="B202">
        <v>85</v>
      </c>
      <c r="C202" t="s">
        <v>19</v>
      </c>
      <c r="D202">
        <v>23.5</v>
      </c>
      <c r="E202" t="s">
        <v>14</v>
      </c>
      <c r="F202">
        <v>1</v>
      </c>
      <c r="J202" t="s">
        <v>15</v>
      </c>
      <c r="K202" t="s">
        <v>16</v>
      </c>
      <c r="L202" t="s">
        <v>17</v>
      </c>
      <c r="M202">
        <f t="shared" si="13"/>
        <v>4.3373613573624084E-2</v>
      </c>
      <c r="N202">
        <v>28.035040782159001</v>
      </c>
      <c r="O202">
        <f>0.00003*(D201^2*N202)-9.258*10^-11*(D201^2*N202)^2</f>
        <v>0.44945317743728302</v>
      </c>
      <c r="P202">
        <f t="shared" si="14"/>
        <v>22.5</v>
      </c>
    </row>
    <row r="203" spans="1:16" hidden="1" x14ac:dyDescent="0.3">
      <c r="A203">
        <v>1</v>
      </c>
      <c r="B203">
        <v>82</v>
      </c>
      <c r="C203" t="s">
        <v>21</v>
      </c>
      <c r="D203">
        <v>23.5</v>
      </c>
      <c r="E203" t="s">
        <v>14</v>
      </c>
      <c r="F203">
        <v>2</v>
      </c>
      <c r="J203" t="s">
        <v>15</v>
      </c>
      <c r="K203" t="s">
        <v>16</v>
      </c>
      <c r="L203" t="s">
        <v>17</v>
      </c>
      <c r="M203">
        <f t="shared" si="13"/>
        <v>4.3373613573624084E-2</v>
      </c>
      <c r="N203">
        <v>28.035040782159001</v>
      </c>
      <c r="O203">
        <f>0.00207+0.00003*D203^2*N203</f>
        <v>0.46654053815841923</v>
      </c>
      <c r="P203">
        <f t="shared" si="14"/>
        <v>22.5</v>
      </c>
    </row>
    <row r="204" spans="1:16" hidden="1" x14ac:dyDescent="0.3">
      <c r="A204">
        <v>1</v>
      </c>
      <c r="B204">
        <v>17</v>
      </c>
      <c r="C204" t="s">
        <v>26</v>
      </c>
      <c r="D204">
        <v>23.5</v>
      </c>
      <c r="E204" t="s">
        <v>14</v>
      </c>
      <c r="F204">
        <v>3</v>
      </c>
      <c r="J204" t="s">
        <v>24</v>
      </c>
      <c r="K204" t="s">
        <v>16</v>
      </c>
      <c r="L204" t="s">
        <v>17</v>
      </c>
      <c r="M204">
        <f t="shared" si="13"/>
        <v>4.3373613573624084E-2</v>
      </c>
      <c r="N204">
        <v>28.035040782159001</v>
      </c>
      <c r="O204">
        <f>0.000025*D204^2*N204</f>
        <v>0.38705878179868275</v>
      </c>
      <c r="P204">
        <f t="shared" si="14"/>
        <v>22.5</v>
      </c>
    </row>
    <row r="205" spans="1:16" hidden="1" x14ac:dyDescent="0.3">
      <c r="A205">
        <v>3</v>
      </c>
      <c r="B205">
        <v>4</v>
      </c>
      <c r="C205" t="s">
        <v>21</v>
      </c>
      <c r="D205">
        <v>23.4</v>
      </c>
      <c r="E205" t="s">
        <v>14</v>
      </c>
      <c r="F205">
        <v>1</v>
      </c>
      <c r="J205" t="s">
        <v>30</v>
      </c>
      <c r="K205" t="s">
        <v>16</v>
      </c>
      <c r="L205" t="s">
        <v>17</v>
      </c>
      <c r="M205">
        <f t="shared" si="13"/>
        <v>4.300526183499067E-2</v>
      </c>
      <c r="N205">
        <v>28.022415666547001</v>
      </c>
      <c r="O205">
        <f>0.00207+0.00003*D205^2*N205</f>
        <v>0.46238861767123424</v>
      </c>
      <c r="P205">
        <f t="shared" si="14"/>
        <v>22.5</v>
      </c>
    </row>
    <row r="206" spans="1:16" hidden="1" x14ac:dyDescent="0.3">
      <c r="A206">
        <v>4</v>
      </c>
      <c r="B206">
        <v>78</v>
      </c>
      <c r="C206" t="s">
        <v>21</v>
      </c>
      <c r="D206">
        <v>23.3</v>
      </c>
      <c r="E206" t="s">
        <v>20</v>
      </c>
      <c r="F206">
        <v>2</v>
      </c>
      <c r="J206" t="s">
        <v>30</v>
      </c>
      <c r="K206" t="s">
        <v>16</v>
      </c>
      <c r="L206" t="s">
        <v>17</v>
      </c>
      <c r="M206">
        <f t="shared" si="13"/>
        <v>4.2638480892684065E-2</v>
      </c>
      <c r="N206">
        <v>28.009627647215599</v>
      </c>
      <c r="O206">
        <f>0.00207+0.00003*D206^2*N206</f>
        <v>0.45825440260190636</v>
      </c>
      <c r="P206">
        <f t="shared" si="14"/>
        <v>22.5</v>
      </c>
    </row>
    <row r="207" spans="1:16" hidden="1" x14ac:dyDescent="0.3">
      <c r="A207">
        <v>1</v>
      </c>
      <c r="B207">
        <v>71</v>
      </c>
      <c r="C207" t="s">
        <v>21</v>
      </c>
      <c r="D207">
        <v>23.3</v>
      </c>
      <c r="E207" t="s">
        <v>14</v>
      </c>
      <c r="F207">
        <v>1</v>
      </c>
      <c r="J207" t="s">
        <v>30</v>
      </c>
      <c r="K207" t="s">
        <v>16</v>
      </c>
      <c r="L207" t="s">
        <v>17</v>
      </c>
      <c r="M207">
        <f t="shared" si="13"/>
        <v>4.2638480892684065E-2</v>
      </c>
      <c r="N207">
        <v>28.009627647215599</v>
      </c>
      <c r="O207">
        <f>0.00207+0.00003*D207^2*N207</f>
        <v>0.45825440260190636</v>
      </c>
      <c r="P207">
        <f t="shared" si="14"/>
        <v>22.5</v>
      </c>
    </row>
    <row r="208" spans="1:16" x14ac:dyDescent="0.3">
      <c r="A208">
        <v>3</v>
      </c>
      <c r="B208">
        <v>93</v>
      </c>
      <c r="C208" t="s">
        <v>19</v>
      </c>
      <c r="D208">
        <v>23.2</v>
      </c>
      <c r="E208" t="s">
        <v>14</v>
      </c>
      <c r="F208">
        <v>2</v>
      </c>
      <c r="J208" t="s">
        <v>15</v>
      </c>
      <c r="K208" t="s">
        <v>16</v>
      </c>
      <c r="L208" t="s">
        <v>17</v>
      </c>
      <c r="M208">
        <f t="shared" si="13"/>
        <v>4.2273270746704256E-2</v>
      </c>
      <c r="N208">
        <v>27.996673909435302</v>
      </c>
      <c r="O208">
        <f>0.00003*(D207^2*N208)-9.258*10^-11*(D207^2*N208)^2</f>
        <v>0.43458623843427391</v>
      </c>
      <c r="P208">
        <f t="shared" si="14"/>
        <v>22.5</v>
      </c>
    </row>
    <row r="209" spans="1:16" hidden="1" x14ac:dyDescent="0.3">
      <c r="A209">
        <v>4</v>
      </c>
      <c r="B209">
        <v>36</v>
      </c>
      <c r="C209" t="s">
        <v>21</v>
      </c>
      <c r="D209">
        <v>23.2</v>
      </c>
      <c r="E209" t="s">
        <v>22</v>
      </c>
      <c r="F209">
        <v>3</v>
      </c>
      <c r="J209" t="s">
        <v>30</v>
      </c>
      <c r="K209" t="s">
        <v>16</v>
      </c>
      <c r="L209" t="s">
        <v>17</v>
      </c>
      <c r="M209">
        <f t="shared" si="13"/>
        <v>4.2273270746704256E-2</v>
      </c>
      <c r="N209">
        <v>27.996673909435302</v>
      </c>
      <c r="O209">
        <f>0.00207+0.00003*D209^2*N209</f>
        <v>0.45413789295043372</v>
      </c>
      <c r="P209">
        <f t="shared" si="14"/>
        <v>22.5</v>
      </c>
    </row>
    <row r="210" spans="1:16" hidden="1" x14ac:dyDescent="0.3">
      <c r="A210">
        <v>1</v>
      </c>
      <c r="B210">
        <v>77</v>
      </c>
      <c r="C210" t="s">
        <v>21</v>
      </c>
      <c r="D210">
        <v>23.2</v>
      </c>
      <c r="E210" t="s">
        <v>14</v>
      </c>
      <c r="F210">
        <v>1</v>
      </c>
      <c r="J210" t="s">
        <v>15</v>
      </c>
      <c r="K210" t="s">
        <v>16</v>
      </c>
      <c r="L210" t="s">
        <v>17</v>
      </c>
      <c r="M210">
        <f t="shared" si="13"/>
        <v>4.2273270746704256E-2</v>
      </c>
      <c r="N210">
        <v>27.996673909435302</v>
      </c>
      <c r="O210">
        <f>0.00207+0.00003*D210^2*N210</f>
        <v>0.45413789295043372</v>
      </c>
      <c r="P210">
        <f t="shared" si="14"/>
        <v>22.5</v>
      </c>
    </row>
    <row r="211" spans="1:16" hidden="1" x14ac:dyDescent="0.3">
      <c r="A211">
        <v>3</v>
      </c>
      <c r="B211">
        <v>103</v>
      </c>
      <c r="C211" t="s">
        <v>21</v>
      </c>
      <c r="D211">
        <v>23.1</v>
      </c>
      <c r="E211" t="s">
        <v>14</v>
      </c>
      <c r="F211">
        <v>1</v>
      </c>
      <c r="J211" t="s">
        <v>15</v>
      </c>
      <c r="K211" t="s">
        <v>16</v>
      </c>
      <c r="L211" t="s">
        <v>17</v>
      </c>
      <c r="M211">
        <f t="shared" si="13"/>
        <v>4.1909631397051235E-2</v>
      </c>
      <c r="N211">
        <v>27.9835515774203</v>
      </c>
      <c r="O211">
        <f>0.00207+0.00003*D211^2*N211</f>
        <v>0.45003908871681741</v>
      </c>
      <c r="P211">
        <f t="shared" si="14"/>
        <v>22.5</v>
      </c>
    </row>
    <row r="212" spans="1:16" x14ac:dyDescent="0.3">
      <c r="A212">
        <v>1</v>
      </c>
      <c r="B212">
        <v>94</v>
      </c>
      <c r="C212" t="s">
        <v>19</v>
      </c>
      <c r="D212">
        <v>23</v>
      </c>
      <c r="E212" t="s">
        <v>14</v>
      </c>
      <c r="F212">
        <v>3</v>
      </c>
      <c r="J212" t="s">
        <v>15</v>
      </c>
      <c r="K212" t="s">
        <v>16</v>
      </c>
      <c r="L212" t="s">
        <v>17</v>
      </c>
      <c r="M212">
        <f t="shared" si="13"/>
        <v>4.154756284372501E-2</v>
      </c>
      <c r="N212">
        <v>27.9702577127319</v>
      </c>
      <c r="O212">
        <f>0.00003*(D211^2*N212)-9.258*10^-11*(D211^2*N212)^2</f>
        <v>0.42713298259925969</v>
      </c>
      <c r="P212">
        <f t="shared" si="14"/>
        <v>22.5</v>
      </c>
    </row>
    <row r="213" spans="1:16" x14ac:dyDescent="0.3">
      <c r="A213">
        <v>3</v>
      </c>
      <c r="B213">
        <v>82</v>
      </c>
      <c r="C213" t="s">
        <v>19</v>
      </c>
      <c r="D213">
        <v>23</v>
      </c>
      <c r="E213" t="s">
        <v>14</v>
      </c>
      <c r="F213">
        <v>1</v>
      </c>
      <c r="J213" t="s">
        <v>15</v>
      </c>
      <c r="K213" t="s">
        <v>16</v>
      </c>
      <c r="L213" t="s">
        <v>17</v>
      </c>
      <c r="M213">
        <f t="shared" si="13"/>
        <v>4.154756284372501E-2</v>
      </c>
      <c r="N213">
        <v>27.9702577127319</v>
      </c>
      <c r="O213">
        <f>0.00003*(D212^2*N213)-9.258*10^-11*(D212^2*N213)^2</f>
        <v>0.42361949704015728</v>
      </c>
      <c r="P213">
        <f t="shared" si="14"/>
        <v>22.5</v>
      </c>
    </row>
    <row r="214" spans="1:16" hidden="1" x14ac:dyDescent="0.3">
      <c r="A214">
        <v>1</v>
      </c>
      <c r="B214">
        <v>26</v>
      </c>
      <c r="C214" t="s">
        <v>21</v>
      </c>
      <c r="D214">
        <v>23</v>
      </c>
      <c r="E214" t="s">
        <v>14</v>
      </c>
      <c r="F214">
        <v>2</v>
      </c>
      <c r="J214" t="s">
        <v>15</v>
      </c>
      <c r="K214" t="s">
        <v>16</v>
      </c>
      <c r="L214" t="s">
        <v>17</v>
      </c>
      <c r="M214">
        <f t="shared" si="13"/>
        <v>4.154756284372501E-2</v>
      </c>
      <c r="N214">
        <v>27.9702577127319</v>
      </c>
      <c r="O214">
        <f>0.00207+0.00003*D214^2*N214</f>
        <v>0.44595798990105523</v>
      </c>
      <c r="P214">
        <f t="shared" si="14"/>
        <v>22.5</v>
      </c>
    </row>
    <row r="215" spans="1:16" hidden="1" x14ac:dyDescent="0.3">
      <c r="A215">
        <v>2</v>
      </c>
      <c r="B215">
        <v>24</v>
      </c>
      <c r="C215" t="s">
        <v>21</v>
      </c>
      <c r="D215">
        <v>23</v>
      </c>
      <c r="E215" t="s">
        <v>14</v>
      </c>
      <c r="F215">
        <v>1</v>
      </c>
      <c r="J215" t="s">
        <v>15</v>
      </c>
      <c r="K215" t="s">
        <v>16</v>
      </c>
      <c r="L215" t="s">
        <v>17</v>
      </c>
      <c r="M215">
        <f t="shared" si="13"/>
        <v>4.154756284372501E-2</v>
      </c>
      <c r="N215">
        <v>27.9702577127319</v>
      </c>
      <c r="O215">
        <f>0.00207+0.00003*D215^2*N215</f>
        <v>0.44595798990105523</v>
      </c>
      <c r="P215">
        <f t="shared" si="14"/>
        <v>22.5</v>
      </c>
    </row>
    <row r="216" spans="1:16" hidden="1" x14ac:dyDescent="0.3">
      <c r="A216">
        <v>2</v>
      </c>
      <c r="B216">
        <v>32</v>
      </c>
      <c r="C216" t="s">
        <v>26</v>
      </c>
      <c r="D216">
        <v>23</v>
      </c>
      <c r="E216" t="s">
        <v>14</v>
      </c>
      <c r="F216">
        <v>3</v>
      </c>
      <c r="J216" t="s">
        <v>24</v>
      </c>
      <c r="K216" t="s">
        <v>16</v>
      </c>
      <c r="L216" t="s">
        <v>17</v>
      </c>
      <c r="M216">
        <f t="shared" si="13"/>
        <v>4.154756284372501E-2</v>
      </c>
      <c r="N216">
        <v>27.9702577127319</v>
      </c>
      <c r="O216">
        <f>0.000025*D216^2*N216</f>
        <v>0.36990665825087937</v>
      </c>
      <c r="P216">
        <f t="shared" si="14"/>
        <v>22.5</v>
      </c>
    </row>
    <row r="217" spans="1:16" hidden="1" x14ac:dyDescent="0.3">
      <c r="A217">
        <v>2</v>
      </c>
      <c r="B217">
        <v>34</v>
      </c>
      <c r="C217" t="s">
        <v>26</v>
      </c>
      <c r="D217">
        <v>23</v>
      </c>
      <c r="E217" t="s">
        <v>14</v>
      </c>
      <c r="F217">
        <v>2</v>
      </c>
      <c r="J217" t="s">
        <v>24</v>
      </c>
      <c r="K217" t="s">
        <v>16</v>
      </c>
      <c r="L217" t="s">
        <v>17</v>
      </c>
      <c r="M217">
        <f t="shared" si="13"/>
        <v>4.154756284372501E-2</v>
      </c>
      <c r="N217">
        <v>27.9702577127319</v>
      </c>
      <c r="O217">
        <f>0.000025*D217^2*N217</f>
        <v>0.36990665825087937</v>
      </c>
      <c r="P217">
        <f t="shared" si="14"/>
        <v>22.5</v>
      </c>
    </row>
    <row r="218" spans="1:16" x14ac:dyDescent="0.3">
      <c r="A218">
        <v>3</v>
      </c>
      <c r="B218">
        <v>4</v>
      </c>
      <c r="C218" t="s">
        <v>19</v>
      </c>
      <c r="D218">
        <v>22.9</v>
      </c>
      <c r="E218" t="s">
        <v>14</v>
      </c>
      <c r="F218">
        <v>1</v>
      </c>
      <c r="J218" t="s">
        <v>15</v>
      </c>
      <c r="K218" t="s">
        <v>16</v>
      </c>
      <c r="L218" t="s">
        <v>17</v>
      </c>
      <c r="M218">
        <f t="shared" si="13"/>
        <v>4.1187065086725587E-2</v>
      </c>
      <c r="N218">
        <v>27.956789312633902</v>
      </c>
      <c r="O218">
        <f>0.00003*(D217^2*N218)-9.258*10^-11*(D217^2*N218)^2</f>
        <v>0.42342526843458178</v>
      </c>
      <c r="P218">
        <f t="shared" si="14"/>
        <v>22.5</v>
      </c>
    </row>
    <row r="219" spans="1:16" x14ac:dyDescent="0.3">
      <c r="A219">
        <v>1</v>
      </c>
      <c r="B219">
        <v>110</v>
      </c>
      <c r="C219" t="s">
        <v>19</v>
      </c>
      <c r="D219">
        <v>22.9</v>
      </c>
      <c r="E219" t="s">
        <v>14</v>
      </c>
      <c r="F219">
        <v>1</v>
      </c>
      <c r="J219" t="s">
        <v>30</v>
      </c>
      <c r="K219" t="s">
        <v>16</v>
      </c>
      <c r="L219" t="s">
        <v>17</v>
      </c>
      <c r="M219">
        <f t="shared" si="13"/>
        <v>4.1187065086725587E-2</v>
      </c>
      <c r="N219">
        <v>27.956789312633902</v>
      </c>
      <c r="O219">
        <f>0.00003*(D218^2*N219)-9.258*10^-11*(D218^2*N219)^2</f>
        <v>0.41992548466392549</v>
      </c>
      <c r="P219">
        <f t="shared" si="14"/>
        <v>22.5</v>
      </c>
    </row>
    <row r="220" spans="1:16" hidden="1" x14ac:dyDescent="0.3">
      <c r="A220">
        <v>2</v>
      </c>
      <c r="B220">
        <v>56</v>
      </c>
      <c r="C220" t="s">
        <v>13</v>
      </c>
      <c r="D220">
        <v>22.8</v>
      </c>
      <c r="E220" t="s">
        <v>14</v>
      </c>
      <c r="F220">
        <v>2</v>
      </c>
      <c r="J220" t="s">
        <v>15</v>
      </c>
      <c r="K220" t="s">
        <v>16</v>
      </c>
      <c r="L220" t="s">
        <v>17</v>
      </c>
      <c r="M220">
        <f t="shared" si="13"/>
        <v>4.0828138126052953E-2</v>
      </c>
      <c r="N220">
        <v>27.943143308396301</v>
      </c>
      <c r="O220">
        <f>0.000025*D220^2*N220</f>
        <v>0.36314909043591836</v>
      </c>
      <c r="P220">
        <f t="shared" si="14"/>
        <v>22.5</v>
      </c>
    </row>
    <row r="221" spans="1:16" hidden="1" x14ac:dyDescent="0.3">
      <c r="A221">
        <v>2</v>
      </c>
      <c r="B221">
        <v>52</v>
      </c>
      <c r="C221" t="s">
        <v>27</v>
      </c>
      <c r="D221">
        <v>22.8</v>
      </c>
      <c r="E221" t="s">
        <v>14</v>
      </c>
      <c r="F221">
        <v>1</v>
      </c>
      <c r="J221" t="s">
        <v>30</v>
      </c>
      <c r="K221" t="s">
        <v>16</v>
      </c>
      <c r="L221" t="s">
        <v>17</v>
      </c>
      <c r="M221">
        <f t="shared" si="13"/>
        <v>4.0828138126052953E-2</v>
      </c>
      <c r="N221">
        <v>27.943143308396301</v>
      </c>
      <c r="O221">
        <f>0.00207+0.00003*D221^2*N221</f>
        <v>0.43784890852310204</v>
      </c>
      <c r="P221">
        <f t="shared" si="14"/>
        <v>22.5</v>
      </c>
    </row>
    <row r="222" spans="1:16" x14ac:dyDescent="0.3">
      <c r="A222">
        <v>3</v>
      </c>
      <c r="B222">
        <v>96</v>
      </c>
      <c r="C222" t="s">
        <v>19</v>
      </c>
      <c r="D222">
        <v>22.7</v>
      </c>
      <c r="E222" t="s">
        <v>14</v>
      </c>
      <c r="F222">
        <v>2</v>
      </c>
      <c r="J222" t="s">
        <v>15</v>
      </c>
      <c r="K222" t="s">
        <v>16</v>
      </c>
      <c r="L222" t="s">
        <v>17</v>
      </c>
      <c r="M222">
        <f t="shared" si="13"/>
        <v>4.0470781961707107E-2</v>
      </c>
      <c r="N222">
        <v>27.9293165635472</v>
      </c>
      <c r="O222">
        <f>0.00003*(D221^2*N222)-9.258*10^-11*(D221^2*N222)^2</f>
        <v>0.41604789006215392</v>
      </c>
      <c r="P222">
        <f t="shared" si="14"/>
        <v>22.5</v>
      </c>
    </row>
    <row r="223" spans="1:16" hidden="1" x14ac:dyDescent="0.3">
      <c r="A223">
        <v>2</v>
      </c>
      <c r="B223">
        <v>72</v>
      </c>
      <c r="C223" t="s">
        <v>25</v>
      </c>
      <c r="D223">
        <v>22.7</v>
      </c>
      <c r="E223" t="s">
        <v>14</v>
      </c>
      <c r="F223">
        <v>3</v>
      </c>
      <c r="J223" t="s">
        <v>24</v>
      </c>
      <c r="K223" t="s">
        <v>16</v>
      </c>
      <c r="L223" t="s">
        <v>17</v>
      </c>
      <c r="M223">
        <f t="shared" si="13"/>
        <v>4.0470781961707107E-2</v>
      </c>
      <c r="N223">
        <v>27.9293165635472</v>
      </c>
      <c r="O223">
        <f>0.01210478+0.000029462*D223^2*N223</f>
        <v>0.43611297268867477</v>
      </c>
      <c r="P223">
        <f t="shared" si="14"/>
        <v>22.5</v>
      </c>
    </row>
    <row r="224" spans="1:16" hidden="1" x14ac:dyDescent="0.3">
      <c r="A224">
        <v>3</v>
      </c>
      <c r="B224">
        <v>30</v>
      </c>
      <c r="C224" t="s">
        <v>23</v>
      </c>
      <c r="D224">
        <v>22.6</v>
      </c>
      <c r="E224" t="s">
        <v>14</v>
      </c>
      <c r="F224">
        <v>1</v>
      </c>
      <c r="J224" t="s">
        <v>15</v>
      </c>
      <c r="K224" t="s">
        <v>16</v>
      </c>
      <c r="L224" t="s">
        <v>17</v>
      </c>
      <c r="M224">
        <f t="shared" si="13"/>
        <v>4.0114996593688071E-2</v>
      </c>
      <c r="N224">
        <v>27.915305872070999</v>
      </c>
      <c r="O224">
        <f>0.09988+0.000019*D224^3</f>
        <v>0.31920034400000002</v>
      </c>
      <c r="P224">
        <f t="shared" si="14"/>
        <v>22.5</v>
      </c>
    </row>
    <row r="225" spans="1:16" x14ac:dyDescent="0.3">
      <c r="A225">
        <v>1</v>
      </c>
      <c r="B225">
        <v>85</v>
      </c>
      <c r="C225" t="s">
        <v>19</v>
      </c>
      <c r="D225">
        <v>22.6</v>
      </c>
      <c r="E225" t="s">
        <v>14</v>
      </c>
      <c r="F225">
        <v>3</v>
      </c>
      <c r="J225" t="s">
        <v>30</v>
      </c>
      <c r="K225" t="s">
        <v>16</v>
      </c>
      <c r="L225" t="s">
        <v>17</v>
      </c>
      <c r="M225">
        <f t="shared" si="13"/>
        <v>4.0114996593688071E-2</v>
      </c>
      <c r="N225">
        <v>27.915305872070999</v>
      </c>
      <c r="O225">
        <f>0.00003*(D224^2*N225)-9.258*10^-11*(D224^2*N225)^2</f>
        <v>0.40891995130530417</v>
      </c>
      <c r="P225">
        <f t="shared" si="14"/>
        <v>22.5</v>
      </c>
    </row>
    <row r="226" spans="1:16" hidden="1" x14ac:dyDescent="0.3">
      <c r="A226">
        <v>3</v>
      </c>
      <c r="B226">
        <v>92</v>
      </c>
      <c r="C226" t="s">
        <v>13</v>
      </c>
      <c r="D226">
        <v>22.6</v>
      </c>
      <c r="E226" t="s">
        <v>14</v>
      </c>
      <c r="F226">
        <v>2</v>
      </c>
      <c r="J226" t="s">
        <v>15</v>
      </c>
      <c r="K226" t="s">
        <v>16</v>
      </c>
      <c r="L226" t="s">
        <v>17</v>
      </c>
      <c r="M226">
        <f t="shared" si="13"/>
        <v>4.0114996593688071E-2</v>
      </c>
      <c r="N226">
        <v>27.915305872070999</v>
      </c>
      <c r="O226">
        <f>0.000025*D226^2*N226</f>
        <v>0.35645054068047466</v>
      </c>
      <c r="P226">
        <f t="shared" si="14"/>
        <v>22.5</v>
      </c>
    </row>
    <row r="227" spans="1:16" hidden="1" x14ac:dyDescent="0.3">
      <c r="A227">
        <v>3</v>
      </c>
      <c r="B227">
        <v>94</v>
      </c>
      <c r="C227" t="s">
        <v>13</v>
      </c>
      <c r="D227">
        <v>22.6</v>
      </c>
      <c r="E227" t="s">
        <v>14</v>
      </c>
      <c r="F227">
        <v>2</v>
      </c>
      <c r="J227" t="s">
        <v>15</v>
      </c>
      <c r="K227" t="s">
        <v>16</v>
      </c>
      <c r="L227" t="s">
        <v>17</v>
      </c>
      <c r="M227">
        <f t="shared" si="13"/>
        <v>4.0114996593688071E-2</v>
      </c>
      <c r="N227">
        <v>27.915305872070999</v>
      </c>
      <c r="O227">
        <f>0.000025*D227^2*N227</f>
        <v>0.35645054068047466</v>
      </c>
      <c r="P227">
        <f t="shared" si="14"/>
        <v>22.5</v>
      </c>
    </row>
    <row r="228" spans="1:16" hidden="1" x14ac:dyDescent="0.3">
      <c r="A228">
        <v>1</v>
      </c>
      <c r="B228">
        <v>29</v>
      </c>
      <c r="C228" t="s">
        <v>21</v>
      </c>
      <c r="D228">
        <v>22.5</v>
      </c>
      <c r="E228" t="s">
        <v>20</v>
      </c>
      <c r="F228">
        <v>2</v>
      </c>
      <c r="J228" t="s">
        <v>15</v>
      </c>
      <c r="K228" t="s">
        <v>16</v>
      </c>
      <c r="L228" t="s">
        <v>17</v>
      </c>
      <c r="M228">
        <f t="shared" si="13"/>
        <v>3.9760782021995816E-2</v>
      </c>
      <c r="N228">
        <v>27.901107956549001</v>
      </c>
      <c r="O228">
        <f>0.00207+0.00003*D228^2*N228</f>
        <v>0.42581807709008795</v>
      </c>
      <c r="P228">
        <f t="shared" si="14"/>
        <v>22.5</v>
      </c>
    </row>
    <row r="229" spans="1:16" hidden="1" x14ac:dyDescent="0.3">
      <c r="A229">
        <v>3</v>
      </c>
      <c r="B229">
        <v>28</v>
      </c>
      <c r="C229" t="s">
        <v>28</v>
      </c>
      <c r="D229">
        <v>22.5</v>
      </c>
      <c r="E229" t="s">
        <v>14</v>
      </c>
      <c r="F229">
        <v>3</v>
      </c>
      <c r="J229" t="s">
        <v>24</v>
      </c>
      <c r="K229" t="s">
        <v>16</v>
      </c>
      <c r="L229" t="s">
        <v>17</v>
      </c>
      <c r="M229">
        <f t="shared" si="13"/>
        <v>3.9760782021995816E-2</v>
      </c>
      <c r="N229">
        <v>27.901107956549001</v>
      </c>
      <c r="O229">
        <f>0.000025*D229^2*N229</f>
        <v>0.35312339757507333</v>
      </c>
      <c r="P229">
        <f t="shared" si="14"/>
        <v>22.5</v>
      </c>
    </row>
    <row r="230" spans="1:16" hidden="1" x14ac:dyDescent="0.3">
      <c r="A230">
        <v>2</v>
      </c>
      <c r="B230">
        <v>28</v>
      </c>
      <c r="C230" t="s">
        <v>25</v>
      </c>
      <c r="D230">
        <v>22.4</v>
      </c>
      <c r="E230" t="s">
        <v>14</v>
      </c>
      <c r="F230">
        <v>2</v>
      </c>
      <c r="J230" t="s">
        <v>24</v>
      </c>
      <c r="K230" t="s">
        <v>16</v>
      </c>
      <c r="L230" t="s">
        <v>17</v>
      </c>
      <c r="M230">
        <f t="shared" si="13"/>
        <v>3.9408138246630357E-2</v>
      </c>
      <c r="N230">
        <v>27.886719466242901</v>
      </c>
      <c r="O230">
        <f>0.01210478+0.000029462*D230^2*N230</f>
        <v>0.42435005786811353</v>
      </c>
      <c r="P230">
        <f t="shared" si="14"/>
        <v>22.5</v>
      </c>
    </row>
    <row r="231" spans="1:16" hidden="1" x14ac:dyDescent="0.3">
      <c r="A231">
        <v>2</v>
      </c>
      <c r="B231">
        <v>67</v>
      </c>
      <c r="C231" t="s">
        <v>25</v>
      </c>
      <c r="D231">
        <v>22.4</v>
      </c>
      <c r="E231" t="s">
        <v>14</v>
      </c>
      <c r="F231">
        <v>3</v>
      </c>
      <c r="J231" t="s">
        <v>24</v>
      </c>
      <c r="K231" t="s">
        <v>16</v>
      </c>
      <c r="L231" t="s">
        <v>17</v>
      </c>
      <c r="M231">
        <f t="shared" si="13"/>
        <v>3.9408138246630357E-2</v>
      </c>
      <c r="N231">
        <v>27.886719466242901</v>
      </c>
      <c r="O231">
        <f>0.01210478+0.000029462*D231^2*N231</f>
        <v>0.42435005786811353</v>
      </c>
      <c r="P231">
        <f t="shared" si="14"/>
        <v>22.5</v>
      </c>
    </row>
    <row r="232" spans="1:16" hidden="1" x14ac:dyDescent="0.3">
      <c r="A232">
        <v>4</v>
      </c>
      <c r="B232">
        <v>7</v>
      </c>
      <c r="C232" t="s">
        <v>21</v>
      </c>
      <c r="D232">
        <v>22.2</v>
      </c>
      <c r="E232" t="s">
        <v>14</v>
      </c>
      <c r="F232">
        <v>3</v>
      </c>
      <c r="J232" t="s">
        <v>30</v>
      </c>
      <c r="K232" t="s">
        <v>16</v>
      </c>
      <c r="L232" t="s">
        <v>17</v>
      </c>
      <c r="M232">
        <f t="shared" si="13"/>
        <v>3.870756308487984E-2</v>
      </c>
      <c r="N232">
        <v>27.8573569798025</v>
      </c>
      <c r="O232">
        <f>0.00207+0.00003*D232^2*N232</f>
        <v>0.41394659441777593</v>
      </c>
      <c r="P232">
        <f t="shared" si="14"/>
        <v>22.5</v>
      </c>
    </row>
    <row r="233" spans="1:16" x14ac:dyDescent="0.3">
      <c r="A233">
        <v>3</v>
      </c>
      <c r="B233">
        <v>79</v>
      </c>
      <c r="C233" t="s">
        <v>19</v>
      </c>
      <c r="D233">
        <v>22.1</v>
      </c>
      <c r="E233" t="s">
        <v>14</v>
      </c>
      <c r="F233">
        <v>2</v>
      </c>
      <c r="J233" t="s">
        <v>15</v>
      </c>
      <c r="K233" t="s">
        <v>16</v>
      </c>
      <c r="L233" t="s">
        <v>17</v>
      </c>
      <c r="M233">
        <f t="shared" si="13"/>
        <v>3.8359631698494781E-2</v>
      </c>
      <c r="N233">
        <v>27.842375897484899</v>
      </c>
      <c r="O233">
        <f>0.00003*(D232^2*N233)-9.258*10^-11*(D232^2*N233)^2</f>
        <v>0.39422331920465015</v>
      </c>
      <c r="P233">
        <f t="shared" si="14"/>
        <v>22.5</v>
      </c>
    </row>
    <row r="234" spans="1:16" hidden="1" x14ac:dyDescent="0.3">
      <c r="A234">
        <v>2</v>
      </c>
      <c r="B234">
        <v>23</v>
      </c>
      <c r="C234" t="s">
        <v>25</v>
      </c>
      <c r="D234">
        <v>22.1</v>
      </c>
      <c r="E234" t="s">
        <v>14</v>
      </c>
      <c r="F234">
        <v>2</v>
      </c>
      <c r="J234" t="s">
        <v>24</v>
      </c>
      <c r="K234" t="s">
        <v>16</v>
      </c>
      <c r="L234" t="s">
        <v>17</v>
      </c>
      <c r="M234">
        <f t="shared" si="13"/>
        <v>3.8359631698494781E-2</v>
      </c>
      <c r="N234">
        <v>27.842375897484899</v>
      </c>
      <c r="O234">
        <f>0.01210478+0.000029462*D234^2*N234</f>
        <v>0.41274363415381327</v>
      </c>
      <c r="P234">
        <f t="shared" si="14"/>
        <v>22.5</v>
      </c>
    </row>
    <row r="235" spans="1:16" hidden="1" x14ac:dyDescent="0.3">
      <c r="A235">
        <v>3</v>
      </c>
      <c r="B235">
        <v>13</v>
      </c>
      <c r="C235" t="s">
        <v>25</v>
      </c>
      <c r="D235">
        <v>22</v>
      </c>
      <c r="E235" t="s">
        <v>14</v>
      </c>
      <c r="F235">
        <v>1</v>
      </c>
      <c r="J235" t="s">
        <v>24</v>
      </c>
      <c r="K235" t="s">
        <v>16</v>
      </c>
      <c r="L235" t="s">
        <v>17</v>
      </c>
      <c r="M235">
        <f t="shared" si="13"/>
        <v>3.8013271108436497E-2</v>
      </c>
      <c r="N235">
        <v>27.827190063740701</v>
      </c>
      <c r="O235">
        <f>0.01210478+0.000029462*D235^2*N235</f>
        <v>0.40890960205043742</v>
      </c>
      <c r="P235">
        <f t="shared" si="14"/>
        <v>22.5</v>
      </c>
    </row>
    <row r="236" spans="1:16" hidden="1" x14ac:dyDescent="0.3">
      <c r="A236">
        <v>3</v>
      </c>
      <c r="B236">
        <v>9</v>
      </c>
      <c r="C236" t="s">
        <v>21</v>
      </c>
      <c r="D236">
        <v>22</v>
      </c>
      <c r="E236" t="s">
        <v>14</v>
      </c>
      <c r="F236">
        <v>1</v>
      </c>
      <c r="J236" t="s">
        <v>30</v>
      </c>
      <c r="K236" t="s">
        <v>16</v>
      </c>
      <c r="L236" t="s">
        <v>17</v>
      </c>
      <c r="M236">
        <f t="shared" si="13"/>
        <v>3.8013271108436497E-2</v>
      </c>
      <c r="N236">
        <v>27.827190063740701</v>
      </c>
      <c r="O236">
        <f>0.00207+0.00003*D236^2*N236</f>
        <v>0.40612079972551501</v>
      </c>
      <c r="P236">
        <f t="shared" si="14"/>
        <v>22.5</v>
      </c>
    </row>
    <row r="237" spans="1:16" x14ac:dyDescent="0.3">
      <c r="A237">
        <v>1</v>
      </c>
      <c r="B237">
        <v>14</v>
      </c>
      <c r="C237" t="s">
        <v>19</v>
      </c>
      <c r="D237">
        <v>21.8</v>
      </c>
      <c r="E237" t="s">
        <v>14</v>
      </c>
      <c r="F237">
        <v>1</v>
      </c>
      <c r="J237" t="s">
        <v>24</v>
      </c>
      <c r="K237" t="s">
        <v>16</v>
      </c>
      <c r="L237" t="s">
        <v>17</v>
      </c>
      <c r="M237">
        <f t="shared" si="13"/>
        <v>3.732526231730033E-2</v>
      </c>
      <c r="N237">
        <v>27.796189062696399</v>
      </c>
      <c r="O237">
        <f>0.00003*(D236^2*N237)-9.258*10^-11*(D236^2*N237)^2</f>
        <v>0.38684435413824159</v>
      </c>
      <c r="P237">
        <f t="shared" si="14"/>
        <v>22.5</v>
      </c>
    </row>
    <row r="238" spans="1:16" hidden="1" x14ac:dyDescent="0.3">
      <c r="A238">
        <v>1</v>
      </c>
      <c r="B238">
        <v>1</v>
      </c>
      <c r="C238" t="s">
        <v>21</v>
      </c>
      <c r="D238">
        <v>21.8</v>
      </c>
      <c r="E238" t="s">
        <v>14</v>
      </c>
      <c r="F238">
        <v>1</v>
      </c>
      <c r="H238">
        <v>21.9</v>
      </c>
      <c r="I238">
        <v>14.3</v>
      </c>
      <c r="J238" t="s">
        <v>30</v>
      </c>
      <c r="K238" t="s">
        <v>16</v>
      </c>
      <c r="L238" t="s">
        <v>17</v>
      </c>
      <c r="M238">
        <f t="shared" si="13"/>
        <v>3.732526231730033E-2</v>
      </c>
      <c r="N238">
        <v>27.796189062696399</v>
      </c>
      <c r="O238">
        <f>0.00207+0.00003*D238^2*N238</f>
        <v>0.39836582670467513</v>
      </c>
      <c r="P238">
        <f t="shared" si="14"/>
        <v>22.5</v>
      </c>
    </row>
    <row r="239" spans="1:16" x14ac:dyDescent="0.3">
      <c r="A239">
        <v>3</v>
      </c>
      <c r="B239">
        <v>84</v>
      </c>
      <c r="C239" t="s">
        <v>19</v>
      </c>
      <c r="D239">
        <v>21.6</v>
      </c>
      <c r="E239" t="s">
        <v>14</v>
      </c>
      <c r="F239">
        <v>1</v>
      </c>
      <c r="J239" t="s">
        <v>15</v>
      </c>
      <c r="K239" t="s">
        <v>16</v>
      </c>
      <c r="L239" t="s">
        <v>17</v>
      </c>
      <c r="M239">
        <f t="shared" si="13"/>
        <v>3.6643536711471351E-2</v>
      </c>
      <c r="N239">
        <v>27.764322942048199</v>
      </c>
      <c r="O239">
        <f>0.00003*(D238^2*N239)-9.258*10^-11*(D238^2*N239)^2</f>
        <v>0.37972327591231797</v>
      </c>
      <c r="P239">
        <f t="shared" si="14"/>
        <v>22.5</v>
      </c>
    </row>
    <row r="240" spans="1:16" x14ac:dyDescent="0.3">
      <c r="A240">
        <v>1</v>
      </c>
      <c r="B240">
        <v>52</v>
      </c>
      <c r="C240" t="s">
        <v>19</v>
      </c>
      <c r="D240">
        <v>21.6</v>
      </c>
      <c r="E240" t="s">
        <v>14</v>
      </c>
      <c r="F240">
        <v>1</v>
      </c>
      <c r="J240" t="s">
        <v>24</v>
      </c>
      <c r="K240" t="s">
        <v>16</v>
      </c>
      <c r="L240" t="s">
        <v>17</v>
      </c>
      <c r="M240">
        <f t="shared" si="13"/>
        <v>3.6643536711471351E-2</v>
      </c>
      <c r="N240">
        <v>27.764322942048199</v>
      </c>
      <c r="O240">
        <f>0.00003*(D239^2*N240)-9.258*10^-11*(D239^2*N240)^2</f>
        <v>0.37307685070158048</v>
      </c>
      <c r="P240">
        <f t="shared" si="14"/>
        <v>22.5</v>
      </c>
    </row>
    <row r="241" spans="1:16" x14ac:dyDescent="0.3">
      <c r="A241">
        <v>1</v>
      </c>
      <c r="B241">
        <v>66</v>
      </c>
      <c r="C241" t="s">
        <v>19</v>
      </c>
      <c r="D241">
        <v>21.5</v>
      </c>
      <c r="E241" t="s">
        <v>14</v>
      </c>
      <c r="F241">
        <v>2</v>
      </c>
      <c r="J241" t="s">
        <v>30</v>
      </c>
      <c r="K241" t="s">
        <v>16</v>
      </c>
      <c r="L241" t="s">
        <v>17</v>
      </c>
      <c r="M241">
        <f t="shared" si="13"/>
        <v>3.6305030103047045E-2</v>
      </c>
      <c r="N241">
        <v>27.748055367393999</v>
      </c>
      <c r="O241">
        <f>0.00003*(D240^2*N241)-9.258*10^-11*(D240^2*N241)^2</f>
        <v>0.37286735559946177</v>
      </c>
      <c r="P241">
        <f t="shared" si="14"/>
        <v>22.5</v>
      </c>
    </row>
    <row r="242" spans="1:16" hidden="1" x14ac:dyDescent="0.3">
      <c r="A242">
        <v>2</v>
      </c>
      <c r="B242">
        <v>19</v>
      </c>
      <c r="C242" t="s">
        <v>21</v>
      </c>
      <c r="D242">
        <v>21.4</v>
      </c>
      <c r="E242" t="s">
        <v>14</v>
      </c>
      <c r="F242">
        <v>1</v>
      </c>
      <c r="J242" t="s">
        <v>15</v>
      </c>
      <c r="K242" t="s">
        <v>16</v>
      </c>
      <c r="L242" t="s">
        <v>17</v>
      </c>
      <c r="M242">
        <f t="shared" si="13"/>
        <v>3.5968094290949534E-2</v>
      </c>
      <c r="N242">
        <v>27.731559210212499</v>
      </c>
      <c r="O242">
        <f>0.00207+0.00003*D242^2*N242</f>
        <v>0.38306834567726744</v>
      </c>
      <c r="P242">
        <f t="shared" si="14"/>
        <v>22.5</v>
      </c>
    </row>
    <row r="243" spans="1:16" hidden="1" x14ac:dyDescent="0.3">
      <c r="A243">
        <v>1</v>
      </c>
      <c r="B243">
        <v>60</v>
      </c>
      <c r="C243" t="s">
        <v>21</v>
      </c>
      <c r="D243">
        <v>21.4</v>
      </c>
      <c r="E243" t="s">
        <v>14</v>
      </c>
      <c r="F243">
        <v>2</v>
      </c>
      <c r="J243" t="s">
        <v>30</v>
      </c>
      <c r="K243" t="s">
        <v>16</v>
      </c>
      <c r="L243" t="s">
        <v>17</v>
      </c>
      <c r="M243">
        <f t="shared" si="13"/>
        <v>3.5968094290949534E-2</v>
      </c>
      <c r="N243">
        <v>27.731559210212499</v>
      </c>
      <c r="O243">
        <f>0.00207+0.00003*D243^2*N243</f>
        <v>0.38306834567726744</v>
      </c>
      <c r="P243">
        <f t="shared" si="14"/>
        <v>22.5</v>
      </c>
    </row>
    <row r="244" spans="1:16" hidden="1" x14ac:dyDescent="0.3">
      <c r="A244">
        <v>2</v>
      </c>
      <c r="B244">
        <v>48</v>
      </c>
      <c r="C244" t="s">
        <v>27</v>
      </c>
      <c r="D244">
        <v>21.4</v>
      </c>
      <c r="E244" t="s">
        <v>14</v>
      </c>
      <c r="F244">
        <v>1</v>
      </c>
      <c r="J244" t="s">
        <v>30</v>
      </c>
      <c r="K244" t="s">
        <v>16</v>
      </c>
      <c r="L244" t="s">
        <v>17</v>
      </c>
      <c r="M244">
        <f t="shared" si="13"/>
        <v>3.5968094290949534E-2</v>
      </c>
      <c r="N244">
        <v>27.731559210212499</v>
      </c>
      <c r="O244">
        <f>0.00207+0.00003*D244^2*N244</f>
        <v>0.38306834567726744</v>
      </c>
      <c r="P244">
        <f t="shared" si="14"/>
        <v>22.5</v>
      </c>
    </row>
    <row r="245" spans="1:16" x14ac:dyDescent="0.3">
      <c r="A245">
        <v>1</v>
      </c>
      <c r="B245">
        <v>18</v>
      </c>
      <c r="C245" t="s">
        <v>19</v>
      </c>
      <c r="D245">
        <v>21.3</v>
      </c>
      <c r="E245" t="s">
        <v>14</v>
      </c>
      <c r="F245">
        <v>2</v>
      </c>
      <c r="J245" t="s">
        <v>15</v>
      </c>
      <c r="K245" t="s">
        <v>16</v>
      </c>
      <c r="L245" t="s">
        <v>17</v>
      </c>
      <c r="M245">
        <f t="shared" si="13"/>
        <v>3.563272927517884E-2</v>
      </c>
      <c r="N245">
        <v>27.714830167813201</v>
      </c>
      <c r="O245">
        <f>0.00003*(D244^2*N245)-9.258*10^-11*(D244^2*N245)^2</f>
        <v>0.36585442030301762</v>
      </c>
      <c r="P245">
        <f t="shared" si="14"/>
        <v>22.5</v>
      </c>
    </row>
    <row r="246" spans="1:16" x14ac:dyDescent="0.3">
      <c r="A246">
        <v>2</v>
      </c>
      <c r="B246">
        <v>61</v>
      </c>
      <c r="C246" t="s">
        <v>19</v>
      </c>
      <c r="D246">
        <v>21.3</v>
      </c>
      <c r="E246" t="s">
        <v>14</v>
      </c>
      <c r="F246">
        <v>1</v>
      </c>
      <c r="J246" t="s">
        <v>15</v>
      </c>
      <c r="K246" t="s">
        <v>16</v>
      </c>
      <c r="L246" t="s">
        <v>17</v>
      </c>
      <c r="M246">
        <f t="shared" si="13"/>
        <v>3.563272927517884E-2</v>
      </c>
      <c r="N246">
        <v>27.714830167813201</v>
      </c>
      <c r="O246">
        <f>0.00003*(D245^2*N246)-9.258*10^-11*(D245^2*N246)^2</f>
        <v>0.36258097066481615</v>
      </c>
      <c r="P246">
        <f t="shared" si="14"/>
        <v>22.5</v>
      </c>
    </row>
    <row r="247" spans="1:16" hidden="1" x14ac:dyDescent="0.3">
      <c r="A247">
        <v>1</v>
      </c>
      <c r="B247">
        <v>61</v>
      </c>
      <c r="C247" t="s">
        <v>21</v>
      </c>
      <c r="D247">
        <v>21.2</v>
      </c>
      <c r="E247" t="s">
        <v>14</v>
      </c>
      <c r="F247">
        <v>1</v>
      </c>
      <c r="J247" t="s">
        <v>30</v>
      </c>
      <c r="K247" t="s">
        <v>16</v>
      </c>
      <c r="L247" t="s">
        <v>17</v>
      </c>
      <c r="M247">
        <f t="shared" si="13"/>
        <v>3.5298935055734913E-2</v>
      </c>
      <c r="N247">
        <v>27.697863835788102</v>
      </c>
      <c r="O247">
        <f>0.00207+0.00003*D247^2*N247</f>
        <v>0.37552583767069819</v>
      </c>
      <c r="P247">
        <f t="shared" si="14"/>
        <v>22.5</v>
      </c>
    </row>
    <row r="248" spans="1:16" x14ac:dyDescent="0.3">
      <c r="A248">
        <v>1</v>
      </c>
      <c r="B248">
        <v>4</v>
      </c>
      <c r="C248" t="s">
        <v>19</v>
      </c>
      <c r="D248">
        <v>21.1</v>
      </c>
      <c r="E248" t="s">
        <v>14</v>
      </c>
      <c r="F248">
        <v>1</v>
      </c>
      <c r="J248" t="s">
        <v>15</v>
      </c>
      <c r="K248" t="s">
        <v>16</v>
      </c>
      <c r="L248" t="s">
        <v>17</v>
      </c>
      <c r="M248">
        <f t="shared" si="13"/>
        <v>3.4966711632617796E-2</v>
      </c>
      <c r="N248">
        <v>27.680655705112802</v>
      </c>
      <c r="O248">
        <f>0.00003*(D247^2*N248)-9.258*10^-11*(D247^2*N248)^2</f>
        <v>0.35889489999494334</v>
      </c>
      <c r="P248">
        <f t="shared" si="14"/>
        <v>22.5</v>
      </c>
    </row>
    <row r="249" spans="1:16" hidden="1" x14ac:dyDescent="0.3">
      <c r="A249">
        <v>3</v>
      </c>
      <c r="B249">
        <v>60</v>
      </c>
      <c r="C249" t="s">
        <v>21</v>
      </c>
      <c r="D249">
        <v>21.1</v>
      </c>
      <c r="E249" t="s">
        <v>14</v>
      </c>
      <c r="F249">
        <v>1</v>
      </c>
      <c r="J249" t="s">
        <v>24</v>
      </c>
      <c r="K249" t="s">
        <v>16</v>
      </c>
      <c r="L249" t="s">
        <v>17</v>
      </c>
      <c r="M249">
        <f t="shared" si="13"/>
        <v>3.4966711632617796E-2</v>
      </c>
      <c r="N249">
        <v>27.680655705112802</v>
      </c>
      <c r="O249">
        <f>0.00207+0.00003*D249^2*N249</f>
        <v>0.37178114179419819</v>
      </c>
      <c r="P249">
        <f t="shared" si="14"/>
        <v>22.5</v>
      </c>
    </row>
    <row r="250" spans="1:16" x14ac:dyDescent="0.3">
      <c r="A250">
        <v>2</v>
      </c>
      <c r="B250">
        <v>31</v>
      </c>
      <c r="C250" t="s">
        <v>19</v>
      </c>
      <c r="D250">
        <v>21</v>
      </c>
      <c r="E250" t="s">
        <v>14</v>
      </c>
      <c r="F250">
        <v>2</v>
      </c>
      <c r="J250" t="s">
        <v>30</v>
      </c>
      <c r="K250" t="s">
        <v>16</v>
      </c>
      <c r="L250" t="s">
        <v>17</v>
      </c>
      <c r="M250">
        <f t="shared" si="13"/>
        <v>3.4636059005827467E-2</v>
      </c>
      <c r="N250">
        <v>27.6632011591498</v>
      </c>
      <c r="O250">
        <f>0.00003*(D249^2*N250)-9.258*10^-11*(D249^2*N250)^2</f>
        <v>0.35543527324478646</v>
      </c>
      <c r="P250">
        <f t="shared" si="14"/>
        <v>22.5</v>
      </c>
    </row>
    <row r="251" spans="1:16" x14ac:dyDescent="0.3">
      <c r="A251">
        <v>1</v>
      </c>
      <c r="B251">
        <v>7</v>
      </c>
      <c r="C251" t="s">
        <v>19</v>
      </c>
      <c r="D251">
        <v>20.7</v>
      </c>
      <c r="E251" t="s">
        <v>20</v>
      </c>
      <c r="F251">
        <v>3</v>
      </c>
      <c r="J251" t="s">
        <v>15</v>
      </c>
      <c r="K251" t="s">
        <v>16</v>
      </c>
      <c r="L251" t="s">
        <v>17</v>
      </c>
      <c r="M251">
        <f t="shared" si="13"/>
        <v>3.3653525903417254E-2</v>
      </c>
      <c r="N251">
        <v>27.609311183205499</v>
      </c>
      <c r="O251">
        <f>0.00003*(D250^2*N251)-9.258*10^-11*(D250^2*N251)^2</f>
        <v>0.35154640357055755</v>
      </c>
      <c r="P251">
        <f t="shared" si="14"/>
        <v>22.5</v>
      </c>
    </row>
    <row r="252" spans="1:16" x14ac:dyDescent="0.3">
      <c r="A252">
        <v>1</v>
      </c>
      <c r="B252">
        <v>72</v>
      </c>
      <c r="C252" t="s">
        <v>19</v>
      </c>
      <c r="D252">
        <v>20.7</v>
      </c>
      <c r="E252" t="s">
        <v>14</v>
      </c>
      <c r="F252">
        <v>1</v>
      </c>
      <c r="J252" t="s">
        <v>15</v>
      </c>
      <c r="K252" t="s">
        <v>16</v>
      </c>
      <c r="L252" t="s">
        <v>17</v>
      </c>
      <c r="M252">
        <f t="shared" si="13"/>
        <v>3.3653525903417254E-2</v>
      </c>
      <c r="N252">
        <v>27.609311183205499</v>
      </c>
      <c r="O252">
        <f>0.00003*(D251^2*N252)-9.258*10^-11*(D251^2*N252)^2</f>
        <v>0.34195225604663743</v>
      </c>
      <c r="P252">
        <f t="shared" si="14"/>
        <v>22.5</v>
      </c>
    </row>
    <row r="253" spans="1:16" hidden="1" x14ac:dyDescent="0.3">
      <c r="A253">
        <v>3</v>
      </c>
      <c r="B253">
        <v>14</v>
      </c>
      <c r="C253" t="s">
        <v>13</v>
      </c>
      <c r="D253">
        <v>20.5</v>
      </c>
      <c r="E253" t="s">
        <v>14</v>
      </c>
      <c r="F253">
        <v>2</v>
      </c>
      <c r="J253" t="s">
        <v>15</v>
      </c>
      <c r="K253" t="s">
        <v>16</v>
      </c>
      <c r="L253" t="s">
        <v>17</v>
      </c>
      <c r="M253">
        <f t="shared" si="13"/>
        <v>3.3006357816777764E-2</v>
      </c>
      <c r="N253">
        <v>27.572062685715998</v>
      </c>
      <c r="O253">
        <f>0.000025*D253^2*N253</f>
        <v>0.28967898359180372</v>
      </c>
      <c r="P253">
        <f t="shared" si="14"/>
        <v>22.5</v>
      </c>
    </row>
    <row r="254" spans="1:16" hidden="1" x14ac:dyDescent="0.3">
      <c r="A254">
        <v>1</v>
      </c>
      <c r="B254">
        <v>35</v>
      </c>
      <c r="C254" t="s">
        <v>21</v>
      </c>
      <c r="D254">
        <v>20.5</v>
      </c>
      <c r="E254" t="s">
        <v>14</v>
      </c>
      <c r="F254">
        <v>1</v>
      </c>
      <c r="J254" t="s">
        <v>30</v>
      </c>
      <c r="K254" t="s">
        <v>16</v>
      </c>
      <c r="L254" t="s">
        <v>17</v>
      </c>
      <c r="M254">
        <f t="shared" si="13"/>
        <v>3.3006357816777764E-2</v>
      </c>
      <c r="N254">
        <v>27.572062685715998</v>
      </c>
      <c r="O254">
        <f>0.00207+0.00003*D254^2*N254</f>
        <v>0.34968478031016448</v>
      </c>
      <c r="P254">
        <f t="shared" si="14"/>
        <v>22.5</v>
      </c>
    </row>
    <row r="255" spans="1:16" hidden="1" x14ac:dyDescent="0.3">
      <c r="A255">
        <v>1</v>
      </c>
      <c r="B255">
        <v>48</v>
      </c>
      <c r="C255" t="s">
        <v>23</v>
      </c>
      <c r="D255">
        <v>20.3</v>
      </c>
      <c r="E255" t="s">
        <v>14</v>
      </c>
      <c r="F255">
        <v>3</v>
      </c>
      <c r="J255" t="s">
        <v>30</v>
      </c>
      <c r="K255" t="s">
        <v>16</v>
      </c>
      <c r="L255" t="s">
        <v>17</v>
      </c>
      <c r="M255">
        <f t="shared" si="13"/>
        <v>3.2365472915445455E-2</v>
      </c>
      <c r="N255">
        <v>27.533707832835798</v>
      </c>
      <c r="O255">
        <f>0.09988+0.000019*D255^3</f>
        <v>0.25882311300000005</v>
      </c>
      <c r="P255">
        <f t="shared" si="14"/>
        <v>22.5</v>
      </c>
    </row>
    <row r="256" spans="1:16" x14ac:dyDescent="0.3">
      <c r="A256">
        <v>4</v>
      </c>
      <c r="B256">
        <v>38</v>
      </c>
      <c r="C256" t="s">
        <v>19</v>
      </c>
      <c r="D256">
        <v>20.3</v>
      </c>
      <c r="E256" t="s">
        <v>14</v>
      </c>
      <c r="F256">
        <v>1</v>
      </c>
      <c r="J256" t="s">
        <v>30</v>
      </c>
      <c r="K256" t="s">
        <v>16</v>
      </c>
      <c r="L256" t="s">
        <v>17</v>
      </c>
      <c r="M256">
        <f t="shared" si="13"/>
        <v>3.2365472915445455E-2</v>
      </c>
      <c r="N256">
        <v>27.533707832835798</v>
      </c>
      <c r="O256">
        <f>0.00003*(D255^2*N256)-9.258*10^-11*(D255^2*N256)^2</f>
        <v>0.32847221935578874</v>
      </c>
      <c r="P256">
        <f t="shared" si="14"/>
        <v>22.5</v>
      </c>
    </row>
    <row r="257" spans="1:16" hidden="1" x14ac:dyDescent="0.3">
      <c r="A257">
        <v>1</v>
      </c>
      <c r="B257">
        <v>101</v>
      </c>
      <c r="C257" t="s">
        <v>21</v>
      </c>
      <c r="D257">
        <v>20.2</v>
      </c>
      <c r="E257" t="s">
        <v>14</v>
      </c>
      <c r="F257">
        <v>1</v>
      </c>
      <c r="J257" t="s">
        <v>24</v>
      </c>
      <c r="K257" t="s">
        <v>16</v>
      </c>
      <c r="L257" t="s">
        <v>17</v>
      </c>
      <c r="M257">
        <f t="shared" si="13"/>
        <v>3.2047386659269476E-2</v>
      </c>
      <c r="N257">
        <v>27.514101779988898</v>
      </c>
      <c r="O257">
        <f>0.00207+0.00003*D257^2*N257</f>
        <v>0.33887562270920008</v>
      </c>
      <c r="P257">
        <f t="shared" si="14"/>
        <v>22.5</v>
      </c>
    </row>
    <row r="258" spans="1:16" hidden="1" x14ac:dyDescent="0.3">
      <c r="A258">
        <v>1</v>
      </c>
      <c r="B258">
        <v>37</v>
      </c>
      <c r="C258" t="s">
        <v>21</v>
      </c>
      <c r="D258">
        <v>20.2</v>
      </c>
      <c r="E258" t="s">
        <v>14</v>
      </c>
      <c r="F258">
        <v>1</v>
      </c>
      <c r="H258">
        <v>21.9</v>
      </c>
      <c r="I258">
        <v>17.7</v>
      </c>
      <c r="J258" t="s">
        <v>30</v>
      </c>
      <c r="K258" t="s">
        <v>16</v>
      </c>
      <c r="L258" t="s">
        <v>17</v>
      </c>
      <c r="M258">
        <f t="shared" si="13"/>
        <v>3.2047386659269476E-2</v>
      </c>
      <c r="N258">
        <v>27.514101779988898</v>
      </c>
      <c r="O258">
        <f>0.00207+0.00003*D258^2*N258</f>
        <v>0.33887562270920008</v>
      </c>
      <c r="P258">
        <f t="shared" si="14"/>
        <v>22.5</v>
      </c>
    </row>
    <row r="259" spans="1:16" x14ac:dyDescent="0.3">
      <c r="A259">
        <v>1</v>
      </c>
      <c r="B259">
        <v>80</v>
      </c>
      <c r="C259" t="s">
        <v>19</v>
      </c>
      <c r="D259">
        <v>20.100000000000001</v>
      </c>
      <c r="E259" t="s">
        <v>14</v>
      </c>
      <c r="F259">
        <v>2</v>
      </c>
      <c r="J259" t="s">
        <v>24</v>
      </c>
      <c r="K259" t="s">
        <v>16</v>
      </c>
      <c r="L259" t="s">
        <v>17</v>
      </c>
      <c r="M259">
        <f t="shared" ref="M259:M322" si="15">D259^2*PI()/40000</f>
        <v>3.1730871199420314E-2</v>
      </c>
      <c r="N259">
        <v>27.494202372157201</v>
      </c>
      <c r="O259">
        <f>0.00003*(D258^2*N259)-9.258*10^-11*(D258^2*N259)^2</f>
        <v>0.32490991126876606</v>
      </c>
      <c r="P259">
        <f t="shared" ref="P259:P322" si="16">TRUNC(D259/5,0)*5+2.5</f>
        <v>22.5</v>
      </c>
    </row>
    <row r="260" spans="1:16" hidden="1" x14ac:dyDescent="0.3">
      <c r="A260">
        <v>2</v>
      </c>
      <c r="B260">
        <v>38</v>
      </c>
      <c r="C260" t="s">
        <v>21</v>
      </c>
      <c r="D260">
        <v>20.100000000000001</v>
      </c>
      <c r="E260" t="s">
        <v>14</v>
      </c>
      <c r="F260">
        <v>1</v>
      </c>
      <c r="J260" t="s">
        <v>15</v>
      </c>
      <c r="K260" t="s">
        <v>16</v>
      </c>
      <c r="L260" t="s">
        <v>17</v>
      </c>
      <c r="M260">
        <f t="shared" si="15"/>
        <v>3.1730871199420314E-2</v>
      </c>
      <c r="N260">
        <v>27.494202372157201</v>
      </c>
      <c r="O260">
        <f>0.00207+0.00003*D260^2*N260</f>
        <v>0.33530798101125697</v>
      </c>
      <c r="P260">
        <f t="shared" si="16"/>
        <v>22.5</v>
      </c>
    </row>
    <row r="261" spans="1:16" hidden="1" x14ac:dyDescent="0.3">
      <c r="A261">
        <v>2</v>
      </c>
      <c r="B261">
        <v>78</v>
      </c>
      <c r="C261" t="s">
        <v>18</v>
      </c>
      <c r="D261">
        <v>20.100000000000001</v>
      </c>
      <c r="E261" t="s">
        <v>14</v>
      </c>
      <c r="F261">
        <v>2</v>
      </c>
      <c r="J261" t="s">
        <v>24</v>
      </c>
      <c r="K261" t="s">
        <v>16</v>
      </c>
      <c r="L261" t="s">
        <v>17</v>
      </c>
      <c r="M261">
        <f t="shared" si="15"/>
        <v>3.1730871199420314E-2</v>
      </c>
      <c r="N261">
        <v>27.494202372157201</v>
      </c>
      <c r="O261">
        <f>0.000025*D261^2*N261</f>
        <v>0.27769831750938079</v>
      </c>
      <c r="P261">
        <f t="shared" si="16"/>
        <v>22.5</v>
      </c>
    </row>
    <row r="262" spans="1:16" x14ac:dyDescent="0.3">
      <c r="A262">
        <v>1</v>
      </c>
      <c r="B262">
        <v>23</v>
      </c>
      <c r="C262" t="s">
        <v>19</v>
      </c>
      <c r="D262">
        <v>20</v>
      </c>
      <c r="E262" t="s">
        <v>14</v>
      </c>
      <c r="F262">
        <v>3</v>
      </c>
      <c r="J262" t="s">
        <v>15</v>
      </c>
      <c r="K262" t="s">
        <v>16</v>
      </c>
      <c r="L262" t="s">
        <v>17</v>
      </c>
      <c r="M262">
        <f t="shared" si="15"/>
        <v>3.1415926535897934E-2</v>
      </c>
      <c r="N262">
        <v>27.474003727597498</v>
      </c>
      <c r="O262">
        <f>0.00003*(D261^2*N262)-9.258*10^-11*(D261^2*N262)^2</f>
        <v>0.32158685367215528</v>
      </c>
      <c r="P262">
        <f t="shared" si="16"/>
        <v>22.5</v>
      </c>
    </row>
    <row r="263" spans="1:16" x14ac:dyDescent="0.3">
      <c r="A263">
        <v>1</v>
      </c>
      <c r="B263">
        <v>95</v>
      </c>
      <c r="C263" t="s">
        <v>19</v>
      </c>
      <c r="D263">
        <v>20</v>
      </c>
      <c r="E263" t="s">
        <v>14</v>
      </c>
      <c r="F263">
        <v>3</v>
      </c>
      <c r="J263" t="s">
        <v>15</v>
      </c>
      <c r="K263" t="s">
        <v>16</v>
      </c>
      <c r="L263" t="s">
        <v>17</v>
      </c>
      <c r="M263">
        <f t="shared" si="15"/>
        <v>3.1415926535897934E-2</v>
      </c>
      <c r="N263">
        <v>27.474003727597498</v>
      </c>
      <c r="O263">
        <f>0.00003*(D262^2*N263)-9.258*10^-11*(D262^2*N263)^2</f>
        <v>0.31850703398769964</v>
      </c>
      <c r="P263">
        <f t="shared" si="16"/>
        <v>22.5</v>
      </c>
    </row>
    <row r="264" spans="1:16" hidden="1" x14ac:dyDescent="0.3">
      <c r="A264">
        <v>3</v>
      </c>
      <c r="B264">
        <v>34</v>
      </c>
      <c r="C264" t="s">
        <v>21</v>
      </c>
      <c r="D264">
        <v>19.899999999999999</v>
      </c>
      <c r="E264" t="s">
        <v>14</v>
      </c>
      <c r="F264">
        <v>1</v>
      </c>
      <c r="J264" t="s">
        <v>15</v>
      </c>
      <c r="K264" t="s">
        <v>16</v>
      </c>
      <c r="L264" t="s">
        <v>17</v>
      </c>
      <c r="M264">
        <f t="shared" si="15"/>
        <v>3.1102552668702346E-2</v>
      </c>
      <c r="O264">
        <f>0.03655+0.00002*D264^3</f>
        <v>0.19416197999999998</v>
      </c>
      <c r="P264">
        <f t="shared" si="16"/>
        <v>17.5</v>
      </c>
    </row>
    <row r="265" spans="1:16" x14ac:dyDescent="0.3">
      <c r="A265">
        <v>2</v>
      </c>
      <c r="B265">
        <v>11</v>
      </c>
      <c r="C265" t="s">
        <v>19</v>
      </c>
      <c r="D265">
        <v>19.899999999999999</v>
      </c>
      <c r="E265" t="s">
        <v>14</v>
      </c>
      <c r="F265">
        <v>1</v>
      </c>
      <c r="J265" t="s">
        <v>30</v>
      </c>
      <c r="K265" t="s">
        <v>16</v>
      </c>
      <c r="L265" t="s">
        <v>17</v>
      </c>
      <c r="M265">
        <f t="shared" si="15"/>
        <v>3.1102552668702346E-2</v>
      </c>
      <c r="O265">
        <f>-0.04220197+0.00067576*D265^2</f>
        <v>0.22540574759999996</v>
      </c>
      <c r="P265">
        <f t="shared" si="16"/>
        <v>17.5</v>
      </c>
    </row>
    <row r="266" spans="1:16" hidden="1" x14ac:dyDescent="0.3">
      <c r="A266">
        <v>1</v>
      </c>
      <c r="B266">
        <v>58</v>
      </c>
      <c r="C266" t="s">
        <v>21</v>
      </c>
      <c r="D266">
        <v>19.5</v>
      </c>
      <c r="E266" t="s">
        <v>14</v>
      </c>
      <c r="F266">
        <v>2</v>
      </c>
      <c r="J266" t="s">
        <v>30</v>
      </c>
      <c r="K266" t="s">
        <v>16</v>
      </c>
      <c r="L266" t="s">
        <v>17</v>
      </c>
      <c r="M266">
        <f t="shared" si="15"/>
        <v>2.9864765163187968E-2</v>
      </c>
      <c r="O266">
        <f>0.03655+0.00002*D266^3</f>
        <v>0.1848475</v>
      </c>
      <c r="P266">
        <f t="shared" si="16"/>
        <v>17.5</v>
      </c>
    </row>
    <row r="267" spans="1:16" hidden="1" x14ac:dyDescent="0.3">
      <c r="A267">
        <v>3</v>
      </c>
      <c r="B267">
        <v>11</v>
      </c>
      <c r="C267" t="s">
        <v>21</v>
      </c>
      <c r="D267">
        <v>19.5</v>
      </c>
      <c r="E267" t="s">
        <v>14</v>
      </c>
      <c r="F267">
        <v>1</v>
      </c>
      <c r="J267" t="s">
        <v>30</v>
      </c>
      <c r="K267" t="s">
        <v>16</v>
      </c>
      <c r="L267" t="s">
        <v>17</v>
      </c>
      <c r="M267">
        <f t="shared" si="15"/>
        <v>2.9864765163187968E-2</v>
      </c>
      <c r="O267">
        <f>0.03655+0.00002*D267^3</f>
        <v>0.1848475</v>
      </c>
      <c r="P267">
        <f t="shared" si="16"/>
        <v>17.5</v>
      </c>
    </row>
    <row r="268" spans="1:16" hidden="1" x14ac:dyDescent="0.3">
      <c r="A268">
        <v>3</v>
      </c>
      <c r="B268">
        <v>25</v>
      </c>
      <c r="C268" t="s">
        <v>21</v>
      </c>
      <c r="D268">
        <v>19.399999999999999</v>
      </c>
      <c r="E268" t="s">
        <v>14</v>
      </c>
      <c r="F268">
        <v>2</v>
      </c>
      <c r="J268" t="s">
        <v>30</v>
      </c>
      <c r="K268" t="s">
        <v>16</v>
      </c>
      <c r="L268" t="s">
        <v>17</v>
      </c>
      <c r="M268">
        <f t="shared" si="15"/>
        <v>2.9559245277626361E-2</v>
      </c>
      <c r="O268">
        <f>0.03655+0.00002*D268^3</f>
        <v>0.18257767999999996</v>
      </c>
      <c r="P268">
        <f t="shared" si="16"/>
        <v>17.5</v>
      </c>
    </row>
    <row r="269" spans="1:16" x14ac:dyDescent="0.3">
      <c r="A269">
        <v>1</v>
      </c>
      <c r="B269">
        <v>33</v>
      </c>
      <c r="C269" t="s">
        <v>19</v>
      </c>
      <c r="D269">
        <v>19.3</v>
      </c>
      <c r="E269" t="s">
        <v>14</v>
      </c>
      <c r="F269">
        <v>1</v>
      </c>
      <c r="J269" t="s">
        <v>24</v>
      </c>
      <c r="K269" t="s">
        <v>16</v>
      </c>
      <c r="L269" t="s">
        <v>17</v>
      </c>
      <c r="M269">
        <f t="shared" si="15"/>
        <v>2.9255296188391556E-2</v>
      </c>
      <c r="O269">
        <f>-0.04220197+0.00067576*D269^2</f>
        <v>0.20951187239999999</v>
      </c>
      <c r="P269">
        <f t="shared" si="16"/>
        <v>17.5</v>
      </c>
    </row>
    <row r="270" spans="1:16" x14ac:dyDescent="0.3">
      <c r="A270">
        <v>1</v>
      </c>
      <c r="B270">
        <v>54</v>
      </c>
      <c r="C270" t="s">
        <v>19</v>
      </c>
      <c r="D270">
        <v>19.2</v>
      </c>
      <c r="E270" t="s">
        <v>14</v>
      </c>
      <c r="F270">
        <v>1</v>
      </c>
      <c r="J270" t="s">
        <v>24</v>
      </c>
      <c r="K270" t="s">
        <v>16</v>
      </c>
      <c r="L270" t="s">
        <v>17</v>
      </c>
      <c r="M270">
        <f t="shared" si="15"/>
        <v>2.8952917895483536E-2</v>
      </c>
      <c r="O270">
        <f>-0.04220197+0.00067576*D270^2</f>
        <v>0.20691019639999997</v>
      </c>
      <c r="P270">
        <f t="shared" si="16"/>
        <v>17.5</v>
      </c>
    </row>
    <row r="271" spans="1:16" x14ac:dyDescent="0.3">
      <c r="A271">
        <v>4</v>
      </c>
      <c r="B271">
        <v>21</v>
      </c>
      <c r="C271" t="s">
        <v>19</v>
      </c>
      <c r="D271">
        <v>19.2</v>
      </c>
      <c r="E271" t="s">
        <v>14</v>
      </c>
      <c r="F271">
        <v>2</v>
      </c>
      <c r="J271" t="s">
        <v>30</v>
      </c>
      <c r="K271" t="s">
        <v>16</v>
      </c>
      <c r="L271" t="s">
        <v>17</v>
      </c>
      <c r="M271">
        <f t="shared" si="15"/>
        <v>2.8952917895483536E-2</v>
      </c>
      <c r="O271">
        <f>-0.04220197+0.00067576*D271^2</f>
        <v>0.20691019639999997</v>
      </c>
      <c r="P271">
        <f t="shared" si="16"/>
        <v>17.5</v>
      </c>
    </row>
    <row r="272" spans="1:16" x14ac:dyDescent="0.3">
      <c r="A272">
        <v>1</v>
      </c>
      <c r="B272">
        <v>69</v>
      </c>
      <c r="C272" t="s">
        <v>19</v>
      </c>
      <c r="D272">
        <v>19.100000000000001</v>
      </c>
      <c r="E272" t="s">
        <v>14</v>
      </c>
      <c r="F272">
        <v>3</v>
      </c>
      <c r="J272" t="s">
        <v>15</v>
      </c>
      <c r="K272" t="s">
        <v>16</v>
      </c>
      <c r="L272" t="s">
        <v>17</v>
      </c>
      <c r="M272">
        <f t="shared" si="15"/>
        <v>2.8652110398902319E-2</v>
      </c>
      <c r="O272">
        <f>-0.04220197+0.00067576*D272^2</f>
        <v>0.20432203560000003</v>
      </c>
      <c r="P272">
        <f t="shared" si="16"/>
        <v>17.5</v>
      </c>
    </row>
    <row r="273" spans="1:16" hidden="1" x14ac:dyDescent="0.3">
      <c r="A273">
        <v>1</v>
      </c>
      <c r="B273">
        <v>15</v>
      </c>
      <c r="C273" t="s">
        <v>26</v>
      </c>
      <c r="D273">
        <v>19.100000000000001</v>
      </c>
      <c r="E273" t="s">
        <v>14</v>
      </c>
      <c r="F273">
        <v>2</v>
      </c>
      <c r="J273" t="s">
        <v>24</v>
      </c>
      <c r="K273" t="s">
        <v>16</v>
      </c>
      <c r="L273" t="s">
        <v>17</v>
      </c>
      <c r="M273">
        <f t="shared" si="15"/>
        <v>2.8652110398902319E-2</v>
      </c>
      <c r="N273">
        <v>9</v>
      </c>
      <c r="O273">
        <f>0.000025*D273^2*N273</f>
        <v>8.2082250000000009E-2</v>
      </c>
      <c r="P273">
        <f t="shared" si="16"/>
        <v>17.5</v>
      </c>
    </row>
    <row r="274" spans="1:16" hidden="1" x14ac:dyDescent="0.3">
      <c r="A274">
        <v>3</v>
      </c>
      <c r="B274">
        <v>5</v>
      </c>
      <c r="C274" t="s">
        <v>21</v>
      </c>
      <c r="D274">
        <v>19</v>
      </c>
      <c r="E274" t="s">
        <v>14</v>
      </c>
      <c r="F274">
        <v>1</v>
      </c>
      <c r="J274" t="s">
        <v>30</v>
      </c>
      <c r="K274" t="s">
        <v>16</v>
      </c>
      <c r="L274" t="s">
        <v>17</v>
      </c>
      <c r="M274">
        <f t="shared" si="15"/>
        <v>2.835287369864788E-2</v>
      </c>
      <c r="O274">
        <f>0.03655+0.00002*D274^3</f>
        <v>0.17373000000000002</v>
      </c>
      <c r="P274">
        <f t="shared" si="16"/>
        <v>17.5</v>
      </c>
    </row>
    <row r="275" spans="1:16" x14ac:dyDescent="0.3">
      <c r="A275">
        <v>1</v>
      </c>
      <c r="B275">
        <v>21</v>
      </c>
      <c r="C275" t="s">
        <v>19</v>
      </c>
      <c r="D275">
        <v>19</v>
      </c>
      <c r="E275" t="s">
        <v>14</v>
      </c>
      <c r="F275">
        <v>2</v>
      </c>
      <c r="J275" t="s">
        <v>15</v>
      </c>
      <c r="K275" t="s">
        <v>16</v>
      </c>
      <c r="L275" t="s">
        <v>17</v>
      </c>
      <c r="M275">
        <f t="shared" si="15"/>
        <v>2.835287369864788E-2</v>
      </c>
      <c r="O275">
        <f>-0.04220197+0.00067576*D275^2</f>
        <v>0.20174738999999997</v>
      </c>
      <c r="P275">
        <f t="shared" si="16"/>
        <v>17.5</v>
      </c>
    </row>
    <row r="276" spans="1:16" x14ac:dyDescent="0.3">
      <c r="A276">
        <v>1</v>
      </c>
      <c r="B276">
        <v>108</v>
      </c>
      <c r="C276" t="s">
        <v>19</v>
      </c>
      <c r="D276">
        <v>19</v>
      </c>
      <c r="E276" t="s">
        <v>14</v>
      </c>
      <c r="F276">
        <v>1</v>
      </c>
      <c r="J276" t="s">
        <v>30</v>
      </c>
      <c r="K276" t="s">
        <v>16</v>
      </c>
      <c r="L276" t="s">
        <v>17</v>
      </c>
      <c r="M276">
        <f t="shared" si="15"/>
        <v>2.835287369864788E-2</v>
      </c>
      <c r="O276">
        <f>-0.04220197+0.00067576*D276^2</f>
        <v>0.20174738999999997</v>
      </c>
      <c r="P276">
        <f t="shared" si="16"/>
        <v>17.5</v>
      </c>
    </row>
    <row r="277" spans="1:16" hidden="1" x14ac:dyDescent="0.3">
      <c r="A277">
        <v>2</v>
      </c>
      <c r="B277">
        <v>4</v>
      </c>
      <c r="C277" t="s">
        <v>21</v>
      </c>
      <c r="D277">
        <v>18.8</v>
      </c>
      <c r="E277" t="s">
        <v>14</v>
      </c>
      <c r="F277">
        <v>1</v>
      </c>
      <c r="J277" t="s">
        <v>30</v>
      </c>
      <c r="K277" t="s">
        <v>16</v>
      </c>
      <c r="L277" t="s">
        <v>17</v>
      </c>
      <c r="M277">
        <f t="shared" si="15"/>
        <v>2.7759112687119416E-2</v>
      </c>
      <c r="O277">
        <f>0.03655+0.00002*D277^3</f>
        <v>0.16944344000000003</v>
      </c>
      <c r="P277">
        <f t="shared" si="16"/>
        <v>17.5</v>
      </c>
    </row>
    <row r="278" spans="1:16" x14ac:dyDescent="0.3">
      <c r="A278">
        <v>2</v>
      </c>
      <c r="B278">
        <v>8</v>
      </c>
      <c r="C278" t="s">
        <v>19</v>
      </c>
      <c r="D278">
        <v>18.7</v>
      </c>
      <c r="E278" t="s">
        <v>14</v>
      </c>
      <c r="F278">
        <v>1</v>
      </c>
      <c r="J278" t="s">
        <v>30</v>
      </c>
      <c r="K278" t="s">
        <v>16</v>
      </c>
      <c r="L278" t="s">
        <v>17</v>
      </c>
      <c r="M278">
        <f t="shared" si="15"/>
        <v>2.746458837584537E-2</v>
      </c>
      <c r="O278">
        <f>-0.04220197+0.00067576*D278^2</f>
        <v>0.1941045444</v>
      </c>
      <c r="P278">
        <f t="shared" si="16"/>
        <v>17.5</v>
      </c>
    </row>
    <row r="279" spans="1:16" hidden="1" x14ac:dyDescent="0.3">
      <c r="A279">
        <v>2</v>
      </c>
      <c r="B279">
        <v>2</v>
      </c>
      <c r="C279" t="s">
        <v>21</v>
      </c>
      <c r="D279">
        <v>18.600000000000001</v>
      </c>
      <c r="E279" t="s">
        <v>20</v>
      </c>
      <c r="F279">
        <v>1</v>
      </c>
      <c r="J279" t="s">
        <v>15</v>
      </c>
      <c r="K279" t="s">
        <v>16</v>
      </c>
      <c r="L279" t="s">
        <v>17</v>
      </c>
      <c r="M279">
        <f t="shared" si="15"/>
        <v>2.717163486089812E-2</v>
      </c>
      <c r="O279">
        <f>0.03655+0.00002*D279^3</f>
        <v>0.16524712000000005</v>
      </c>
      <c r="P279">
        <f t="shared" si="16"/>
        <v>17.5</v>
      </c>
    </row>
    <row r="280" spans="1:16" hidden="1" x14ac:dyDescent="0.3">
      <c r="A280">
        <v>3</v>
      </c>
      <c r="B280">
        <v>41</v>
      </c>
      <c r="C280" t="s">
        <v>21</v>
      </c>
      <c r="D280">
        <v>18.600000000000001</v>
      </c>
      <c r="E280" t="s">
        <v>14</v>
      </c>
      <c r="F280">
        <v>1</v>
      </c>
      <c r="J280" t="s">
        <v>15</v>
      </c>
      <c r="K280" t="s">
        <v>16</v>
      </c>
      <c r="L280" t="s">
        <v>17</v>
      </c>
      <c r="M280">
        <f t="shared" si="15"/>
        <v>2.717163486089812E-2</v>
      </c>
      <c r="O280">
        <f>0.03655+0.00002*D280^3</f>
        <v>0.16524712000000005</v>
      </c>
      <c r="P280">
        <f t="shared" si="16"/>
        <v>17.5</v>
      </c>
    </row>
    <row r="281" spans="1:16" x14ac:dyDescent="0.3">
      <c r="A281">
        <v>1</v>
      </c>
      <c r="B281">
        <v>28</v>
      </c>
      <c r="C281" t="s">
        <v>19</v>
      </c>
      <c r="D281">
        <v>18.600000000000001</v>
      </c>
      <c r="E281" t="s">
        <v>14</v>
      </c>
      <c r="F281">
        <v>1</v>
      </c>
      <c r="J281" t="s">
        <v>24</v>
      </c>
      <c r="K281" t="s">
        <v>16</v>
      </c>
      <c r="L281" t="s">
        <v>17</v>
      </c>
      <c r="M281">
        <f t="shared" si="15"/>
        <v>2.717163486089812E-2</v>
      </c>
      <c r="O281">
        <f>-0.04220197+0.00067576*D281^2</f>
        <v>0.19158395960000002</v>
      </c>
      <c r="P281">
        <f t="shared" si="16"/>
        <v>17.5</v>
      </c>
    </row>
    <row r="282" spans="1:16" hidden="1" x14ac:dyDescent="0.3">
      <c r="A282">
        <v>3</v>
      </c>
      <c r="B282">
        <v>45</v>
      </c>
      <c r="C282" t="s">
        <v>23</v>
      </c>
      <c r="D282">
        <v>18.600000000000001</v>
      </c>
      <c r="E282" t="s">
        <v>20</v>
      </c>
      <c r="F282">
        <v>3</v>
      </c>
      <c r="J282" t="s">
        <v>15</v>
      </c>
      <c r="K282" t="s">
        <v>16</v>
      </c>
      <c r="L282" t="s">
        <v>17</v>
      </c>
      <c r="M282">
        <f t="shared" si="15"/>
        <v>2.717163486089812E-2</v>
      </c>
      <c r="O282">
        <f>0.09988+0.000019*D282^3</f>
        <v>0.22214226400000003</v>
      </c>
      <c r="P282">
        <f t="shared" si="16"/>
        <v>17.5</v>
      </c>
    </row>
    <row r="283" spans="1:16" hidden="1" x14ac:dyDescent="0.3">
      <c r="A283">
        <v>2</v>
      </c>
      <c r="B283">
        <v>51</v>
      </c>
      <c r="C283" t="s">
        <v>26</v>
      </c>
      <c r="D283">
        <v>18.5</v>
      </c>
      <c r="E283" t="s">
        <v>14</v>
      </c>
      <c r="F283">
        <v>2</v>
      </c>
      <c r="J283" t="s">
        <v>24</v>
      </c>
      <c r="K283" t="s">
        <v>16</v>
      </c>
      <c r="L283" t="s">
        <v>17</v>
      </c>
      <c r="M283">
        <f t="shared" si="15"/>
        <v>2.6880252142277669E-2</v>
      </c>
      <c r="N283">
        <v>9</v>
      </c>
      <c r="O283">
        <f>0.000025*D283^2*N283</f>
        <v>7.7006249999999998E-2</v>
      </c>
      <c r="P283">
        <f t="shared" si="16"/>
        <v>17.5</v>
      </c>
    </row>
    <row r="284" spans="1:16" hidden="1" x14ac:dyDescent="0.3">
      <c r="A284">
        <v>2</v>
      </c>
      <c r="B284">
        <v>85</v>
      </c>
      <c r="C284" t="s">
        <v>23</v>
      </c>
      <c r="D284">
        <v>18.399999999999999</v>
      </c>
      <c r="E284" t="s">
        <v>14</v>
      </c>
      <c r="F284">
        <v>2</v>
      </c>
      <c r="J284" t="s">
        <v>24</v>
      </c>
      <c r="K284" t="s">
        <v>16</v>
      </c>
      <c r="L284" t="s">
        <v>17</v>
      </c>
      <c r="M284">
        <f t="shared" si="15"/>
        <v>2.6590440219984003E-2</v>
      </c>
      <c r="O284">
        <f>0.09988+0.000019*D284^3</f>
        <v>0.21824057599999996</v>
      </c>
      <c r="P284">
        <f t="shared" si="16"/>
        <v>17.5</v>
      </c>
    </row>
    <row r="285" spans="1:16" x14ac:dyDescent="0.3">
      <c r="A285">
        <v>3</v>
      </c>
      <c r="B285">
        <v>53</v>
      </c>
      <c r="C285" t="s">
        <v>19</v>
      </c>
      <c r="D285">
        <v>18.3</v>
      </c>
      <c r="E285" t="s">
        <v>20</v>
      </c>
      <c r="F285">
        <v>2</v>
      </c>
      <c r="J285" t="s">
        <v>24</v>
      </c>
      <c r="K285" t="s">
        <v>16</v>
      </c>
      <c r="L285" t="s">
        <v>17</v>
      </c>
      <c r="M285">
        <f t="shared" si="15"/>
        <v>2.6302199094017147E-2</v>
      </c>
      <c r="O285">
        <f>-0.04220197+0.00067576*D285^2</f>
        <v>0.1841032964</v>
      </c>
      <c r="P285">
        <f t="shared" si="16"/>
        <v>17.5</v>
      </c>
    </row>
    <row r="286" spans="1:16" x14ac:dyDescent="0.3">
      <c r="A286">
        <v>3</v>
      </c>
      <c r="B286">
        <v>106</v>
      </c>
      <c r="C286" t="s">
        <v>19</v>
      </c>
      <c r="D286">
        <v>18.3</v>
      </c>
      <c r="E286" t="s">
        <v>14</v>
      </c>
      <c r="F286">
        <v>1</v>
      </c>
      <c r="J286" t="s">
        <v>15</v>
      </c>
      <c r="K286" t="s">
        <v>16</v>
      </c>
      <c r="L286" t="s">
        <v>17</v>
      </c>
      <c r="M286">
        <f t="shared" si="15"/>
        <v>2.6302199094017147E-2</v>
      </c>
      <c r="O286">
        <f>-0.04220197+0.00067576*D286^2</f>
        <v>0.1841032964</v>
      </c>
      <c r="P286">
        <f t="shared" si="16"/>
        <v>17.5</v>
      </c>
    </row>
    <row r="287" spans="1:16" x14ac:dyDescent="0.3">
      <c r="A287">
        <v>2</v>
      </c>
      <c r="B287">
        <v>83</v>
      </c>
      <c r="C287" t="s">
        <v>19</v>
      </c>
      <c r="D287">
        <v>18.3</v>
      </c>
      <c r="E287" t="s">
        <v>14</v>
      </c>
      <c r="F287">
        <v>1</v>
      </c>
      <c r="J287" t="s">
        <v>24</v>
      </c>
      <c r="K287" t="s">
        <v>16</v>
      </c>
      <c r="L287" t="s">
        <v>17</v>
      </c>
      <c r="M287">
        <f t="shared" si="15"/>
        <v>2.6302199094017147E-2</v>
      </c>
      <c r="O287">
        <f>-0.04220197+0.00067576*D287^2</f>
        <v>0.1841032964</v>
      </c>
      <c r="P287">
        <f t="shared" si="16"/>
        <v>17.5</v>
      </c>
    </row>
    <row r="288" spans="1:16" x14ac:dyDescent="0.3">
      <c r="A288">
        <v>4</v>
      </c>
      <c r="B288">
        <v>74</v>
      </c>
      <c r="C288" t="s">
        <v>19</v>
      </c>
      <c r="D288">
        <v>18.3</v>
      </c>
      <c r="E288" t="s">
        <v>14</v>
      </c>
      <c r="F288">
        <v>2</v>
      </c>
      <c r="J288" t="s">
        <v>30</v>
      </c>
      <c r="K288" t="s">
        <v>16</v>
      </c>
      <c r="L288" t="s">
        <v>17</v>
      </c>
      <c r="M288">
        <f t="shared" si="15"/>
        <v>2.6302199094017147E-2</v>
      </c>
      <c r="O288">
        <f>-0.04220197+0.00067576*D288^2</f>
        <v>0.1841032964</v>
      </c>
      <c r="P288">
        <f t="shared" si="16"/>
        <v>17.5</v>
      </c>
    </row>
    <row r="289" spans="1:16" hidden="1" x14ac:dyDescent="0.3">
      <c r="A289">
        <v>1</v>
      </c>
      <c r="B289">
        <v>42</v>
      </c>
      <c r="C289" t="s">
        <v>25</v>
      </c>
      <c r="D289">
        <v>18.3</v>
      </c>
      <c r="E289" t="s">
        <v>14</v>
      </c>
      <c r="F289">
        <v>3</v>
      </c>
      <c r="J289" t="s">
        <v>24</v>
      </c>
      <c r="K289" t="s">
        <v>16</v>
      </c>
      <c r="L289" t="s">
        <v>17</v>
      </c>
      <c r="M289">
        <f t="shared" si="15"/>
        <v>2.6302199094017147E-2</v>
      </c>
      <c r="O289">
        <f>-0.05476487+0.00073611*D289^2</f>
        <v>0.19175100790000005</v>
      </c>
      <c r="P289">
        <f t="shared" si="16"/>
        <v>17.5</v>
      </c>
    </row>
    <row r="290" spans="1:16" hidden="1" x14ac:dyDescent="0.3">
      <c r="A290">
        <v>1</v>
      </c>
      <c r="B290">
        <v>67</v>
      </c>
      <c r="C290" t="s">
        <v>21</v>
      </c>
      <c r="D290">
        <v>18.100000000000001</v>
      </c>
      <c r="E290" t="s">
        <v>20</v>
      </c>
      <c r="F290">
        <v>1</v>
      </c>
      <c r="J290" t="s">
        <v>15</v>
      </c>
      <c r="K290" t="s">
        <v>16</v>
      </c>
      <c r="L290" t="s">
        <v>17</v>
      </c>
      <c r="M290">
        <f t="shared" si="15"/>
        <v>2.5730429231063806E-2</v>
      </c>
      <c r="O290">
        <f>0.03655+0.00002*D290^3</f>
        <v>0.15514482000000004</v>
      </c>
      <c r="P290">
        <f t="shared" si="16"/>
        <v>17.5</v>
      </c>
    </row>
    <row r="291" spans="1:16" hidden="1" x14ac:dyDescent="0.3">
      <c r="A291">
        <v>1</v>
      </c>
      <c r="B291">
        <v>63</v>
      </c>
      <c r="C291" t="s">
        <v>21</v>
      </c>
      <c r="D291">
        <v>18.100000000000001</v>
      </c>
      <c r="E291" t="s">
        <v>14</v>
      </c>
      <c r="F291">
        <v>1</v>
      </c>
      <c r="J291" t="s">
        <v>15</v>
      </c>
      <c r="K291" t="s">
        <v>16</v>
      </c>
      <c r="L291" t="s">
        <v>17</v>
      </c>
      <c r="M291">
        <f t="shared" si="15"/>
        <v>2.5730429231063806E-2</v>
      </c>
      <c r="O291">
        <f>0.03655+0.00002*D291^3</f>
        <v>0.15514482000000004</v>
      </c>
      <c r="P291">
        <f t="shared" si="16"/>
        <v>17.5</v>
      </c>
    </row>
    <row r="292" spans="1:16" x14ac:dyDescent="0.3">
      <c r="A292">
        <v>1</v>
      </c>
      <c r="B292">
        <v>54</v>
      </c>
      <c r="C292" t="s">
        <v>19</v>
      </c>
      <c r="D292">
        <v>18.100000000000001</v>
      </c>
      <c r="E292" t="s">
        <v>14</v>
      </c>
      <c r="F292">
        <v>1</v>
      </c>
      <c r="J292" t="s">
        <v>15</v>
      </c>
      <c r="K292" t="s">
        <v>16</v>
      </c>
      <c r="L292" t="s">
        <v>17</v>
      </c>
      <c r="M292">
        <f t="shared" si="15"/>
        <v>2.5730429231063806E-2</v>
      </c>
      <c r="O292">
        <f>-0.04220197+0.00067576*D292^2</f>
        <v>0.17918376360000002</v>
      </c>
      <c r="P292">
        <f t="shared" si="16"/>
        <v>17.5</v>
      </c>
    </row>
    <row r="293" spans="1:16" x14ac:dyDescent="0.3">
      <c r="A293">
        <v>4</v>
      </c>
      <c r="B293">
        <v>54</v>
      </c>
      <c r="C293" t="s">
        <v>19</v>
      </c>
      <c r="D293">
        <v>18</v>
      </c>
      <c r="E293" t="s">
        <v>14</v>
      </c>
      <c r="F293">
        <v>1</v>
      </c>
      <c r="J293" t="s">
        <v>30</v>
      </c>
      <c r="K293" t="s">
        <v>16</v>
      </c>
      <c r="L293" t="s">
        <v>17</v>
      </c>
      <c r="M293">
        <f t="shared" si="15"/>
        <v>2.5446900494077322E-2</v>
      </c>
      <c r="O293">
        <f>-0.04220197+0.00067576*D293^2</f>
        <v>0.17674426999999998</v>
      </c>
      <c r="P293">
        <f t="shared" si="16"/>
        <v>17.5</v>
      </c>
    </row>
    <row r="294" spans="1:16" hidden="1" x14ac:dyDescent="0.3">
      <c r="A294">
        <v>3</v>
      </c>
      <c r="B294">
        <v>90</v>
      </c>
      <c r="C294" t="s">
        <v>13</v>
      </c>
      <c r="D294">
        <v>18</v>
      </c>
      <c r="E294" t="s">
        <v>14</v>
      </c>
      <c r="F294">
        <v>1</v>
      </c>
      <c r="J294" t="s">
        <v>15</v>
      </c>
      <c r="K294" t="s">
        <v>16</v>
      </c>
      <c r="L294" t="s">
        <v>17</v>
      </c>
      <c r="M294">
        <f t="shared" si="15"/>
        <v>2.5446900494077322E-2</v>
      </c>
      <c r="N294">
        <v>9</v>
      </c>
      <c r="O294">
        <f>0.000025*D294^2*N294</f>
        <v>7.2899999999999993E-2</v>
      </c>
      <c r="P294">
        <f t="shared" si="16"/>
        <v>17.5</v>
      </c>
    </row>
    <row r="295" spans="1:16" x14ac:dyDescent="0.3">
      <c r="A295">
        <v>1</v>
      </c>
      <c r="B295">
        <v>55</v>
      </c>
      <c r="C295" t="s">
        <v>19</v>
      </c>
      <c r="D295">
        <v>17.899999999999999</v>
      </c>
      <c r="E295" t="s">
        <v>22</v>
      </c>
      <c r="F295">
        <v>1</v>
      </c>
      <c r="J295" t="s">
        <v>15</v>
      </c>
      <c r="K295" t="s">
        <v>16</v>
      </c>
      <c r="L295" t="s">
        <v>17</v>
      </c>
      <c r="M295">
        <f t="shared" si="15"/>
        <v>2.5164942553417637E-2</v>
      </c>
      <c r="O295">
        <f t="shared" ref="O295:O300" si="17">-0.04220197+0.00067576*D295^2</f>
        <v>0.17431829159999995</v>
      </c>
      <c r="P295">
        <f t="shared" si="16"/>
        <v>17.5</v>
      </c>
    </row>
    <row r="296" spans="1:16" x14ac:dyDescent="0.3">
      <c r="A296">
        <v>1</v>
      </c>
      <c r="B296">
        <v>17</v>
      </c>
      <c r="C296" t="s">
        <v>19</v>
      </c>
      <c r="D296">
        <v>17.899999999999999</v>
      </c>
      <c r="E296" t="s">
        <v>20</v>
      </c>
      <c r="F296">
        <v>1</v>
      </c>
      <c r="J296" t="s">
        <v>15</v>
      </c>
      <c r="K296" t="s">
        <v>16</v>
      </c>
      <c r="L296" t="s">
        <v>17</v>
      </c>
      <c r="M296">
        <f t="shared" si="15"/>
        <v>2.5164942553417637E-2</v>
      </c>
      <c r="O296">
        <f t="shared" si="17"/>
        <v>0.17431829159999995</v>
      </c>
      <c r="P296">
        <f t="shared" si="16"/>
        <v>17.5</v>
      </c>
    </row>
    <row r="297" spans="1:16" x14ac:dyDescent="0.3">
      <c r="A297">
        <v>1</v>
      </c>
      <c r="B297">
        <v>43</v>
      </c>
      <c r="C297" t="s">
        <v>19</v>
      </c>
      <c r="D297">
        <v>17.8</v>
      </c>
      <c r="E297" t="s">
        <v>14</v>
      </c>
      <c r="F297">
        <v>1</v>
      </c>
      <c r="J297" t="s">
        <v>15</v>
      </c>
      <c r="K297" t="s">
        <v>16</v>
      </c>
      <c r="L297" t="s">
        <v>17</v>
      </c>
      <c r="M297">
        <f t="shared" si="15"/>
        <v>2.4884555409084755E-2</v>
      </c>
      <c r="O297">
        <f t="shared" si="17"/>
        <v>0.17190582840000002</v>
      </c>
      <c r="P297">
        <f t="shared" si="16"/>
        <v>17.5</v>
      </c>
    </row>
    <row r="298" spans="1:16" x14ac:dyDescent="0.3">
      <c r="A298">
        <v>1</v>
      </c>
      <c r="B298">
        <v>70</v>
      </c>
      <c r="C298" t="s">
        <v>19</v>
      </c>
      <c r="D298">
        <v>17.8</v>
      </c>
      <c r="E298" t="s">
        <v>14</v>
      </c>
      <c r="F298">
        <v>3</v>
      </c>
      <c r="J298" t="s">
        <v>15</v>
      </c>
      <c r="K298" t="s">
        <v>16</v>
      </c>
      <c r="L298" t="s">
        <v>17</v>
      </c>
      <c r="M298">
        <f t="shared" si="15"/>
        <v>2.4884555409084755E-2</v>
      </c>
      <c r="O298">
        <f t="shared" si="17"/>
        <v>0.17190582840000002</v>
      </c>
      <c r="P298">
        <f t="shared" si="16"/>
        <v>17.5</v>
      </c>
    </row>
    <row r="299" spans="1:16" x14ac:dyDescent="0.3">
      <c r="A299">
        <v>1</v>
      </c>
      <c r="B299">
        <v>59</v>
      </c>
      <c r="C299" t="s">
        <v>19</v>
      </c>
      <c r="D299">
        <v>17.8</v>
      </c>
      <c r="E299" t="s">
        <v>14</v>
      </c>
      <c r="F299">
        <v>3</v>
      </c>
      <c r="J299" t="s">
        <v>24</v>
      </c>
      <c r="K299" t="s">
        <v>16</v>
      </c>
      <c r="L299" t="s">
        <v>17</v>
      </c>
      <c r="M299">
        <f t="shared" si="15"/>
        <v>2.4884555409084755E-2</v>
      </c>
      <c r="O299">
        <f t="shared" si="17"/>
        <v>0.17190582840000002</v>
      </c>
      <c r="P299">
        <f t="shared" si="16"/>
        <v>17.5</v>
      </c>
    </row>
    <row r="300" spans="1:16" x14ac:dyDescent="0.3">
      <c r="A300">
        <v>4</v>
      </c>
      <c r="B300">
        <v>57</v>
      </c>
      <c r="C300" t="s">
        <v>19</v>
      </c>
      <c r="D300">
        <v>17.7</v>
      </c>
      <c r="E300" t="s">
        <v>14</v>
      </c>
      <c r="F300">
        <v>1</v>
      </c>
      <c r="J300" t="s">
        <v>30</v>
      </c>
      <c r="K300" t="s">
        <v>16</v>
      </c>
      <c r="L300" t="s">
        <v>17</v>
      </c>
      <c r="M300">
        <f t="shared" si="15"/>
        <v>2.4605739061078654E-2</v>
      </c>
      <c r="O300">
        <f t="shared" si="17"/>
        <v>0.16950688039999995</v>
      </c>
      <c r="P300">
        <f t="shared" si="16"/>
        <v>17.5</v>
      </c>
    </row>
    <row r="301" spans="1:16" hidden="1" x14ac:dyDescent="0.3">
      <c r="A301">
        <v>3</v>
      </c>
      <c r="B301">
        <v>64</v>
      </c>
      <c r="C301" t="s">
        <v>25</v>
      </c>
      <c r="D301">
        <v>17.7</v>
      </c>
      <c r="E301" t="s">
        <v>14</v>
      </c>
      <c r="F301">
        <v>1</v>
      </c>
      <c r="J301" t="s">
        <v>24</v>
      </c>
      <c r="K301" t="s">
        <v>16</v>
      </c>
      <c r="L301" t="s">
        <v>17</v>
      </c>
      <c r="M301">
        <f t="shared" si="15"/>
        <v>2.4605739061078654E-2</v>
      </c>
      <c r="O301">
        <f>-0.05476487+0.00073611*D301^2</f>
        <v>0.17585103189999998</v>
      </c>
      <c r="P301">
        <f t="shared" si="16"/>
        <v>17.5</v>
      </c>
    </row>
    <row r="302" spans="1:16" hidden="1" x14ac:dyDescent="0.3">
      <c r="A302">
        <v>3</v>
      </c>
      <c r="B302">
        <v>13</v>
      </c>
      <c r="C302" t="s">
        <v>13</v>
      </c>
      <c r="D302">
        <v>17.7</v>
      </c>
      <c r="E302" t="s">
        <v>14</v>
      </c>
      <c r="F302">
        <v>2</v>
      </c>
      <c r="J302" t="s">
        <v>15</v>
      </c>
      <c r="K302" t="s">
        <v>16</v>
      </c>
      <c r="L302" t="s">
        <v>17</v>
      </c>
      <c r="M302">
        <f t="shared" si="15"/>
        <v>2.4605739061078654E-2</v>
      </c>
      <c r="N302">
        <v>9</v>
      </c>
      <c r="O302">
        <f>0.000025*D302^2*N302</f>
        <v>7.049024999999999E-2</v>
      </c>
      <c r="P302">
        <f t="shared" si="16"/>
        <v>17.5</v>
      </c>
    </row>
    <row r="303" spans="1:16" hidden="1" x14ac:dyDescent="0.3">
      <c r="A303">
        <v>2</v>
      </c>
      <c r="B303">
        <v>31</v>
      </c>
      <c r="C303" t="s">
        <v>18</v>
      </c>
      <c r="D303">
        <v>17.7</v>
      </c>
      <c r="E303" t="s">
        <v>14</v>
      </c>
      <c r="F303">
        <v>2</v>
      </c>
      <c r="J303" t="s">
        <v>24</v>
      </c>
      <c r="K303" t="s">
        <v>16</v>
      </c>
      <c r="L303" t="s">
        <v>17</v>
      </c>
      <c r="M303">
        <f t="shared" si="15"/>
        <v>2.4605739061078654E-2</v>
      </c>
      <c r="N303">
        <v>9</v>
      </c>
      <c r="O303">
        <f>0.000025*D303^2*N303</f>
        <v>7.049024999999999E-2</v>
      </c>
      <c r="P303">
        <f t="shared" si="16"/>
        <v>17.5</v>
      </c>
    </row>
    <row r="304" spans="1:16" hidden="1" x14ac:dyDescent="0.3">
      <c r="A304">
        <v>2</v>
      </c>
      <c r="B304">
        <v>69</v>
      </c>
      <c r="C304" t="s">
        <v>25</v>
      </c>
      <c r="D304">
        <v>17.600000000000001</v>
      </c>
      <c r="E304" t="s">
        <v>14</v>
      </c>
      <c r="F304">
        <v>3</v>
      </c>
      <c r="J304" t="s">
        <v>24</v>
      </c>
      <c r="K304" t="s">
        <v>16</v>
      </c>
      <c r="L304" t="s">
        <v>17</v>
      </c>
      <c r="M304">
        <f t="shared" si="15"/>
        <v>2.4328493509399363E-2</v>
      </c>
      <c r="O304">
        <f>-0.05476487+0.00073611*D304^2</f>
        <v>0.17325256360000005</v>
      </c>
      <c r="P304">
        <f t="shared" si="16"/>
        <v>17.5</v>
      </c>
    </row>
    <row r="305" spans="1:16" hidden="1" x14ac:dyDescent="0.3">
      <c r="A305">
        <v>3</v>
      </c>
      <c r="B305">
        <v>51</v>
      </c>
      <c r="C305" t="s">
        <v>28</v>
      </c>
      <c r="D305">
        <v>17.600000000000001</v>
      </c>
      <c r="E305" t="s">
        <v>20</v>
      </c>
      <c r="F305">
        <v>3</v>
      </c>
      <c r="J305" t="s">
        <v>24</v>
      </c>
      <c r="K305" t="s">
        <v>16</v>
      </c>
      <c r="L305" t="s">
        <v>17</v>
      </c>
      <c r="M305">
        <f t="shared" si="15"/>
        <v>2.4328493509399363E-2</v>
      </c>
      <c r="N305">
        <v>9</v>
      </c>
      <c r="O305">
        <f>0.000025*D305^2*N305</f>
        <v>6.9696000000000022E-2</v>
      </c>
      <c r="P305">
        <f t="shared" si="16"/>
        <v>17.5</v>
      </c>
    </row>
    <row r="306" spans="1:16" hidden="1" x14ac:dyDescent="0.3">
      <c r="A306">
        <v>3</v>
      </c>
      <c r="B306">
        <v>63</v>
      </c>
      <c r="C306" t="s">
        <v>28</v>
      </c>
      <c r="D306">
        <v>17.5</v>
      </c>
      <c r="E306" t="s">
        <v>20</v>
      </c>
      <c r="F306">
        <v>3</v>
      </c>
      <c r="J306" t="s">
        <v>24</v>
      </c>
      <c r="K306" t="s">
        <v>16</v>
      </c>
      <c r="L306" t="s">
        <v>17</v>
      </c>
      <c r="M306">
        <f t="shared" si="15"/>
        <v>2.4052818754046853E-2</v>
      </c>
      <c r="N306">
        <v>9</v>
      </c>
      <c r="O306">
        <f>0.000025*D306^2*N306</f>
        <v>6.8906250000000002E-2</v>
      </c>
      <c r="P306">
        <f t="shared" si="16"/>
        <v>17.5</v>
      </c>
    </row>
    <row r="307" spans="1:16" hidden="1" x14ac:dyDescent="0.3">
      <c r="A307">
        <v>1</v>
      </c>
      <c r="B307">
        <v>20</v>
      </c>
      <c r="C307" t="s">
        <v>26</v>
      </c>
      <c r="D307">
        <v>17.5</v>
      </c>
      <c r="E307" t="s">
        <v>14</v>
      </c>
      <c r="F307">
        <v>3</v>
      </c>
      <c r="J307" t="s">
        <v>24</v>
      </c>
      <c r="K307" t="s">
        <v>16</v>
      </c>
      <c r="L307" t="s">
        <v>17</v>
      </c>
      <c r="M307">
        <f t="shared" si="15"/>
        <v>2.4052818754046853E-2</v>
      </c>
      <c r="N307">
        <v>9</v>
      </c>
      <c r="O307">
        <f>0.000025*D307^2*N307</f>
        <v>6.8906250000000002E-2</v>
      </c>
      <c r="P307">
        <f t="shared" si="16"/>
        <v>17.5</v>
      </c>
    </row>
    <row r="308" spans="1:16" x14ac:dyDescent="0.3">
      <c r="A308">
        <v>4</v>
      </c>
      <c r="B308">
        <v>59</v>
      </c>
      <c r="C308" t="s">
        <v>19</v>
      </c>
      <c r="D308">
        <v>17.399999999999999</v>
      </c>
      <c r="E308" t="s">
        <v>14</v>
      </c>
      <c r="F308">
        <v>3</v>
      </c>
      <c r="J308" t="s">
        <v>30</v>
      </c>
      <c r="K308" t="s">
        <v>16</v>
      </c>
      <c r="L308" t="s">
        <v>17</v>
      </c>
      <c r="M308">
        <f t="shared" si="15"/>
        <v>2.3778714795021139E-2</v>
      </c>
      <c r="O308">
        <f>-0.04220197+0.00067576*D308^2</f>
        <v>0.16239112759999993</v>
      </c>
      <c r="P308">
        <f t="shared" si="16"/>
        <v>17.5</v>
      </c>
    </row>
    <row r="309" spans="1:16" hidden="1" x14ac:dyDescent="0.3">
      <c r="A309">
        <v>2</v>
      </c>
      <c r="B309">
        <v>30</v>
      </c>
      <c r="C309" t="s">
        <v>18</v>
      </c>
      <c r="D309">
        <v>17.399999999999999</v>
      </c>
      <c r="E309" t="s">
        <v>14</v>
      </c>
      <c r="F309">
        <v>2</v>
      </c>
      <c r="J309" t="s">
        <v>24</v>
      </c>
      <c r="K309" t="s">
        <v>16</v>
      </c>
      <c r="L309" t="s">
        <v>17</v>
      </c>
      <c r="M309">
        <f t="shared" si="15"/>
        <v>2.3778714795021139E-2</v>
      </c>
      <c r="N309">
        <v>9</v>
      </c>
      <c r="O309">
        <f>0.000025*D309^2*N309</f>
        <v>6.8120999999999987E-2</v>
      </c>
      <c r="P309">
        <f t="shared" si="16"/>
        <v>17.5</v>
      </c>
    </row>
    <row r="310" spans="1:16" hidden="1" x14ac:dyDescent="0.3">
      <c r="A310">
        <v>1</v>
      </c>
      <c r="B310">
        <v>92</v>
      </c>
      <c r="C310" t="s">
        <v>21</v>
      </c>
      <c r="D310">
        <v>17.3</v>
      </c>
      <c r="E310" t="s">
        <v>14</v>
      </c>
      <c r="F310">
        <v>1</v>
      </c>
      <c r="J310" t="s">
        <v>24</v>
      </c>
      <c r="K310" t="s">
        <v>16</v>
      </c>
      <c r="L310" t="s">
        <v>17</v>
      </c>
      <c r="M310">
        <f t="shared" si="15"/>
        <v>2.350618163232223E-2</v>
      </c>
      <c r="O310">
        <f>0.03655+0.00002*D310^3</f>
        <v>0.14010434000000002</v>
      </c>
      <c r="P310">
        <f t="shared" si="16"/>
        <v>17.5</v>
      </c>
    </row>
    <row r="311" spans="1:16" hidden="1" x14ac:dyDescent="0.3">
      <c r="A311">
        <v>3</v>
      </c>
      <c r="B311">
        <v>21</v>
      </c>
      <c r="C311" t="s">
        <v>21</v>
      </c>
      <c r="D311">
        <v>17.3</v>
      </c>
      <c r="E311" t="s">
        <v>14</v>
      </c>
      <c r="F311">
        <v>1</v>
      </c>
      <c r="J311" t="s">
        <v>30</v>
      </c>
      <c r="K311" t="s">
        <v>16</v>
      </c>
      <c r="L311" t="s">
        <v>17</v>
      </c>
      <c r="M311">
        <f t="shared" si="15"/>
        <v>2.350618163232223E-2</v>
      </c>
      <c r="O311">
        <f>0.03655+0.00002*D311^3</f>
        <v>0.14010434000000002</v>
      </c>
      <c r="P311">
        <f t="shared" si="16"/>
        <v>17.5</v>
      </c>
    </row>
    <row r="312" spans="1:16" x14ac:dyDescent="0.3">
      <c r="A312">
        <v>4</v>
      </c>
      <c r="B312">
        <v>46</v>
      </c>
      <c r="C312" t="s">
        <v>19</v>
      </c>
      <c r="D312">
        <v>17.3</v>
      </c>
      <c r="E312" t="s">
        <v>14</v>
      </c>
      <c r="F312">
        <v>2</v>
      </c>
      <c r="J312" t="s">
        <v>30</v>
      </c>
      <c r="K312" t="s">
        <v>16</v>
      </c>
      <c r="L312" t="s">
        <v>17</v>
      </c>
      <c r="M312">
        <f t="shared" si="15"/>
        <v>2.350618163232223E-2</v>
      </c>
      <c r="O312">
        <f>-0.04220197+0.00067576*D312^2</f>
        <v>0.16004624040000001</v>
      </c>
      <c r="P312">
        <f t="shared" si="16"/>
        <v>17.5</v>
      </c>
    </row>
    <row r="313" spans="1:16" x14ac:dyDescent="0.3">
      <c r="A313">
        <v>3</v>
      </c>
      <c r="B313">
        <v>97</v>
      </c>
      <c r="C313" t="s">
        <v>19</v>
      </c>
      <c r="D313">
        <v>17.2</v>
      </c>
      <c r="E313" t="s">
        <v>14</v>
      </c>
      <c r="F313">
        <v>2</v>
      </c>
      <c r="J313" t="s">
        <v>15</v>
      </c>
      <c r="K313" t="s">
        <v>16</v>
      </c>
      <c r="L313" t="s">
        <v>17</v>
      </c>
      <c r="M313">
        <f t="shared" si="15"/>
        <v>2.3235219265950107E-2</v>
      </c>
      <c r="O313">
        <f>-0.04220197+0.00067576*D313^2</f>
        <v>0.15771486839999996</v>
      </c>
      <c r="P313">
        <f t="shared" si="16"/>
        <v>17.5</v>
      </c>
    </row>
    <row r="314" spans="1:16" x14ac:dyDescent="0.3">
      <c r="A314">
        <v>2</v>
      </c>
      <c r="B314">
        <v>39</v>
      </c>
      <c r="C314" t="s">
        <v>19</v>
      </c>
      <c r="D314">
        <v>17.2</v>
      </c>
      <c r="E314" t="s">
        <v>14</v>
      </c>
      <c r="F314">
        <v>1</v>
      </c>
      <c r="J314" t="s">
        <v>30</v>
      </c>
      <c r="K314" t="s">
        <v>16</v>
      </c>
      <c r="L314" t="s">
        <v>17</v>
      </c>
      <c r="M314">
        <f t="shared" si="15"/>
        <v>2.3235219265950107E-2</v>
      </c>
      <c r="O314">
        <f>-0.04220197+0.00067576*D314^2</f>
        <v>0.15771486839999996</v>
      </c>
      <c r="P314">
        <f t="shared" si="16"/>
        <v>17.5</v>
      </c>
    </row>
    <row r="315" spans="1:16" hidden="1" x14ac:dyDescent="0.3">
      <c r="A315">
        <v>3</v>
      </c>
      <c r="B315">
        <v>46</v>
      </c>
      <c r="C315" t="s">
        <v>31</v>
      </c>
      <c r="D315">
        <v>17.2</v>
      </c>
      <c r="E315" t="s">
        <v>20</v>
      </c>
      <c r="F315">
        <v>3</v>
      </c>
      <c r="J315" t="s">
        <v>15</v>
      </c>
      <c r="K315" t="s">
        <v>16</v>
      </c>
      <c r="L315" t="s">
        <v>17</v>
      </c>
      <c r="M315">
        <f t="shared" si="15"/>
        <v>2.3235219265950107E-2</v>
      </c>
      <c r="N315">
        <v>9</v>
      </c>
      <c r="O315">
        <f>0.000025*D315^2*N315</f>
        <v>6.6563999999999998E-2</v>
      </c>
      <c r="P315">
        <f t="shared" si="16"/>
        <v>17.5</v>
      </c>
    </row>
    <row r="316" spans="1:16" hidden="1" x14ac:dyDescent="0.3">
      <c r="A316">
        <v>3</v>
      </c>
      <c r="B316">
        <v>12</v>
      </c>
      <c r="C316" t="s">
        <v>13</v>
      </c>
      <c r="D316">
        <v>17.2</v>
      </c>
      <c r="E316" t="s">
        <v>14</v>
      </c>
      <c r="F316">
        <v>2</v>
      </c>
      <c r="J316" t="s">
        <v>15</v>
      </c>
      <c r="K316" t="s">
        <v>16</v>
      </c>
      <c r="L316" t="s">
        <v>17</v>
      </c>
      <c r="M316">
        <f t="shared" si="15"/>
        <v>2.3235219265950107E-2</v>
      </c>
      <c r="N316">
        <v>9</v>
      </c>
      <c r="O316">
        <f>0.000025*D316^2*N316</f>
        <v>6.6563999999999998E-2</v>
      </c>
      <c r="P316">
        <f t="shared" si="16"/>
        <v>17.5</v>
      </c>
    </row>
    <row r="317" spans="1:16" x14ac:dyDescent="0.3">
      <c r="A317">
        <v>2</v>
      </c>
      <c r="B317">
        <v>21</v>
      </c>
      <c r="C317" t="s">
        <v>19</v>
      </c>
      <c r="D317">
        <v>17.100000000000001</v>
      </c>
      <c r="E317" t="s">
        <v>14</v>
      </c>
      <c r="F317">
        <v>1</v>
      </c>
      <c r="J317" t="s">
        <v>30</v>
      </c>
      <c r="K317" t="s">
        <v>16</v>
      </c>
      <c r="L317" t="s">
        <v>17</v>
      </c>
      <c r="M317">
        <f t="shared" si="15"/>
        <v>2.2965827695904786E-2</v>
      </c>
      <c r="O317">
        <f>-0.04220197+0.00067576*D317^2</f>
        <v>0.1553970116</v>
      </c>
      <c r="P317">
        <f t="shared" si="16"/>
        <v>17.5</v>
      </c>
    </row>
    <row r="318" spans="1:16" hidden="1" x14ac:dyDescent="0.3">
      <c r="A318">
        <v>1</v>
      </c>
      <c r="B318">
        <v>80</v>
      </c>
      <c r="C318" t="s">
        <v>25</v>
      </c>
      <c r="D318">
        <v>17.100000000000001</v>
      </c>
      <c r="E318" t="s">
        <v>20</v>
      </c>
      <c r="F318">
        <v>3</v>
      </c>
      <c r="J318" t="s">
        <v>30</v>
      </c>
      <c r="K318" t="s">
        <v>16</v>
      </c>
      <c r="L318" t="s">
        <v>17</v>
      </c>
      <c r="M318">
        <f t="shared" si="15"/>
        <v>2.2965827695904786E-2</v>
      </c>
      <c r="O318">
        <f>-0.05476487+0.00073611*D318^2</f>
        <v>0.16048105510000002</v>
      </c>
      <c r="P318">
        <f t="shared" si="16"/>
        <v>17.5</v>
      </c>
    </row>
    <row r="319" spans="1:16" hidden="1" x14ac:dyDescent="0.3">
      <c r="A319">
        <v>2</v>
      </c>
      <c r="B319">
        <v>70</v>
      </c>
      <c r="C319" t="s">
        <v>25</v>
      </c>
      <c r="D319">
        <v>17.100000000000001</v>
      </c>
      <c r="E319" t="s">
        <v>14</v>
      </c>
      <c r="F319">
        <v>2</v>
      </c>
      <c r="J319" t="s">
        <v>24</v>
      </c>
      <c r="K319" t="s">
        <v>16</v>
      </c>
      <c r="L319" t="s">
        <v>17</v>
      </c>
      <c r="M319">
        <f t="shared" si="15"/>
        <v>2.2965827695904786E-2</v>
      </c>
      <c r="O319">
        <f>-0.05476487+0.00073611*D319^2</f>
        <v>0.16048105510000002</v>
      </c>
      <c r="P319">
        <f t="shared" si="16"/>
        <v>17.5</v>
      </c>
    </row>
    <row r="320" spans="1:16" x14ac:dyDescent="0.3">
      <c r="A320">
        <v>2</v>
      </c>
      <c r="B320">
        <v>74</v>
      </c>
      <c r="C320" t="s">
        <v>19</v>
      </c>
      <c r="D320">
        <v>17</v>
      </c>
      <c r="E320" t="s">
        <v>14</v>
      </c>
      <c r="F320">
        <v>1</v>
      </c>
      <c r="J320" t="s">
        <v>24</v>
      </c>
      <c r="K320" t="s">
        <v>16</v>
      </c>
      <c r="L320" t="s">
        <v>17</v>
      </c>
      <c r="M320">
        <f t="shared" si="15"/>
        <v>2.2698006922186254E-2</v>
      </c>
      <c r="O320">
        <f>-0.04220197+0.00067576*D320^2</f>
        <v>0.15309266999999999</v>
      </c>
      <c r="P320">
        <f t="shared" si="16"/>
        <v>17.5</v>
      </c>
    </row>
    <row r="321" spans="1:16" x14ac:dyDescent="0.3">
      <c r="A321">
        <v>4</v>
      </c>
      <c r="B321">
        <v>55</v>
      </c>
      <c r="C321" t="s">
        <v>19</v>
      </c>
      <c r="D321">
        <v>17</v>
      </c>
      <c r="E321" t="s">
        <v>14</v>
      </c>
      <c r="F321">
        <v>1</v>
      </c>
      <c r="J321" t="s">
        <v>30</v>
      </c>
      <c r="K321" t="s">
        <v>16</v>
      </c>
      <c r="L321" t="s">
        <v>17</v>
      </c>
      <c r="M321">
        <f t="shared" si="15"/>
        <v>2.2698006922186254E-2</v>
      </c>
      <c r="O321">
        <f>-0.04220197+0.00067576*D321^2</f>
        <v>0.15309266999999999</v>
      </c>
      <c r="P321">
        <f t="shared" si="16"/>
        <v>17.5</v>
      </c>
    </row>
    <row r="322" spans="1:16" hidden="1" x14ac:dyDescent="0.3">
      <c r="A322">
        <v>3</v>
      </c>
      <c r="B322">
        <v>29</v>
      </c>
      <c r="C322" t="s">
        <v>23</v>
      </c>
      <c r="D322">
        <v>17</v>
      </c>
      <c r="E322" t="s">
        <v>14</v>
      </c>
      <c r="F322">
        <v>1</v>
      </c>
      <c r="J322" t="s">
        <v>15</v>
      </c>
      <c r="K322" t="s">
        <v>16</v>
      </c>
      <c r="L322" t="s">
        <v>17</v>
      </c>
      <c r="M322">
        <f t="shared" si="15"/>
        <v>2.2698006922186254E-2</v>
      </c>
      <c r="O322">
        <f>0.09988+0.000019*D322^3</f>
        <v>0.19322699999999998</v>
      </c>
      <c r="P322">
        <f t="shared" si="16"/>
        <v>17.5</v>
      </c>
    </row>
    <row r="323" spans="1:16" hidden="1" x14ac:dyDescent="0.3">
      <c r="A323">
        <v>1</v>
      </c>
      <c r="B323">
        <v>72</v>
      </c>
      <c r="C323" t="s">
        <v>21</v>
      </c>
      <c r="D323">
        <v>16.899999999999999</v>
      </c>
      <c r="E323" t="s">
        <v>14</v>
      </c>
      <c r="F323">
        <v>1</v>
      </c>
      <c r="J323" t="s">
        <v>30</v>
      </c>
      <c r="K323" t="s">
        <v>16</v>
      </c>
      <c r="L323" t="s">
        <v>17</v>
      </c>
      <c r="M323">
        <f t="shared" ref="M323:M386" si="18">D323^2*PI()/40000</f>
        <v>2.2431756944794518E-2</v>
      </c>
      <c r="O323">
        <f>0.03655+0.00002*D323^3</f>
        <v>0.13308618</v>
      </c>
      <c r="P323">
        <f t="shared" ref="P323:P386" si="19">TRUNC(D323/5,0)*5+2.5</f>
        <v>17.5</v>
      </c>
    </row>
    <row r="324" spans="1:16" x14ac:dyDescent="0.3">
      <c r="A324">
        <v>1</v>
      </c>
      <c r="B324">
        <v>50</v>
      </c>
      <c r="C324" t="s">
        <v>19</v>
      </c>
      <c r="D324">
        <v>16.899999999999999</v>
      </c>
      <c r="E324" t="s">
        <v>14</v>
      </c>
      <c r="F324">
        <v>3</v>
      </c>
      <c r="J324" t="s">
        <v>15</v>
      </c>
      <c r="K324" t="s">
        <v>16</v>
      </c>
      <c r="L324" t="s">
        <v>17</v>
      </c>
      <c r="M324">
        <f t="shared" si="18"/>
        <v>2.2431756944794518E-2</v>
      </c>
      <c r="O324">
        <f>-0.04220197+0.00067576*D324^2</f>
        <v>0.15080184359999996</v>
      </c>
      <c r="P324">
        <f t="shared" si="19"/>
        <v>17.5</v>
      </c>
    </row>
    <row r="325" spans="1:16" x14ac:dyDescent="0.3">
      <c r="A325">
        <v>1</v>
      </c>
      <c r="B325">
        <v>33</v>
      </c>
      <c r="C325" t="s">
        <v>19</v>
      </c>
      <c r="D325">
        <v>16.899999999999999</v>
      </c>
      <c r="E325" t="s">
        <v>14</v>
      </c>
      <c r="F325">
        <v>2</v>
      </c>
      <c r="J325" t="s">
        <v>30</v>
      </c>
      <c r="K325" t="s">
        <v>16</v>
      </c>
      <c r="L325" t="s">
        <v>17</v>
      </c>
      <c r="M325">
        <f t="shared" si="18"/>
        <v>2.2431756944794518E-2</v>
      </c>
      <c r="O325">
        <f>-0.04220197+0.00067576*D325^2</f>
        <v>0.15080184359999996</v>
      </c>
      <c r="P325">
        <f t="shared" si="19"/>
        <v>17.5</v>
      </c>
    </row>
    <row r="326" spans="1:16" x14ac:dyDescent="0.3">
      <c r="A326">
        <v>2</v>
      </c>
      <c r="B326">
        <v>46</v>
      </c>
      <c r="C326" t="s">
        <v>19</v>
      </c>
      <c r="D326">
        <v>16.899999999999999</v>
      </c>
      <c r="E326" t="s">
        <v>14</v>
      </c>
      <c r="F326">
        <v>1</v>
      </c>
      <c r="J326" t="s">
        <v>30</v>
      </c>
      <c r="K326" t="s">
        <v>16</v>
      </c>
      <c r="L326" t="s">
        <v>17</v>
      </c>
      <c r="M326">
        <f t="shared" si="18"/>
        <v>2.2431756944794518E-2</v>
      </c>
      <c r="O326">
        <f>-0.04220197+0.00067576*D326^2</f>
        <v>0.15080184359999996</v>
      </c>
      <c r="P326">
        <f t="shared" si="19"/>
        <v>17.5</v>
      </c>
    </row>
    <row r="327" spans="1:16" hidden="1" x14ac:dyDescent="0.3">
      <c r="A327">
        <v>2</v>
      </c>
      <c r="B327">
        <v>89</v>
      </c>
      <c r="C327" t="s">
        <v>18</v>
      </c>
      <c r="D327">
        <v>16.899999999999999</v>
      </c>
      <c r="E327" t="s">
        <v>14</v>
      </c>
      <c r="F327">
        <v>2</v>
      </c>
      <c r="J327" t="s">
        <v>24</v>
      </c>
      <c r="K327" t="s">
        <v>16</v>
      </c>
      <c r="L327" t="s">
        <v>17</v>
      </c>
      <c r="M327">
        <f t="shared" si="18"/>
        <v>2.2431756944794518E-2</v>
      </c>
      <c r="N327">
        <v>9</v>
      </c>
      <c r="O327">
        <f>0.000025*D327^2*N327</f>
        <v>6.4262249999999993E-2</v>
      </c>
      <c r="P327">
        <f t="shared" si="19"/>
        <v>17.5</v>
      </c>
    </row>
    <row r="328" spans="1:16" x14ac:dyDescent="0.3">
      <c r="A328">
        <v>1</v>
      </c>
      <c r="B328">
        <v>51</v>
      </c>
      <c r="C328" t="s">
        <v>19</v>
      </c>
      <c r="D328">
        <v>16.8</v>
      </c>
      <c r="E328" t="s">
        <v>14</v>
      </c>
      <c r="F328">
        <v>1</v>
      </c>
      <c r="J328" t="s">
        <v>15</v>
      </c>
      <c r="K328" t="s">
        <v>16</v>
      </c>
      <c r="L328" t="s">
        <v>17</v>
      </c>
      <c r="M328">
        <f t="shared" si="18"/>
        <v>2.216707776372958E-2</v>
      </c>
      <c r="O328">
        <f>-0.04220197+0.00067576*D328^2</f>
        <v>0.14852453239999999</v>
      </c>
      <c r="P328">
        <f t="shared" si="19"/>
        <v>17.5</v>
      </c>
    </row>
    <row r="329" spans="1:16" hidden="1" x14ac:dyDescent="0.3">
      <c r="A329">
        <v>3</v>
      </c>
      <c r="B329">
        <v>58</v>
      </c>
      <c r="C329" t="s">
        <v>21</v>
      </c>
      <c r="D329">
        <v>16.7</v>
      </c>
      <c r="E329" t="s">
        <v>14</v>
      </c>
      <c r="F329">
        <v>1</v>
      </c>
      <c r="J329" t="s">
        <v>24</v>
      </c>
      <c r="K329" t="s">
        <v>16</v>
      </c>
      <c r="L329" t="s">
        <v>17</v>
      </c>
      <c r="M329">
        <f t="shared" si="18"/>
        <v>2.1903969378991434E-2</v>
      </c>
      <c r="O329">
        <f>0.03655+0.00002*D329^3</f>
        <v>0.12969925999999998</v>
      </c>
      <c r="P329">
        <f t="shared" si="19"/>
        <v>17.5</v>
      </c>
    </row>
    <row r="330" spans="1:16" x14ac:dyDescent="0.3">
      <c r="A330">
        <v>2</v>
      </c>
      <c r="B330">
        <v>3</v>
      </c>
      <c r="C330" t="s">
        <v>19</v>
      </c>
      <c r="D330">
        <v>16.7</v>
      </c>
      <c r="E330" t="s">
        <v>14</v>
      </c>
      <c r="F330">
        <v>1</v>
      </c>
      <c r="J330" t="s">
        <v>24</v>
      </c>
      <c r="K330" t="s">
        <v>16</v>
      </c>
      <c r="L330" t="s">
        <v>17</v>
      </c>
      <c r="M330">
        <f t="shared" si="18"/>
        <v>2.1903969378991434E-2</v>
      </c>
      <c r="O330">
        <f>-0.04220197+0.00067576*D330^2</f>
        <v>0.14626073639999998</v>
      </c>
      <c r="P330">
        <f t="shared" si="19"/>
        <v>17.5</v>
      </c>
    </row>
    <row r="331" spans="1:16" hidden="1" x14ac:dyDescent="0.3">
      <c r="A331">
        <v>3</v>
      </c>
      <c r="B331">
        <v>8</v>
      </c>
      <c r="C331" t="s">
        <v>23</v>
      </c>
      <c r="D331">
        <v>16.7</v>
      </c>
      <c r="E331" t="s">
        <v>14</v>
      </c>
      <c r="F331">
        <v>2</v>
      </c>
      <c r="J331" t="s">
        <v>24</v>
      </c>
      <c r="K331" t="s">
        <v>16</v>
      </c>
      <c r="L331" t="s">
        <v>17</v>
      </c>
      <c r="M331">
        <f t="shared" si="18"/>
        <v>2.1903969378991434E-2</v>
      </c>
      <c r="O331">
        <f>0.09988+0.000019*D331^3</f>
        <v>0.18837179700000001</v>
      </c>
      <c r="P331">
        <f t="shared" si="19"/>
        <v>17.5</v>
      </c>
    </row>
    <row r="332" spans="1:16" x14ac:dyDescent="0.3">
      <c r="A332">
        <v>1</v>
      </c>
      <c r="B332">
        <v>3</v>
      </c>
      <c r="C332" t="s">
        <v>19</v>
      </c>
      <c r="D332">
        <v>16.5</v>
      </c>
      <c r="E332" t="s">
        <v>14</v>
      </c>
      <c r="F332">
        <v>1</v>
      </c>
      <c r="J332" t="s">
        <v>15</v>
      </c>
      <c r="K332" t="s">
        <v>16</v>
      </c>
      <c r="L332" t="s">
        <v>17</v>
      </c>
      <c r="M332">
        <f t="shared" si="18"/>
        <v>2.138246499849553E-2</v>
      </c>
      <c r="O332">
        <f>-0.04220197+0.00067576*D332^2</f>
        <v>0.14177368999999998</v>
      </c>
      <c r="P332">
        <f t="shared" si="19"/>
        <v>17.5</v>
      </c>
    </row>
    <row r="333" spans="1:16" x14ac:dyDescent="0.3">
      <c r="A333">
        <v>1</v>
      </c>
      <c r="B333">
        <v>16</v>
      </c>
      <c r="C333" t="s">
        <v>19</v>
      </c>
      <c r="D333">
        <v>16.5</v>
      </c>
      <c r="E333" t="s">
        <v>14</v>
      </c>
      <c r="F333">
        <v>1</v>
      </c>
      <c r="J333" t="s">
        <v>15</v>
      </c>
      <c r="K333" t="s">
        <v>16</v>
      </c>
      <c r="L333" t="s">
        <v>17</v>
      </c>
      <c r="M333">
        <f t="shared" si="18"/>
        <v>2.138246499849553E-2</v>
      </c>
      <c r="O333">
        <f>-0.04220197+0.00067576*D333^2</f>
        <v>0.14177368999999998</v>
      </c>
      <c r="P333">
        <f t="shared" si="19"/>
        <v>17.5</v>
      </c>
    </row>
    <row r="334" spans="1:16" x14ac:dyDescent="0.3">
      <c r="A334">
        <v>1</v>
      </c>
      <c r="B334">
        <v>53</v>
      </c>
      <c r="C334" t="s">
        <v>19</v>
      </c>
      <c r="D334">
        <v>16.5</v>
      </c>
      <c r="E334" t="s">
        <v>14</v>
      </c>
      <c r="F334">
        <v>1</v>
      </c>
      <c r="J334" t="s">
        <v>24</v>
      </c>
      <c r="K334" t="s">
        <v>16</v>
      </c>
      <c r="L334" t="s">
        <v>17</v>
      </c>
      <c r="M334">
        <f t="shared" si="18"/>
        <v>2.138246499849553E-2</v>
      </c>
      <c r="O334">
        <f>-0.04220197+0.00067576*D334^2</f>
        <v>0.14177368999999998</v>
      </c>
      <c r="P334">
        <f t="shared" si="19"/>
        <v>17.5</v>
      </c>
    </row>
    <row r="335" spans="1:16" hidden="1" x14ac:dyDescent="0.3">
      <c r="A335">
        <v>2</v>
      </c>
      <c r="B335">
        <v>18</v>
      </c>
      <c r="C335" t="s">
        <v>26</v>
      </c>
      <c r="D335">
        <v>16.5</v>
      </c>
      <c r="E335" t="s">
        <v>20</v>
      </c>
      <c r="F335">
        <v>3</v>
      </c>
      <c r="J335" t="s">
        <v>24</v>
      </c>
      <c r="K335" t="s">
        <v>16</v>
      </c>
      <c r="L335" t="s">
        <v>17</v>
      </c>
      <c r="M335">
        <f t="shared" si="18"/>
        <v>2.138246499849553E-2</v>
      </c>
      <c r="N335">
        <v>9</v>
      </c>
      <c r="O335">
        <f>0.000025*D335^2*N335</f>
        <v>6.1256250000000005E-2</v>
      </c>
      <c r="P335">
        <f t="shared" si="19"/>
        <v>17.5</v>
      </c>
    </row>
    <row r="336" spans="1:16" hidden="1" x14ac:dyDescent="0.3">
      <c r="A336">
        <v>3</v>
      </c>
      <c r="B336">
        <v>15</v>
      </c>
      <c r="C336" t="s">
        <v>13</v>
      </c>
      <c r="D336">
        <v>16.5</v>
      </c>
      <c r="E336" t="s">
        <v>14</v>
      </c>
      <c r="F336">
        <v>1</v>
      </c>
      <c r="J336" t="s">
        <v>15</v>
      </c>
      <c r="K336" t="s">
        <v>16</v>
      </c>
      <c r="L336" t="s">
        <v>17</v>
      </c>
      <c r="M336">
        <f t="shared" si="18"/>
        <v>2.138246499849553E-2</v>
      </c>
      <c r="N336">
        <v>9</v>
      </c>
      <c r="O336">
        <f>0.000025*D336^2*N336</f>
        <v>6.1256250000000005E-2</v>
      </c>
      <c r="P336">
        <f t="shared" si="19"/>
        <v>17.5</v>
      </c>
    </row>
    <row r="337" spans="1:16" hidden="1" x14ac:dyDescent="0.3">
      <c r="A337">
        <v>3</v>
      </c>
      <c r="B337">
        <v>15</v>
      </c>
      <c r="C337" t="s">
        <v>28</v>
      </c>
      <c r="D337">
        <v>16.5</v>
      </c>
      <c r="E337" t="s">
        <v>14</v>
      </c>
      <c r="F337">
        <v>2</v>
      </c>
      <c r="J337" t="s">
        <v>24</v>
      </c>
      <c r="K337" t="s">
        <v>16</v>
      </c>
      <c r="L337" t="s">
        <v>17</v>
      </c>
      <c r="M337">
        <f t="shared" si="18"/>
        <v>2.138246499849553E-2</v>
      </c>
      <c r="N337">
        <v>9</v>
      </c>
      <c r="O337">
        <f>0.000025*D337^2*N337</f>
        <v>6.1256250000000005E-2</v>
      </c>
      <c r="P337">
        <f t="shared" si="19"/>
        <v>17.5</v>
      </c>
    </row>
    <row r="338" spans="1:16" hidden="1" x14ac:dyDescent="0.3">
      <c r="A338">
        <v>2</v>
      </c>
      <c r="B338">
        <v>14</v>
      </c>
      <c r="C338" t="s">
        <v>21</v>
      </c>
      <c r="D338">
        <v>16.399999999999999</v>
      </c>
      <c r="E338" t="s">
        <v>20</v>
      </c>
      <c r="F338">
        <v>2</v>
      </c>
      <c r="J338" t="s">
        <v>15</v>
      </c>
      <c r="K338" t="s">
        <v>16</v>
      </c>
      <c r="L338" t="s">
        <v>17</v>
      </c>
      <c r="M338">
        <f t="shared" si="18"/>
        <v>2.1124069002737767E-2</v>
      </c>
      <c r="O338">
        <f>0.03655+0.00002*D338^3</f>
        <v>0.12476888</v>
      </c>
      <c r="P338">
        <f t="shared" si="19"/>
        <v>17.5</v>
      </c>
    </row>
    <row r="339" spans="1:16" hidden="1" x14ac:dyDescent="0.3">
      <c r="A339">
        <v>3</v>
      </c>
      <c r="B339">
        <v>8</v>
      </c>
      <c r="C339" t="s">
        <v>23</v>
      </c>
      <c r="D339">
        <v>16.399999999999999</v>
      </c>
      <c r="E339" t="s">
        <v>14</v>
      </c>
      <c r="F339">
        <v>1</v>
      </c>
      <c r="J339" t="s">
        <v>15</v>
      </c>
      <c r="K339" t="s">
        <v>16</v>
      </c>
      <c r="L339" t="s">
        <v>17</v>
      </c>
      <c r="M339">
        <f t="shared" si="18"/>
        <v>2.1124069002737767E-2</v>
      </c>
      <c r="O339">
        <f>0.09988+0.000019*D339^3</f>
        <v>0.183687936</v>
      </c>
      <c r="P339">
        <f t="shared" si="19"/>
        <v>17.5</v>
      </c>
    </row>
    <row r="340" spans="1:16" x14ac:dyDescent="0.3">
      <c r="A340">
        <v>1</v>
      </c>
      <c r="B340">
        <v>40</v>
      </c>
      <c r="C340" t="s">
        <v>19</v>
      </c>
      <c r="D340">
        <v>16.3</v>
      </c>
      <c r="E340" t="s">
        <v>14</v>
      </c>
      <c r="F340">
        <v>1</v>
      </c>
      <c r="J340" t="s">
        <v>24</v>
      </c>
      <c r="K340" t="s">
        <v>16</v>
      </c>
      <c r="L340" t="s">
        <v>17</v>
      </c>
      <c r="M340">
        <f t="shared" si="18"/>
        <v>2.0867243803306804E-2</v>
      </c>
      <c r="O340">
        <f>-0.04220197+0.00067576*D340^2</f>
        <v>0.13734070439999999</v>
      </c>
      <c r="P340">
        <f t="shared" si="19"/>
        <v>17.5</v>
      </c>
    </row>
    <row r="341" spans="1:16" hidden="1" x14ac:dyDescent="0.3">
      <c r="A341">
        <v>1</v>
      </c>
      <c r="B341">
        <v>59</v>
      </c>
      <c r="C341" t="s">
        <v>21</v>
      </c>
      <c r="D341">
        <v>16.100000000000001</v>
      </c>
      <c r="E341" t="s">
        <v>14</v>
      </c>
      <c r="F341">
        <v>2</v>
      </c>
      <c r="J341" t="s">
        <v>30</v>
      </c>
      <c r="K341" t="s">
        <v>16</v>
      </c>
      <c r="L341" t="s">
        <v>17</v>
      </c>
      <c r="M341">
        <f t="shared" si="18"/>
        <v>2.035830579342526E-2</v>
      </c>
      <c r="O341">
        <f>0.03655+0.00002*D341^3</f>
        <v>0.12001562000000002</v>
      </c>
      <c r="P341">
        <f t="shared" si="19"/>
        <v>17.5</v>
      </c>
    </row>
    <row r="342" spans="1:16" x14ac:dyDescent="0.3">
      <c r="A342">
        <v>1</v>
      </c>
      <c r="B342">
        <v>1</v>
      </c>
      <c r="C342" t="s">
        <v>19</v>
      </c>
      <c r="D342">
        <v>16.100000000000001</v>
      </c>
      <c r="E342" t="s">
        <v>14</v>
      </c>
      <c r="F342">
        <v>1</v>
      </c>
      <c r="J342" t="s">
        <v>24</v>
      </c>
      <c r="K342" t="s">
        <v>16</v>
      </c>
      <c r="L342" t="s">
        <v>17</v>
      </c>
      <c r="M342">
        <f t="shared" si="18"/>
        <v>2.035830579342526E-2</v>
      </c>
      <c r="O342">
        <f>-0.04220197+0.00067576*D342^2</f>
        <v>0.13296177960000002</v>
      </c>
      <c r="P342">
        <f t="shared" si="19"/>
        <v>17.5</v>
      </c>
    </row>
    <row r="343" spans="1:16" hidden="1" x14ac:dyDescent="0.3">
      <c r="A343">
        <v>2</v>
      </c>
      <c r="B343">
        <v>54</v>
      </c>
      <c r="C343" t="s">
        <v>21</v>
      </c>
      <c r="D343">
        <v>16</v>
      </c>
      <c r="E343" t="s">
        <v>14</v>
      </c>
      <c r="F343">
        <v>2</v>
      </c>
      <c r="J343" t="s">
        <v>15</v>
      </c>
      <c r="K343" t="s">
        <v>16</v>
      </c>
      <c r="L343" t="s">
        <v>17</v>
      </c>
      <c r="M343">
        <f t="shared" si="18"/>
        <v>2.0106192982974676E-2</v>
      </c>
      <c r="O343">
        <f>0.03655+0.00002*D343^3</f>
        <v>0.11847000000000001</v>
      </c>
      <c r="P343">
        <f t="shared" si="19"/>
        <v>17.5</v>
      </c>
    </row>
    <row r="344" spans="1:16" x14ac:dyDescent="0.3">
      <c r="A344">
        <v>1</v>
      </c>
      <c r="B344">
        <v>93</v>
      </c>
      <c r="C344" t="s">
        <v>19</v>
      </c>
      <c r="D344">
        <v>16</v>
      </c>
      <c r="E344" t="s">
        <v>14</v>
      </c>
      <c r="F344">
        <v>2</v>
      </c>
      <c r="J344" t="s">
        <v>15</v>
      </c>
      <c r="K344" t="s">
        <v>16</v>
      </c>
      <c r="L344" t="s">
        <v>17</v>
      </c>
      <c r="M344">
        <f t="shared" si="18"/>
        <v>2.0106192982974676E-2</v>
      </c>
      <c r="O344">
        <f>-0.04220197+0.00067576*D344^2</f>
        <v>0.13079258999999999</v>
      </c>
      <c r="P344">
        <f t="shared" si="19"/>
        <v>17.5</v>
      </c>
    </row>
    <row r="345" spans="1:16" hidden="1" x14ac:dyDescent="0.3">
      <c r="A345">
        <v>1</v>
      </c>
      <c r="B345">
        <v>86</v>
      </c>
      <c r="C345" t="s">
        <v>25</v>
      </c>
      <c r="D345">
        <v>15.8</v>
      </c>
      <c r="E345" t="s">
        <v>14</v>
      </c>
      <c r="F345">
        <v>2</v>
      </c>
      <c r="J345" t="s">
        <v>30</v>
      </c>
      <c r="K345" t="s">
        <v>16</v>
      </c>
      <c r="L345" t="s">
        <v>17</v>
      </c>
      <c r="M345">
        <f t="shared" si="18"/>
        <v>1.9606679751053901E-2</v>
      </c>
      <c r="O345">
        <f>-0.05476487+0.00073611*D345^2</f>
        <v>0.12899763040000001</v>
      </c>
      <c r="P345">
        <f t="shared" si="19"/>
        <v>17.5</v>
      </c>
    </row>
    <row r="346" spans="1:16" x14ac:dyDescent="0.3">
      <c r="A346">
        <v>4</v>
      </c>
      <c r="B346">
        <v>62</v>
      </c>
      <c r="C346" t="s">
        <v>19</v>
      </c>
      <c r="D346">
        <v>15.7</v>
      </c>
      <c r="E346" t="s">
        <v>14</v>
      </c>
      <c r="F346">
        <v>1</v>
      </c>
      <c r="J346" t="s">
        <v>30</v>
      </c>
      <c r="K346" t="s">
        <v>16</v>
      </c>
      <c r="L346" t="s">
        <v>17</v>
      </c>
      <c r="M346">
        <f t="shared" si="18"/>
        <v>1.9359279329583701E-2</v>
      </c>
      <c r="O346">
        <f>-0.04220197+0.00067576*D346^2</f>
        <v>0.12436611239999998</v>
      </c>
      <c r="P346">
        <f t="shared" si="19"/>
        <v>17.5</v>
      </c>
    </row>
    <row r="347" spans="1:16" hidden="1" x14ac:dyDescent="0.3">
      <c r="A347">
        <v>3</v>
      </c>
      <c r="B347">
        <v>2</v>
      </c>
      <c r="C347" t="s">
        <v>25</v>
      </c>
      <c r="D347">
        <v>15.7</v>
      </c>
      <c r="E347" t="s">
        <v>14</v>
      </c>
      <c r="F347">
        <v>2</v>
      </c>
      <c r="J347" t="s">
        <v>24</v>
      </c>
      <c r="K347" t="s">
        <v>16</v>
      </c>
      <c r="L347" t="s">
        <v>17</v>
      </c>
      <c r="M347">
        <f t="shared" si="18"/>
        <v>1.9359279329583701E-2</v>
      </c>
      <c r="O347">
        <f>-0.05476487+0.00073611*D347^2</f>
        <v>0.12667888389999998</v>
      </c>
      <c r="P347">
        <f t="shared" si="19"/>
        <v>17.5</v>
      </c>
    </row>
    <row r="348" spans="1:16" hidden="1" x14ac:dyDescent="0.3">
      <c r="A348">
        <v>3</v>
      </c>
      <c r="B348">
        <v>21</v>
      </c>
      <c r="C348" t="s">
        <v>28</v>
      </c>
      <c r="D348">
        <v>15.7</v>
      </c>
      <c r="E348" t="s">
        <v>14</v>
      </c>
      <c r="F348">
        <v>3</v>
      </c>
      <c r="J348" t="s">
        <v>24</v>
      </c>
      <c r="K348" t="s">
        <v>16</v>
      </c>
      <c r="L348" t="s">
        <v>17</v>
      </c>
      <c r="M348">
        <f t="shared" si="18"/>
        <v>1.9359279329583701E-2</v>
      </c>
      <c r="N348">
        <v>9</v>
      </c>
      <c r="O348">
        <f>0.000025*D348^2*N348</f>
        <v>5.5460250000000003E-2</v>
      </c>
      <c r="P348">
        <f t="shared" si="19"/>
        <v>17.5</v>
      </c>
    </row>
    <row r="349" spans="1:16" hidden="1" x14ac:dyDescent="0.3">
      <c r="A349">
        <v>3</v>
      </c>
      <c r="B349">
        <v>22</v>
      </c>
      <c r="C349" t="s">
        <v>25</v>
      </c>
      <c r="D349">
        <v>15.6</v>
      </c>
      <c r="E349" t="s">
        <v>14</v>
      </c>
      <c r="F349">
        <v>3</v>
      </c>
      <c r="J349" t="s">
        <v>24</v>
      </c>
      <c r="K349" t="s">
        <v>16</v>
      </c>
      <c r="L349" t="s">
        <v>17</v>
      </c>
      <c r="M349">
        <f t="shared" si="18"/>
        <v>1.9113449704440299E-2</v>
      </c>
      <c r="O349">
        <f>-0.05476487+0.00073611*D349^2</f>
        <v>0.1243748596</v>
      </c>
      <c r="P349">
        <f t="shared" si="19"/>
        <v>17.5</v>
      </c>
    </row>
    <row r="350" spans="1:16" hidden="1" x14ac:dyDescent="0.3">
      <c r="A350">
        <v>3</v>
      </c>
      <c r="B350">
        <v>43</v>
      </c>
      <c r="C350" t="s">
        <v>21</v>
      </c>
      <c r="D350">
        <v>15.5</v>
      </c>
      <c r="E350" t="s">
        <v>14</v>
      </c>
      <c r="F350">
        <v>1</v>
      </c>
      <c r="J350" t="s">
        <v>15</v>
      </c>
      <c r="K350" t="s">
        <v>16</v>
      </c>
      <c r="L350" t="s">
        <v>17</v>
      </c>
      <c r="M350">
        <f t="shared" si="18"/>
        <v>1.8869190875623696E-2</v>
      </c>
      <c r="O350">
        <f>0.03655+0.00002*D350^3</f>
        <v>0.1110275</v>
      </c>
      <c r="P350">
        <f t="shared" si="19"/>
        <v>17.5</v>
      </c>
    </row>
    <row r="351" spans="1:16" x14ac:dyDescent="0.3">
      <c r="A351">
        <v>1</v>
      </c>
      <c r="B351">
        <v>81</v>
      </c>
      <c r="C351" t="s">
        <v>19</v>
      </c>
      <c r="D351">
        <v>15.5</v>
      </c>
      <c r="E351" t="s">
        <v>14</v>
      </c>
      <c r="F351">
        <v>1</v>
      </c>
      <c r="J351" t="s">
        <v>24</v>
      </c>
      <c r="K351" t="s">
        <v>16</v>
      </c>
      <c r="L351" t="s">
        <v>17</v>
      </c>
      <c r="M351">
        <f t="shared" si="18"/>
        <v>1.8869190875623696E-2</v>
      </c>
      <c r="O351">
        <f>-0.04220197+0.00067576*D351^2</f>
        <v>0.12014936999999998</v>
      </c>
      <c r="P351">
        <f t="shared" si="19"/>
        <v>17.5</v>
      </c>
    </row>
    <row r="352" spans="1:16" x14ac:dyDescent="0.3">
      <c r="A352">
        <v>4</v>
      </c>
      <c r="B352">
        <v>42</v>
      </c>
      <c r="C352" t="s">
        <v>19</v>
      </c>
      <c r="D352">
        <v>15.5</v>
      </c>
      <c r="E352" t="s">
        <v>14</v>
      </c>
      <c r="F352">
        <v>2</v>
      </c>
      <c r="J352" t="s">
        <v>30</v>
      </c>
      <c r="K352" t="s">
        <v>16</v>
      </c>
      <c r="L352" t="s">
        <v>17</v>
      </c>
      <c r="M352">
        <f t="shared" si="18"/>
        <v>1.8869190875623696E-2</v>
      </c>
      <c r="O352">
        <f>-0.04220197+0.00067576*D352^2</f>
        <v>0.12014936999999998</v>
      </c>
      <c r="P352">
        <f t="shared" si="19"/>
        <v>17.5</v>
      </c>
    </row>
    <row r="353" spans="1:16" hidden="1" x14ac:dyDescent="0.3">
      <c r="A353">
        <v>1</v>
      </c>
      <c r="B353">
        <v>49</v>
      </c>
      <c r="C353" t="s">
        <v>18</v>
      </c>
      <c r="D353">
        <v>15.5</v>
      </c>
      <c r="E353" t="s">
        <v>14</v>
      </c>
      <c r="F353">
        <v>2</v>
      </c>
      <c r="J353" t="s">
        <v>24</v>
      </c>
      <c r="K353" t="s">
        <v>16</v>
      </c>
      <c r="L353" t="s">
        <v>17</v>
      </c>
      <c r="M353">
        <f t="shared" si="18"/>
        <v>1.8869190875623696E-2</v>
      </c>
      <c r="N353">
        <v>9</v>
      </c>
      <c r="O353">
        <f>0.000025*D353^2*N353</f>
        <v>5.405625E-2</v>
      </c>
      <c r="P353">
        <f t="shared" si="19"/>
        <v>17.5</v>
      </c>
    </row>
    <row r="354" spans="1:16" hidden="1" x14ac:dyDescent="0.3">
      <c r="A354">
        <v>2</v>
      </c>
      <c r="B354">
        <v>47</v>
      </c>
      <c r="C354" t="s">
        <v>21</v>
      </c>
      <c r="D354">
        <v>15.4</v>
      </c>
      <c r="E354" t="s">
        <v>14</v>
      </c>
      <c r="F354">
        <v>2</v>
      </c>
      <c r="J354" t="s">
        <v>15</v>
      </c>
      <c r="K354" t="s">
        <v>16</v>
      </c>
      <c r="L354" t="s">
        <v>17</v>
      </c>
      <c r="M354">
        <f t="shared" si="18"/>
        <v>1.8626502843133885E-2</v>
      </c>
      <c r="O354">
        <f>0.03655+0.00002*D354^3</f>
        <v>0.10959528000000002</v>
      </c>
      <c r="P354">
        <f t="shared" si="19"/>
        <v>17.5</v>
      </c>
    </row>
    <row r="355" spans="1:16" x14ac:dyDescent="0.3">
      <c r="A355">
        <v>1</v>
      </c>
      <c r="B355">
        <v>34</v>
      </c>
      <c r="C355" t="s">
        <v>19</v>
      </c>
      <c r="D355">
        <v>15.4</v>
      </c>
      <c r="E355" t="s">
        <v>14</v>
      </c>
      <c r="F355">
        <v>1</v>
      </c>
      <c r="J355" t="s">
        <v>24</v>
      </c>
      <c r="K355" t="s">
        <v>16</v>
      </c>
      <c r="L355" t="s">
        <v>17</v>
      </c>
      <c r="M355">
        <f t="shared" si="18"/>
        <v>1.8626502843133885E-2</v>
      </c>
      <c r="O355">
        <f>-0.04220197+0.00067576*D355^2</f>
        <v>0.11806127160000002</v>
      </c>
      <c r="P355">
        <f t="shared" si="19"/>
        <v>17.5</v>
      </c>
    </row>
    <row r="356" spans="1:16" x14ac:dyDescent="0.3">
      <c r="A356">
        <v>1</v>
      </c>
      <c r="B356">
        <v>64</v>
      </c>
      <c r="C356" t="s">
        <v>19</v>
      </c>
      <c r="D356">
        <v>15.4</v>
      </c>
      <c r="E356" t="s">
        <v>14</v>
      </c>
      <c r="F356">
        <v>1</v>
      </c>
      <c r="J356" t="s">
        <v>24</v>
      </c>
      <c r="K356" t="s">
        <v>16</v>
      </c>
      <c r="L356" t="s">
        <v>17</v>
      </c>
      <c r="M356">
        <f t="shared" si="18"/>
        <v>1.8626502843133885E-2</v>
      </c>
      <c r="O356">
        <f>-0.04220197+0.00067576*D356^2</f>
        <v>0.11806127160000002</v>
      </c>
      <c r="P356">
        <f t="shared" si="19"/>
        <v>17.5</v>
      </c>
    </row>
    <row r="357" spans="1:16" hidden="1" x14ac:dyDescent="0.3">
      <c r="A357">
        <v>2</v>
      </c>
      <c r="B357">
        <v>44</v>
      </c>
      <c r="C357" t="s">
        <v>21</v>
      </c>
      <c r="D357">
        <v>15.2</v>
      </c>
      <c r="E357" t="s">
        <v>14</v>
      </c>
      <c r="F357">
        <v>1</v>
      </c>
      <c r="J357" t="s">
        <v>30</v>
      </c>
      <c r="K357" t="s">
        <v>16</v>
      </c>
      <c r="L357" t="s">
        <v>17</v>
      </c>
      <c r="M357">
        <f t="shared" si="18"/>
        <v>1.8145839167134643E-2</v>
      </c>
      <c r="O357">
        <f>0.03655+0.00002*D357^3</f>
        <v>0.10678615999999999</v>
      </c>
      <c r="P357">
        <f t="shared" si="19"/>
        <v>17.5</v>
      </c>
    </row>
    <row r="358" spans="1:16" hidden="1" x14ac:dyDescent="0.3">
      <c r="A358">
        <v>1</v>
      </c>
      <c r="B358">
        <v>83</v>
      </c>
      <c r="C358" t="s">
        <v>21</v>
      </c>
      <c r="D358">
        <v>15.1</v>
      </c>
      <c r="E358" t="s">
        <v>14</v>
      </c>
      <c r="F358">
        <v>1</v>
      </c>
      <c r="J358" t="s">
        <v>30</v>
      </c>
      <c r="K358" t="s">
        <v>16</v>
      </c>
      <c r="L358" t="s">
        <v>17</v>
      </c>
      <c r="M358">
        <f t="shared" si="18"/>
        <v>1.7907863523625219E-2</v>
      </c>
      <c r="O358">
        <f>0.03655+0.00002*D358^3</f>
        <v>0.10540901999999999</v>
      </c>
      <c r="P358">
        <f t="shared" si="19"/>
        <v>17.5</v>
      </c>
    </row>
    <row r="359" spans="1:16" x14ac:dyDescent="0.3">
      <c r="A359">
        <v>1</v>
      </c>
      <c r="B359">
        <v>42</v>
      </c>
      <c r="C359" t="s">
        <v>19</v>
      </c>
      <c r="D359">
        <v>15.1</v>
      </c>
      <c r="E359" t="s">
        <v>14</v>
      </c>
      <c r="F359">
        <v>1</v>
      </c>
      <c r="J359" t="s">
        <v>15</v>
      </c>
      <c r="K359" t="s">
        <v>16</v>
      </c>
      <c r="L359" t="s">
        <v>17</v>
      </c>
      <c r="M359">
        <f t="shared" si="18"/>
        <v>1.7907863523625219E-2</v>
      </c>
      <c r="O359">
        <f>-0.04220197+0.00067576*D359^2</f>
        <v>0.11187806759999999</v>
      </c>
      <c r="P359">
        <f t="shared" si="19"/>
        <v>17.5</v>
      </c>
    </row>
    <row r="360" spans="1:16" hidden="1" x14ac:dyDescent="0.3">
      <c r="A360">
        <v>1</v>
      </c>
      <c r="B360">
        <v>56</v>
      </c>
      <c r="C360" t="s">
        <v>21</v>
      </c>
      <c r="D360">
        <v>15</v>
      </c>
      <c r="E360" t="s">
        <v>14</v>
      </c>
      <c r="F360">
        <v>1</v>
      </c>
      <c r="J360" t="s">
        <v>30</v>
      </c>
      <c r="K360" t="s">
        <v>16</v>
      </c>
      <c r="L360" t="s">
        <v>17</v>
      </c>
      <c r="M360">
        <f t="shared" si="18"/>
        <v>1.7671458676442587E-2</v>
      </c>
      <c r="O360">
        <f>0.03655+0.00002*D360^3</f>
        <v>0.10405</v>
      </c>
      <c r="P360">
        <f t="shared" si="19"/>
        <v>17.5</v>
      </c>
    </row>
    <row r="361" spans="1:16" hidden="1" x14ac:dyDescent="0.3">
      <c r="A361">
        <v>1</v>
      </c>
      <c r="B361">
        <v>21</v>
      </c>
      <c r="C361" t="s">
        <v>26</v>
      </c>
      <c r="D361">
        <v>15</v>
      </c>
      <c r="E361" t="s">
        <v>14</v>
      </c>
      <c r="F361">
        <v>3</v>
      </c>
      <c r="J361" t="s">
        <v>24</v>
      </c>
      <c r="K361" t="s">
        <v>16</v>
      </c>
      <c r="L361" t="s">
        <v>17</v>
      </c>
      <c r="M361">
        <f t="shared" si="18"/>
        <v>1.7671458676442587E-2</v>
      </c>
      <c r="N361">
        <v>9</v>
      </c>
      <c r="O361">
        <f>0.000025*D361^2*N361</f>
        <v>5.0625000000000003E-2</v>
      </c>
      <c r="P361">
        <f t="shared" si="19"/>
        <v>17.5</v>
      </c>
    </row>
    <row r="362" spans="1:16" x14ac:dyDescent="0.3">
      <c r="A362">
        <v>1</v>
      </c>
      <c r="B362">
        <v>72</v>
      </c>
      <c r="C362" t="s">
        <v>19</v>
      </c>
      <c r="D362">
        <v>14.9</v>
      </c>
      <c r="E362" t="s">
        <v>14</v>
      </c>
      <c r="F362">
        <v>2</v>
      </c>
      <c r="J362" t="s">
        <v>24</v>
      </c>
      <c r="K362" t="s">
        <v>16</v>
      </c>
      <c r="L362" t="s">
        <v>17</v>
      </c>
      <c r="M362">
        <f t="shared" si="18"/>
        <v>1.743662462558675E-2</v>
      </c>
      <c r="O362">
        <f>-0.04220197+0.00067576*D362^2</f>
        <v>0.10782350760000001</v>
      </c>
      <c r="P362">
        <f t="shared" si="19"/>
        <v>12.5</v>
      </c>
    </row>
    <row r="363" spans="1:16" x14ac:dyDescent="0.3">
      <c r="A363">
        <v>2</v>
      </c>
      <c r="B363">
        <v>77</v>
      </c>
      <c r="C363" t="s">
        <v>19</v>
      </c>
      <c r="D363">
        <v>14.9</v>
      </c>
      <c r="E363" t="s">
        <v>14</v>
      </c>
      <c r="F363">
        <v>1</v>
      </c>
      <c r="J363" t="s">
        <v>24</v>
      </c>
      <c r="K363" t="s">
        <v>16</v>
      </c>
      <c r="L363" t="s">
        <v>17</v>
      </c>
      <c r="M363">
        <f t="shared" si="18"/>
        <v>1.743662462558675E-2</v>
      </c>
      <c r="O363">
        <f>-0.04220197+0.00067576*D363^2</f>
        <v>0.10782350760000001</v>
      </c>
      <c r="P363">
        <f t="shared" si="19"/>
        <v>12.5</v>
      </c>
    </row>
    <row r="364" spans="1:16" hidden="1" x14ac:dyDescent="0.3">
      <c r="A364">
        <v>2</v>
      </c>
      <c r="B364">
        <v>56</v>
      </c>
      <c r="C364" t="s">
        <v>25</v>
      </c>
      <c r="D364">
        <v>14.8</v>
      </c>
      <c r="E364" t="s">
        <v>14</v>
      </c>
      <c r="F364">
        <v>2</v>
      </c>
      <c r="J364" t="s">
        <v>24</v>
      </c>
      <c r="K364" t="s">
        <v>16</v>
      </c>
      <c r="L364" t="s">
        <v>17</v>
      </c>
      <c r="M364">
        <f t="shared" si="18"/>
        <v>1.7203361371057709E-2</v>
      </c>
      <c r="O364">
        <f>-0.05476487+0.00073611*D364^2</f>
        <v>0.10647266440000003</v>
      </c>
      <c r="P364">
        <f t="shared" si="19"/>
        <v>12.5</v>
      </c>
    </row>
    <row r="365" spans="1:16" x14ac:dyDescent="0.3">
      <c r="A365">
        <v>3</v>
      </c>
      <c r="B365">
        <v>32</v>
      </c>
      <c r="C365" t="s">
        <v>19</v>
      </c>
      <c r="D365">
        <v>14.7</v>
      </c>
      <c r="E365" t="s">
        <v>14</v>
      </c>
      <c r="F365">
        <v>1</v>
      </c>
      <c r="J365" t="s">
        <v>15</v>
      </c>
      <c r="K365" t="s">
        <v>16</v>
      </c>
      <c r="L365" t="s">
        <v>17</v>
      </c>
      <c r="M365">
        <f t="shared" si="18"/>
        <v>1.6971668912855457E-2</v>
      </c>
      <c r="O365">
        <f>-0.04220197+0.00067576*D365^2</f>
        <v>0.10382300839999997</v>
      </c>
      <c r="P365">
        <f t="shared" si="19"/>
        <v>12.5</v>
      </c>
    </row>
    <row r="366" spans="1:16" hidden="1" x14ac:dyDescent="0.3">
      <c r="A366">
        <v>3</v>
      </c>
      <c r="B366">
        <v>11</v>
      </c>
      <c r="C366" t="s">
        <v>28</v>
      </c>
      <c r="D366">
        <v>14.7</v>
      </c>
      <c r="E366" t="s">
        <v>14</v>
      </c>
      <c r="F366">
        <v>2</v>
      </c>
      <c r="J366" t="s">
        <v>24</v>
      </c>
      <c r="K366" t="s">
        <v>16</v>
      </c>
      <c r="L366" t="s">
        <v>17</v>
      </c>
      <c r="M366">
        <f t="shared" si="18"/>
        <v>1.6971668912855457E-2</v>
      </c>
      <c r="N366">
        <v>8.5</v>
      </c>
      <c r="O366">
        <f>0.000025*D366^2*N366</f>
        <v>4.5919124999999998E-2</v>
      </c>
      <c r="P366">
        <f t="shared" si="19"/>
        <v>12.5</v>
      </c>
    </row>
    <row r="367" spans="1:16" hidden="1" x14ac:dyDescent="0.3">
      <c r="A367">
        <v>1</v>
      </c>
      <c r="B367">
        <v>19</v>
      </c>
      <c r="C367" t="s">
        <v>26</v>
      </c>
      <c r="D367">
        <v>14.7</v>
      </c>
      <c r="E367" t="s">
        <v>14</v>
      </c>
      <c r="F367">
        <v>3</v>
      </c>
      <c r="J367" t="s">
        <v>24</v>
      </c>
      <c r="K367" t="s">
        <v>16</v>
      </c>
      <c r="L367" t="s">
        <v>17</v>
      </c>
      <c r="M367">
        <f t="shared" si="18"/>
        <v>1.6971668912855457E-2</v>
      </c>
      <c r="N367">
        <v>8.5</v>
      </c>
      <c r="O367">
        <f>0.000025*D367^2*N367</f>
        <v>4.5919124999999998E-2</v>
      </c>
      <c r="P367">
        <f t="shared" si="19"/>
        <v>12.5</v>
      </c>
    </row>
    <row r="368" spans="1:16" x14ac:dyDescent="0.3">
      <c r="A368">
        <v>4</v>
      </c>
      <c r="B368">
        <v>25</v>
      </c>
      <c r="C368" t="s">
        <v>19</v>
      </c>
      <c r="D368">
        <v>14.6</v>
      </c>
      <c r="E368" t="s">
        <v>14</v>
      </c>
      <c r="F368">
        <v>1</v>
      </c>
      <c r="J368" t="s">
        <v>30</v>
      </c>
      <c r="K368" t="s">
        <v>16</v>
      </c>
      <c r="L368" t="s">
        <v>17</v>
      </c>
      <c r="M368">
        <f t="shared" si="18"/>
        <v>1.6741547250980007E-2</v>
      </c>
      <c r="O368">
        <f>-0.04220197+0.00067576*D368^2</f>
        <v>0.10184303159999999</v>
      </c>
      <c r="P368">
        <f t="shared" si="19"/>
        <v>12.5</v>
      </c>
    </row>
    <row r="369" spans="1:16" hidden="1" x14ac:dyDescent="0.3">
      <c r="A369">
        <v>1</v>
      </c>
      <c r="B369">
        <v>69</v>
      </c>
      <c r="C369" t="s">
        <v>21</v>
      </c>
      <c r="D369">
        <v>14.5</v>
      </c>
      <c r="E369" t="s">
        <v>14</v>
      </c>
      <c r="F369">
        <v>1</v>
      </c>
      <c r="J369" t="s">
        <v>30</v>
      </c>
      <c r="K369" t="s">
        <v>16</v>
      </c>
      <c r="L369" t="s">
        <v>17</v>
      </c>
      <c r="M369">
        <f t="shared" si="18"/>
        <v>1.6512996385431349E-2</v>
      </c>
      <c r="O369">
        <f>0.03655+0.00002*D369^3</f>
        <v>9.7522500000000012E-2</v>
      </c>
      <c r="P369">
        <f t="shared" si="19"/>
        <v>12.5</v>
      </c>
    </row>
    <row r="370" spans="1:16" x14ac:dyDescent="0.3">
      <c r="A370">
        <v>3</v>
      </c>
      <c r="B370">
        <v>6</v>
      </c>
      <c r="C370" t="s">
        <v>19</v>
      </c>
      <c r="D370">
        <v>14.5</v>
      </c>
      <c r="E370" t="s">
        <v>20</v>
      </c>
      <c r="F370">
        <v>1</v>
      </c>
      <c r="J370" t="s">
        <v>30</v>
      </c>
      <c r="K370" t="s">
        <v>16</v>
      </c>
      <c r="L370" t="s">
        <v>17</v>
      </c>
      <c r="M370">
        <f t="shared" si="18"/>
        <v>1.6512996385431349E-2</v>
      </c>
      <c r="O370">
        <f>-0.04220197+0.00067576*D370^2</f>
        <v>9.9876569999999998E-2</v>
      </c>
      <c r="P370">
        <f t="shared" si="19"/>
        <v>12.5</v>
      </c>
    </row>
    <row r="371" spans="1:16" x14ac:dyDescent="0.3">
      <c r="A371">
        <v>1</v>
      </c>
      <c r="B371">
        <v>12</v>
      </c>
      <c r="C371" t="s">
        <v>19</v>
      </c>
      <c r="D371">
        <v>14.5</v>
      </c>
      <c r="E371" t="s">
        <v>14</v>
      </c>
      <c r="F371">
        <v>3</v>
      </c>
      <c r="J371" t="s">
        <v>15</v>
      </c>
      <c r="K371" t="s">
        <v>16</v>
      </c>
      <c r="L371" t="s">
        <v>17</v>
      </c>
      <c r="M371">
        <f t="shared" si="18"/>
        <v>1.6512996385431349E-2</v>
      </c>
      <c r="O371">
        <f>-0.04220197+0.00067576*D371^2</f>
        <v>9.9876569999999998E-2</v>
      </c>
      <c r="P371">
        <f t="shared" si="19"/>
        <v>12.5</v>
      </c>
    </row>
    <row r="372" spans="1:16" x14ac:dyDescent="0.3">
      <c r="A372">
        <v>1</v>
      </c>
      <c r="B372">
        <v>104</v>
      </c>
      <c r="C372" t="s">
        <v>19</v>
      </c>
      <c r="D372">
        <v>14.5</v>
      </c>
      <c r="E372" t="s">
        <v>14</v>
      </c>
      <c r="F372">
        <v>2</v>
      </c>
      <c r="J372" t="s">
        <v>24</v>
      </c>
      <c r="K372" t="s">
        <v>16</v>
      </c>
      <c r="L372" t="s">
        <v>17</v>
      </c>
      <c r="M372">
        <f t="shared" si="18"/>
        <v>1.6512996385431349E-2</v>
      </c>
      <c r="O372">
        <f>-0.04220197+0.00067576*D372^2</f>
        <v>9.9876569999999998E-2</v>
      </c>
      <c r="P372">
        <f t="shared" si="19"/>
        <v>12.5</v>
      </c>
    </row>
    <row r="373" spans="1:16" hidden="1" x14ac:dyDescent="0.3">
      <c r="A373">
        <v>3</v>
      </c>
      <c r="B373">
        <v>108</v>
      </c>
      <c r="C373" t="s">
        <v>33</v>
      </c>
      <c r="D373">
        <v>14.5</v>
      </c>
      <c r="E373" t="s">
        <v>14</v>
      </c>
      <c r="F373">
        <v>3</v>
      </c>
      <c r="J373" t="s">
        <v>15</v>
      </c>
      <c r="K373" t="s">
        <v>16</v>
      </c>
      <c r="L373" t="s">
        <v>17</v>
      </c>
      <c r="M373">
        <f t="shared" si="18"/>
        <v>1.6512996385431349E-2</v>
      </c>
      <c r="N373">
        <v>8.5</v>
      </c>
      <c r="O373">
        <f>0.000025*D373^2*N373</f>
        <v>4.4678125000000006E-2</v>
      </c>
      <c r="P373">
        <f t="shared" si="19"/>
        <v>12.5</v>
      </c>
    </row>
    <row r="374" spans="1:16" hidden="1" x14ac:dyDescent="0.3">
      <c r="A374">
        <v>2</v>
      </c>
      <c r="B374">
        <v>87</v>
      </c>
      <c r="C374" t="s">
        <v>18</v>
      </c>
      <c r="D374">
        <v>14.5</v>
      </c>
      <c r="E374" t="s">
        <v>14</v>
      </c>
      <c r="F374">
        <v>2</v>
      </c>
      <c r="J374" t="s">
        <v>24</v>
      </c>
      <c r="K374" t="s">
        <v>16</v>
      </c>
      <c r="L374" t="s">
        <v>17</v>
      </c>
      <c r="M374">
        <f t="shared" si="18"/>
        <v>1.6512996385431349E-2</v>
      </c>
      <c r="N374">
        <v>8.5</v>
      </c>
      <c r="O374">
        <f>0.000025*D374^2*N374</f>
        <v>4.4678125000000006E-2</v>
      </c>
      <c r="P374">
        <f t="shared" si="19"/>
        <v>12.5</v>
      </c>
    </row>
    <row r="375" spans="1:16" hidden="1" x14ac:dyDescent="0.3">
      <c r="A375">
        <v>1</v>
      </c>
      <c r="B375">
        <v>62</v>
      </c>
      <c r="C375" t="s">
        <v>21</v>
      </c>
      <c r="D375">
        <v>14.4</v>
      </c>
      <c r="E375" t="s">
        <v>20</v>
      </c>
      <c r="F375">
        <v>1</v>
      </c>
      <c r="J375" t="s">
        <v>30</v>
      </c>
      <c r="K375" t="s">
        <v>16</v>
      </c>
      <c r="L375" t="s">
        <v>17</v>
      </c>
      <c r="M375">
        <f t="shared" si="18"/>
        <v>1.628601631620949E-2</v>
      </c>
      <c r="O375">
        <f>0.03655+0.00002*D375^3</f>
        <v>9.626968000000001E-2</v>
      </c>
      <c r="P375">
        <f t="shared" si="19"/>
        <v>12.5</v>
      </c>
    </row>
    <row r="376" spans="1:16" hidden="1" x14ac:dyDescent="0.3">
      <c r="A376">
        <v>2</v>
      </c>
      <c r="B376">
        <v>8</v>
      </c>
      <c r="C376" t="s">
        <v>25</v>
      </c>
      <c r="D376">
        <v>14.4</v>
      </c>
      <c r="E376" t="s">
        <v>20</v>
      </c>
      <c r="F376">
        <v>3</v>
      </c>
      <c r="J376" t="s">
        <v>24</v>
      </c>
      <c r="K376" t="s">
        <v>16</v>
      </c>
      <c r="L376" t="s">
        <v>17</v>
      </c>
      <c r="M376">
        <f t="shared" si="18"/>
        <v>1.628601631620949E-2</v>
      </c>
      <c r="O376">
        <f>-0.05476487+0.00073611*D376^2</f>
        <v>9.7874899600000009E-2</v>
      </c>
      <c r="P376">
        <f t="shared" si="19"/>
        <v>12.5</v>
      </c>
    </row>
    <row r="377" spans="1:16" x14ac:dyDescent="0.3">
      <c r="A377">
        <v>3</v>
      </c>
      <c r="B377">
        <v>58</v>
      </c>
      <c r="C377" t="s">
        <v>19</v>
      </c>
      <c r="D377">
        <v>14.4</v>
      </c>
      <c r="E377" t="s">
        <v>14</v>
      </c>
      <c r="F377">
        <v>2</v>
      </c>
      <c r="J377" t="s">
        <v>15</v>
      </c>
      <c r="K377" t="s">
        <v>16</v>
      </c>
      <c r="L377" t="s">
        <v>17</v>
      </c>
      <c r="M377">
        <f t="shared" si="18"/>
        <v>1.628601631620949E-2</v>
      </c>
      <c r="O377">
        <f>-0.04220197+0.00067576*D377^2</f>
        <v>9.7923623600000009E-2</v>
      </c>
      <c r="P377">
        <f t="shared" si="19"/>
        <v>12.5</v>
      </c>
    </row>
    <row r="378" spans="1:16" x14ac:dyDescent="0.3">
      <c r="A378">
        <v>4</v>
      </c>
      <c r="B378">
        <v>49</v>
      </c>
      <c r="C378" t="s">
        <v>19</v>
      </c>
      <c r="D378">
        <v>14.4</v>
      </c>
      <c r="E378" t="s">
        <v>14</v>
      </c>
      <c r="F378">
        <v>1</v>
      </c>
      <c r="J378" t="s">
        <v>30</v>
      </c>
      <c r="K378" t="s">
        <v>16</v>
      </c>
      <c r="L378" t="s">
        <v>17</v>
      </c>
      <c r="M378">
        <f t="shared" si="18"/>
        <v>1.628601631620949E-2</v>
      </c>
      <c r="O378">
        <f>-0.04220197+0.00067576*D378^2</f>
        <v>9.7923623600000009E-2</v>
      </c>
      <c r="P378">
        <f t="shared" si="19"/>
        <v>12.5</v>
      </c>
    </row>
    <row r="379" spans="1:16" hidden="1" x14ac:dyDescent="0.3">
      <c r="A379">
        <v>1</v>
      </c>
      <c r="B379">
        <v>38</v>
      </c>
      <c r="C379" t="s">
        <v>29</v>
      </c>
      <c r="D379">
        <v>14.4</v>
      </c>
      <c r="E379" t="s">
        <v>14</v>
      </c>
      <c r="F379">
        <v>2</v>
      </c>
      <c r="J379" t="s">
        <v>30</v>
      </c>
      <c r="K379" t="s">
        <v>16</v>
      </c>
      <c r="L379" t="s">
        <v>17</v>
      </c>
      <c r="M379">
        <f t="shared" si="18"/>
        <v>1.628601631620949E-2</v>
      </c>
      <c r="N379">
        <v>8.5</v>
      </c>
      <c r="O379">
        <f>0.000025*D379^2*N379</f>
        <v>4.4063999999999999E-2</v>
      </c>
      <c r="P379">
        <f t="shared" si="19"/>
        <v>12.5</v>
      </c>
    </row>
    <row r="380" spans="1:16" x14ac:dyDescent="0.3">
      <c r="A380">
        <v>1</v>
      </c>
      <c r="B380">
        <v>75</v>
      </c>
      <c r="C380" t="s">
        <v>19</v>
      </c>
      <c r="D380">
        <v>14.3</v>
      </c>
      <c r="E380" t="s">
        <v>14</v>
      </c>
      <c r="F380">
        <v>1</v>
      </c>
      <c r="J380" t="s">
        <v>30</v>
      </c>
      <c r="K380" t="s">
        <v>16</v>
      </c>
      <c r="L380" t="s">
        <v>17</v>
      </c>
      <c r="M380">
        <f t="shared" si="18"/>
        <v>1.6060607043314419E-2</v>
      </c>
      <c r="O380">
        <f>-0.04220197+0.00067576*D380^2</f>
        <v>9.5984192400000001E-2</v>
      </c>
      <c r="P380">
        <f t="shared" si="19"/>
        <v>12.5</v>
      </c>
    </row>
    <row r="381" spans="1:16" hidden="1" x14ac:dyDescent="0.3">
      <c r="A381">
        <v>1</v>
      </c>
      <c r="B381">
        <v>16</v>
      </c>
      <c r="C381" t="s">
        <v>26</v>
      </c>
      <c r="D381">
        <v>14.3</v>
      </c>
      <c r="E381" t="s">
        <v>14</v>
      </c>
      <c r="F381">
        <v>3</v>
      </c>
      <c r="J381" t="s">
        <v>24</v>
      </c>
      <c r="K381" t="s">
        <v>16</v>
      </c>
      <c r="L381" t="s">
        <v>17</v>
      </c>
      <c r="M381">
        <f t="shared" si="18"/>
        <v>1.6060607043314419E-2</v>
      </c>
      <c r="N381">
        <v>8.5</v>
      </c>
      <c r="O381">
        <f>0.000025*D381^2*N381</f>
        <v>4.3454125000000003E-2</v>
      </c>
      <c r="P381">
        <f t="shared" si="19"/>
        <v>12.5</v>
      </c>
    </row>
    <row r="382" spans="1:16" x14ac:dyDescent="0.3">
      <c r="A382">
        <v>1</v>
      </c>
      <c r="B382">
        <v>63</v>
      </c>
      <c r="C382" t="s">
        <v>19</v>
      </c>
      <c r="D382">
        <v>14.2</v>
      </c>
      <c r="E382" t="s">
        <v>14</v>
      </c>
      <c r="F382">
        <v>1</v>
      </c>
      <c r="J382" t="s">
        <v>24</v>
      </c>
      <c r="K382" t="s">
        <v>16</v>
      </c>
      <c r="L382" t="s">
        <v>17</v>
      </c>
      <c r="M382">
        <f t="shared" si="18"/>
        <v>1.5836768566746148E-2</v>
      </c>
      <c r="O382">
        <f>-0.04220197+0.00067576*D382^2</f>
        <v>9.4058276399999974E-2</v>
      </c>
      <c r="P382">
        <f t="shared" si="19"/>
        <v>12.5</v>
      </c>
    </row>
    <row r="383" spans="1:16" x14ac:dyDescent="0.3">
      <c r="A383">
        <v>1</v>
      </c>
      <c r="B383">
        <v>32</v>
      </c>
      <c r="C383" t="s">
        <v>19</v>
      </c>
      <c r="D383">
        <v>14.1</v>
      </c>
      <c r="E383" t="s">
        <v>14</v>
      </c>
      <c r="F383">
        <v>1</v>
      </c>
      <c r="J383" t="s">
        <v>24</v>
      </c>
      <c r="K383" t="s">
        <v>16</v>
      </c>
      <c r="L383" t="s">
        <v>17</v>
      </c>
      <c r="M383">
        <f t="shared" si="18"/>
        <v>1.561450088650467E-2</v>
      </c>
      <c r="O383">
        <f>-0.04220197+0.00067576*D383^2</f>
        <v>9.2145875599999982E-2</v>
      </c>
      <c r="P383">
        <f t="shared" si="19"/>
        <v>12.5</v>
      </c>
    </row>
    <row r="384" spans="1:16" x14ac:dyDescent="0.3">
      <c r="A384">
        <v>2</v>
      </c>
      <c r="B384">
        <v>36</v>
      </c>
      <c r="C384" t="s">
        <v>19</v>
      </c>
      <c r="D384">
        <v>14.1</v>
      </c>
      <c r="E384" t="s">
        <v>14</v>
      </c>
      <c r="F384">
        <v>2</v>
      </c>
      <c r="J384" t="s">
        <v>30</v>
      </c>
      <c r="K384" t="s">
        <v>16</v>
      </c>
      <c r="L384" t="s">
        <v>17</v>
      </c>
      <c r="M384">
        <f t="shared" si="18"/>
        <v>1.561450088650467E-2</v>
      </c>
      <c r="O384">
        <f>-0.04220197+0.00067576*D384^2</f>
        <v>9.2145875599999982E-2</v>
      </c>
      <c r="P384">
        <f t="shared" si="19"/>
        <v>12.5</v>
      </c>
    </row>
    <row r="385" spans="1:16" x14ac:dyDescent="0.3">
      <c r="A385">
        <v>4</v>
      </c>
      <c r="B385">
        <v>70</v>
      </c>
      <c r="C385" t="s">
        <v>19</v>
      </c>
      <c r="D385">
        <v>14.1</v>
      </c>
      <c r="E385" t="s">
        <v>14</v>
      </c>
      <c r="F385">
        <v>2</v>
      </c>
      <c r="J385" t="s">
        <v>30</v>
      </c>
      <c r="K385" t="s">
        <v>16</v>
      </c>
      <c r="L385" t="s">
        <v>17</v>
      </c>
      <c r="M385">
        <f t="shared" si="18"/>
        <v>1.561450088650467E-2</v>
      </c>
      <c r="O385">
        <f>-0.04220197+0.00067576*D385^2</f>
        <v>9.2145875599999982E-2</v>
      </c>
      <c r="P385">
        <f t="shared" si="19"/>
        <v>12.5</v>
      </c>
    </row>
    <row r="386" spans="1:16" x14ac:dyDescent="0.3">
      <c r="A386">
        <v>4</v>
      </c>
      <c r="B386">
        <v>28</v>
      </c>
      <c r="C386" t="s">
        <v>19</v>
      </c>
      <c r="D386">
        <v>14</v>
      </c>
      <c r="E386" t="s">
        <v>14</v>
      </c>
      <c r="F386">
        <v>2</v>
      </c>
      <c r="J386" t="s">
        <v>30</v>
      </c>
      <c r="K386" t="s">
        <v>16</v>
      </c>
      <c r="L386" t="s">
        <v>17</v>
      </c>
      <c r="M386">
        <f t="shared" si="18"/>
        <v>1.5393804002589986E-2</v>
      </c>
      <c r="O386">
        <f>-0.04220197+0.00067576*D386^2</f>
        <v>9.0246989999999999E-2</v>
      </c>
      <c r="P386">
        <f t="shared" si="19"/>
        <v>12.5</v>
      </c>
    </row>
    <row r="387" spans="1:16" hidden="1" x14ac:dyDescent="0.3">
      <c r="A387">
        <v>1</v>
      </c>
      <c r="B387">
        <v>45</v>
      </c>
      <c r="C387" t="s">
        <v>13</v>
      </c>
      <c r="D387">
        <v>14</v>
      </c>
      <c r="E387" t="s">
        <v>22</v>
      </c>
      <c r="F387">
        <v>3</v>
      </c>
      <c r="J387" t="s">
        <v>15</v>
      </c>
      <c r="K387" t="s">
        <v>16</v>
      </c>
      <c r="L387" t="s">
        <v>17</v>
      </c>
      <c r="M387">
        <f t="shared" ref="M387:M450" si="20">D387^2*PI()/40000</f>
        <v>1.5393804002589986E-2</v>
      </c>
      <c r="N387">
        <v>8.5</v>
      </c>
      <c r="O387">
        <f>0.000025*D387^2*N387</f>
        <v>4.165E-2</v>
      </c>
      <c r="P387">
        <f t="shared" ref="P387:P450" si="21">TRUNC(D387/5,0)*5+2.5</f>
        <v>12.5</v>
      </c>
    </row>
    <row r="388" spans="1:16" x14ac:dyDescent="0.3">
      <c r="A388">
        <v>2</v>
      </c>
      <c r="B388">
        <v>13</v>
      </c>
      <c r="C388" t="s">
        <v>19</v>
      </c>
      <c r="D388">
        <v>13.9</v>
      </c>
      <c r="E388" t="s">
        <v>14</v>
      </c>
      <c r="F388">
        <v>1</v>
      </c>
      <c r="J388" t="s">
        <v>24</v>
      </c>
      <c r="K388" t="s">
        <v>16</v>
      </c>
      <c r="L388" t="s">
        <v>17</v>
      </c>
      <c r="M388">
        <f t="shared" si="20"/>
        <v>1.5174677915002098E-2</v>
      </c>
      <c r="O388">
        <f>-0.04220197+0.00067576*D388^2</f>
        <v>8.8361619599999996E-2</v>
      </c>
      <c r="P388">
        <f t="shared" si="21"/>
        <v>12.5</v>
      </c>
    </row>
    <row r="389" spans="1:16" hidden="1" x14ac:dyDescent="0.3">
      <c r="A389">
        <v>1</v>
      </c>
      <c r="B389">
        <v>24</v>
      </c>
      <c r="C389" t="s">
        <v>21</v>
      </c>
      <c r="D389">
        <v>13.9</v>
      </c>
      <c r="E389" t="s">
        <v>14</v>
      </c>
      <c r="F389">
        <v>1</v>
      </c>
      <c r="J389" t="s">
        <v>30</v>
      </c>
      <c r="K389" t="s">
        <v>16</v>
      </c>
      <c r="L389" t="s">
        <v>17</v>
      </c>
      <c r="M389">
        <f t="shared" si="20"/>
        <v>1.5174677915002098E-2</v>
      </c>
      <c r="O389">
        <f>0.03655+0.00002*D389^3</f>
        <v>9.0262380000000003E-2</v>
      </c>
      <c r="P389">
        <f t="shared" si="21"/>
        <v>12.5</v>
      </c>
    </row>
    <row r="390" spans="1:16" hidden="1" x14ac:dyDescent="0.3">
      <c r="A390">
        <v>2</v>
      </c>
      <c r="B390">
        <v>10</v>
      </c>
      <c r="C390" t="s">
        <v>25</v>
      </c>
      <c r="D390">
        <v>13.8</v>
      </c>
      <c r="E390" t="s">
        <v>14</v>
      </c>
      <c r="F390">
        <v>1</v>
      </c>
      <c r="J390" t="s">
        <v>24</v>
      </c>
      <c r="K390" t="s">
        <v>16</v>
      </c>
      <c r="L390" t="s">
        <v>17</v>
      </c>
      <c r="M390">
        <f t="shared" si="20"/>
        <v>1.4957122623741007E-2</v>
      </c>
      <c r="O390">
        <f>-0.05476487+0.00073611*D390^2</f>
        <v>8.5419918400000017E-2</v>
      </c>
      <c r="P390">
        <f t="shared" si="21"/>
        <v>12.5</v>
      </c>
    </row>
    <row r="391" spans="1:16" x14ac:dyDescent="0.3">
      <c r="A391">
        <v>4</v>
      </c>
      <c r="B391">
        <v>3</v>
      </c>
      <c r="C391" t="s">
        <v>19</v>
      </c>
      <c r="D391">
        <v>13.8</v>
      </c>
      <c r="E391" t="s">
        <v>14</v>
      </c>
      <c r="F391">
        <v>2</v>
      </c>
      <c r="J391" t="s">
        <v>30</v>
      </c>
      <c r="K391" t="s">
        <v>16</v>
      </c>
      <c r="L391" t="s">
        <v>17</v>
      </c>
      <c r="M391">
        <f t="shared" si="20"/>
        <v>1.4957122623741007E-2</v>
      </c>
      <c r="O391">
        <f>-0.04220197+0.00067576*D391^2</f>
        <v>8.6489764400000002E-2</v>
      </c>
      <c r="P391">
        <f t="shared" si="21"/>
        <v>12.5</v>
      </c>
    </row>
    <row r="392" spans="1:16" x14ac:dyDescent="0.3">
      <c r="A392">
        <v>1</v>
      </c>
      <c r="B392">
        <v>112</v>
      </c>
      <c r="C392" t="s">
        <v>19</v>
      </c>
      <c r="D392">
        <v>13.7</v>
      </c>
      <c r="E392" t="s">
        <v>14</v>
      </c>
      <c r="F392">
        <v>2</v>
      </c>
      <c r="J392" t="s">
        <v>30</v>
      </c>
      <c r="K392" t="s">
        <v>16</v>
      </c>
      <c r="L392" t="s">
        <v>17</v>
      </c>
      <c r="M392">
        <f t="shared" si="20"/>
        <v>1.4741138128806704E-2</v>
      </c>
      <c r="O392">
        <f>-0.04220197+0.00067576*D392^2</f>
        <v>8.463142439999996E-2</v>
      </c>
      <c r="P392">
        <f t="shared" si="21"/>
        <v>12.5</v>
      </c>
    </row>
    <row r="393" spans="1:16" x14ac:dyDescent="0.3">
      <c r="A393">
        <v>3</v>
      </c>
      <c r="B393">
        <v>7</v>
      </c>
      <c r="C393" t="s">
        <v>19</v>
      </c>
      <c r="D393">
        <v>13.6</v>
      </c>
      <c r="E393" t="s">
        <v>22</v>
      </c>
      <c r="F393">
        <v>2</v>
      </c>
      <c r="J393" t="s">
        <v>30</v>
      </c>
      <c r="K393" t="s">
        <v>16</v>
      </c>
      <c r="L393" t="s">
        <v>17</v>
      </c>
      <c r="M393">
        <f t="shared" si="20"/>
        <v>1.45267244301992E-2</v>
      </c>
      <c r="O393">
        <f>-0.04220197+0.00067576*D393^2</f>
        <v>8.2786599599999983E-2</v>
      </c>
      <c r="P393">
        <f t="shared" si="21"/>
        <v>12.5</v>
      </c>
    </row>
    <row r="394" spans="1:16" x14ac:dyDescent="0.3">
      <c r="A394">
        <v>1</v>
      </c>
      <c r="B394">
        <v>103</v>
      </c>
      <c r="C394" t="s">
        <v>19</v>
      </c>
      <c r="D394">
        <v>13.6</v>
      </c>
      <c r="E394" t="s">
        <v>14</v>
      </c>
      <c r="F394">
        <v>2</v>
      </c>
      <c r="J394" t="s">
        <v>15</v>
      </c>
      <c r="K394" t="s">
        <v>16</v>
      </c>
      <c r="L394" t="s">
        <v>17</v>
      </c>
      <c r="M394">
        <f t="shared" si="20"/>
        <v>1.45267244301992E-2</v>
      </c>
      <c r="O394">
        <f>-0.04220197+0.00067576*D394^2</f>
        <v>8.2786599599999983E-2</v>
      </c>
      <c r="P394">
        <f t="shared" si="21"/>
        <v>12.5</v>
      </c>
    </row>
    <row r="395" spans="1:16" x14ac:dyDescent="0.3">
      <c r="A395">
        <v>1</v>
      </c>
      <c r="B395">
        <v>3</v>
      </c>
      <c r="C395" t="s">
        <v>19</v>
      </c>
      <c r="D395">
        <v>13.6</v>
      </c>
      <c r="E395" t="s">
        <v>14</v>
      </c>
      <c r="F395">
        <v>1</v>
      </c>
      <c r="J395" t="s">
        <v>30</v>
      </c>
      <c r="K395" t="s">
        <v>16</v>
      </c>
      <c r="L395" t="s">
        <v>17</v>
      </c>
      <c r="M395">
        <f t="shared" si="20"/>
        <v>1.45267244301992E-2</v>
      </c>
      <c r="O395">
        <f>-0.04220197+0.00067576*D395^2</f>
        <v>8.2786599599999983E-2</v>
      </c>
      <c r="P395">
        <f t="shared" si="21"/>
        <v>12.5</v>
      </c>
    </row>
    <row r="396" spans="1:16" hidden="1" x14ac:dyDescent="0.3">
      <c r="A396">
        <v>3</v>
      </c>
      <c r="B396">
        <v>45</v>
      </c>
      <c r="C396" t="s">
        <v>25</v>
      </c>
      <c r="D396">
        <v>13.5</v>
      </c>
      <c r="E396" t="s">
        <v>20</v>
      </c>
      <c r="F396">
        <v>2</v>
      </c>
      <c r="J396" t="s">
        <v>24</v>
      </c>
      <c r="K396" t="s">
        <v>16</v>
      </c>
      <c r="L396" t="s">
        <v>17</v>
      </c>
      <c r="M396">
        <f t="shared" si="20"/>
        <v>1.4313881527918494E-2</v>
      </c>
      <c r="O396">
        <f>-0.05476487+0.00073611*D396^2</f>
        <v>7.9391177499999993E-2</v>
      </c>
      <c r="P396">
        <f t="shared" si="21"/>
        <v>12.5</v>
      </c>
    </row>
    <row r="397" spans="1:16" hidden="1" x14ac:dyDescent="0.3">
      <c r="A397">
        <v>3</v>
      </c>
      <c r="B397">
        <v>46</v>
      </c>
      <c r="C397" t="s">
        <v>25</v>
      </c>
      <c r="D397">
        <v>13.5</v>
      </c>
      <c r="E397" t="s">
        <v>14</v>
      </c>
      <c r="F397">
        <v>1</v>
      </c>
      <c r="J397" t="s">
        <v>24</v>
      </c>
      <c r="K397" t="s">
        <v>16</v>
      </c>
      <c r="L397" t="s">
        <v>17</v>
      </c>
      <c r="M397">
        <f t="shared" si="20"/>
        <v>1.4313881527918494E-2</v>
      </c>
      <c r="O397">
        <f>-0.05476487+0.00073611*D397^2</f>
        <v>7.9391177499999993E-2</v>
      </c>
      <c r="P397">
        <f t="shared" si="21"/>
        <v>12.5</v>
      </c>
    </row>
    <row r="398" spans="1:16" x14ac:dyDescent="0.3">
      <c r="A398">
        <v>4</v>
      </c>
      <c r="B398">
        <v>24</v>
      </c>
      <c r="C398" t="s">
        <v>19</v>
      </c>
      <c r="D398">
        <v>13.5</v>
      </c>
      <c r="E398" t="s">
        <v>14</v>
      </c>
      <c r="F398">
        <v>2</v>
      </c>
      <c r="J398" t="s">
        <v>30</v>
      </c>
      <c r="K398" t="s">
        <v>16</v>
      </c>
      <c r="L398" t="s">
        <v>17</v>
      </c>
      <c r="M398">
        <f t="shared" si="20"/>
        <v>1.4313881527918494E-2</v>
      </c>
      <c r="O398">
        <f>-0.04220197+0.00067576*D398^2</f>
        <v>8.0955289999999985E-2</v>
      </c>
      <c r="P398">
        <f t="shared" si="21"/>
        <v>12.5</v>
      </c>
    </row>
    <row r="399" spans="1:16" hidden="1" x14ac:dyDescent="0.3">
      <c r="A399">
        <v>1</v>
      </c>
      <c r="B399">
        <v>23</v>
      </c>
      <c r="C399" t="s">
        <v>26</v>
      </c>
      <c r="D399">
        <v>13.5</v>
      </c>
      <c r="E399" t="s">
        <v>14</v>
      </c>
      <c r="F399">
        <v>3</v>
      </c>
      <c r="J399" t="s">
        <v>24</v>
      </c>
      <c r="K399" t="s">
        <v>16</v>
      </c>
      <c r="L399" t="s">
        <v>17</v>
      </c>
      <c r="M399">
        <f t="shared" si="20"/>
        <v>1.4313881527918494E-2</v>
      </c>
      <c r="N399">
        <v>8.5</v>
      </c>
      <c r="O399">
        <f>0.000025*D399^2*N399</f>
        <v>3.8728125000000002E-2</v>
      </c>
      <c r="P399">
        <f t="shared" si="21"/>
        <v>12.5</v>
      </c>
    </row>
    <row r="400" spans="1:16" x14ac:dyDescent="0.3">
      <c r="A400">
        <v>2</v>
      </c>
      <c r="B400">
        <v>61</v>
      </c>
      <c r="C400" t="s">
        <v>19</v>
      </c>
      <c r="D400">
        <v>13.4</v>
      </c>
      <c r="E400" t="s">
        <v>14</v>
      </c>
      <c r="F400">
        <v>1</v>
      </c>
      <c r="J400" t="s">
        <v>24</v>
      </c>
      <c r="K400" t="s">
        <v>16</v>
      </c>
      <c r="L400" t="s">
        <v>17</v>
      </c>
      <c r="M400">
        <f t="shared" si="20"/>
        <v>1.4102609421964582E-2</v>
      </c>
      <c r="O400">
        <f>-0.04220197+0.00067576*D400^2</f>
        <v>7.9137495599999996E-2</v>
      </c>
      <c r="P400">
        <f t="shared" si="21"/>
        <v>12.5</v>
      </c>
    </row>
    <row r="401" spans="1:16" hidden="1" x14ac:dyDescent="0.3">
      <c r="A401">
        <v>3</v>
      </c>
      <c r="B401">
        <v>47</v>
      </c>
      <c r="C401" t="s">
        <v>25</v>
      </c>
      <c r="D401">
        <v>13.3</v>
      </c>
      <c r="E401" t="s">
        <v>14</v>
      </c>
      <c r="F401">
        <v>2</v>
      </c>
      <c r="J401" t="s">
        <v>24</v>
      </c>
      <c r="K401" t="s">
        <v>16</v>
      </c>
      <c r="L401" t="s">
        <v>17</v>
      </c>
      <c r="M401">
        <f t="shared" si="20"/>
        <v>1.3892908112337463E-2</v>
      </c>
      <c r="O401">
        <f>-0.05476487+0.00073611*D401^2</f>
        <v>7.5445627900000006E-2</v>
      </c>
      <c r="P401">
        <f t="shared" si="21"/>
        <v>12.5</v>
      </c>
    </row>
    <row r="402" spans="1:16" x14ac:dyDescent="0.3">
      <c r="A402">
        <v>2</v>
      </c>
      <c r="B402">
        <v>45</v>
      </c>
      <c r="C402" t="s">
        <v>19</v>
      </c>
      <c r="D402">
        <v>13.2</v>
      </c>
      <c r="E402" t="s">
        <v>14</v>
      </c>
      <c r="F402">
        <v>1</v>
      </c>
      <c r="J402" t="s">
        <v>30</v>
      </c>
      <c r="K402" t="s">
        <v>16</v>
      </c>
      <c r="L402" t="s">
        <v>17</v>
      </c>
      <c r="M402">
        <f t="shared" si="20"/>
        <v>1.3684777599037136E-2</v>
      </c>
      <c r="O402">
        <f>-0.04220197+0.00067576*D402^2</f>
        <v>7.5542452399999988E-2</v>
      </c>
      <c r="P402">
        <f t="shared" si="21"/>
        <v>12.5</v>
      </c>
    </row>
    <row r="403" spans="1:16" hidden="1" x14ac:dyDescent="0.3">
      <c r="A403">
        <v>2</v>
      </c>
      <c r="B403">
        <v>17</v>
      </c>
      <c r="C403" t="s">
        <v>25</v>
      </c>
      <c r="D403">
        <v>13.1</v>
      </c>
      <c r="E403" t="s">
        <v>20</v>
      </c>
      <c r="F403">
        <v>2</v>
      </c>
      <c r="J403" t="s">
        <v>24</v>
      </c>
      <c r="K403" t="s">
        <v>16</v>
      </c>
      <c r="L403" t="s">
        <v>17</v>
      </c>
      <c r="M403">
        <f t="shared" si="20"/>
        <v>1.3478217882063609E-2</v>
      </c>
      <c r="O403">
        <f>-0.05476487+0.00073611*D403^2</f>
        <v>7.1558967099999982E-2</v>
      </c>
      <c r="P403">
        <f t="shared" si="21"/>
        <v>12.5</v>
      </c>
    </row>
    <row r="404" spans="1:16" x14ac:dyDescent="0.3">
      <c r="A404">
        <v>2</v>
      </c>
      <c r="B404">
        <v>6</v>
      </c>
      <c r="C404" t="s">
        <v>19</v>
      </c>
      <c r="D404">
        <v>13.1</v>
      </c>
      <c r="E404" t="s">
        <v>22</v>
      </c>
      <c r="F404">
        <v>1</v>
      </c>
      <c r="J404" t="s">
        <v>24</v>
      </c>
      <c r="K404" t="s">
        <v>16</v>
      </c>
      <c r="L404" t="s">
        <v>17</v>
      </c>
      <c r="M404">
        <f t="shared" si="20"/>
        <v>1.3478217882063609E-2</v>
      </c>
      <c r="O404">
        <f>-0.04220197+0.00067576*D404^2</f>
        <v>7.3765203599999996E-2</v>
      </c>
      <c r="P404">
        <f t="shared" si="21"/>
        <v>12.5</v>
      </c>
    </row>
    <row r="405" spans="1:16" x14ac:dyDescent="0.3">
      <c r="A405">
        <v>3</v>
      </c>
      <c r="B405">
        <v>40</v>
      </c>
      <c r="C405" t="s">
        <v>19</v>
      </c>
      <c r="D405">
        <v>13.1</v>
      </c>
      <c r="E405" t="s">
        <v>14</v>
      </c>
      <c r="F405">
        <v>1</v>
      </c>
      <c r="J405" t="s">
        <v>15</v>
      </c>
      <c r="K405" t="s">
        <v>16</v>
      </c>
      <c r="L405" t="s">
        <v>17</v>
      </c>
      <c r="M405">
        <f t="shared" si="20"/>
        <v>1.3478217882063609E-2</v>
      </c>
      <c r="O405">
        <f>-0.04220197+0.00067576*D405^2</f>
        <v>7.3765203599999996E-2</v>
      </c>
      <c r="P405">
        <f t="shared" si="21"/>
        <v>12.5</v>
      </c>
    </row>
    <row r="406" spans="1:16" x14ac:dyDescent="0.3">
      <c r="A406">
        <v>2</v>
      </c>
      <c r="B406">
        <v>70</v>
      </c>
      <c r="C406" t="s">
        <v>19</v>
      </c>
      <c r="D406">
        <v>13.1</v>
      </c>
      <c r="E406" t="s">
        <v>14</v>
      </c>
      <c r="F406">
        <v>1</v>
      </c>
      <c r="J406" t="s">
        <v>30</v>
      </c>
      <c r="K406" t="s">
        <v>16</v>
      </c>
      <c r="L406" t="s">
        <v>17</v>
      </c>
      <c r="M406">
        <f t="shared" si="20"/>
        <v>1.3478217882063609E-2</v>
      </c>
      <c r="O406">
        <f>-0.04220197+0.00067576*D406^2</f>
        <v>7.3765203599999996E-2</v>
      </c>
      <c r="P406">
        <f t="shared" si="21"/>
        <v>12.5</v>
      </c>
    </row>
    <row r="407" spans="1:16" x14ac:dyDescent="0.3">
      <c r="A407">
        <v>1</v>
      </c>
      <c r="B407">
        <v>104</v>
      </c>
      <c r="C407" t="s">
        <v>19</v>
      </c>
      <c r="D407">
        <v>13</v>
      </c>
      <c r="E407" t="s">
        <v>14</v>
      </c>
      <c r="F407">
        <v>1</v>
      </c>
      <c r="J407" t="s">
        <v>15</v>
      </c>
      <c r="K407" t="s">
        <v>16</v>
      </c>
      <c r="L407" t="s">
        <v>17</v>
      </c>
      <c r="M407">
        <f t="shared" si="20"/>
        <v>1.3273228961416876E-2</v>
      </c>
      <c r="O407">
        <f>-0.04220197+0.00067576*D407^2</f>
        <v>7.2001469999999984E-2</v>
      </c>
      <c r="P407">
        <f t="shared" si="21"/>
        <v>12.5</v>
      </c>
    </row>
    <row r="408" spans="1:16" x14ac:dyDescent="0.3">
      <c r="A408">
        <v>4</v>
      </c>
      <c r="B408">
        <v>9</v>
      </c>
      <c r="C408" t="s">
        <v>19</v>
      </c>
      <c r="D408">
        <v>13</v>
      </c>
      <c r="E408" t="s">
        <v>14</v>
      </c>
      <c r="F408">
        <v>3</v>
      </c>
      <c r="J408" t="s">
        <v>30</v>
      </c>
      <c r="K408" t="s">
        <v>16</v>
      </c>
      <c r="L408" t="s">
        <v>17</v>
      </c>
      <c r="M408">
        <f t="shared" si="20"/>
        <v>1.3273228961416876E-2</v>
      </c>
      <c r="O408">
        <f>-0.04220197+0.00067576*D408^2</f>
        <v>7.2001469999999984E-2</v>
      </c>
      <c r="P408">
        <f t="shared" si="21"/>
        <v>12.5</v>
      </c>
    </row>
    <row r="409" spans="1:16" hidden="1" x14ac:dyDescent="0.3">
      <c r="A409">
        <v>3</v>
      </c>
      <c r="B409">
        <v>40</v>
      </c>
      <c r="C409" t="s">
        <v>28</v>
      </c>
      <c r="D409">
        <v>13</v>
      </c>
      <c r="E409" t="s">
        <v>14</v>
      </c>
      <c r="F409">
        <v>2</v>
      </c>
      <c r="J409" t="s">
        <v>24</v>
      </c>
      <c r="K409" t="s">
        <v>16</v>
      </c>
      <c r="L409" t="s">
        <v>17</v>
      </c>
      <c r="M409">
        <f t="shared" si="20"/>
        <v>1.3273228961416876E-2</v>
      </c>
      <c r="N409">
        <v>8.5</v>
      </c>
      <c r="O409">
        <f>0.000025*D409^2*N409</f>
        <v>3.5912500000000007E-2</v>
      </c>
      <c r="P409">
        <f t="shared" si="21"/>
        <v>12.5</v>
      </c>
    </row>
    <row r="410" spans="1:16" x14ac:dyDescent="0.3">
      <c r="A410">
        <v>3</v>
      </c>
      <c r="B410">
        <v>89</v>
      </c>
      <c r="C410" t="s">
        <v>19</v>
      </c>
      <c r="D410">
        <v>12.9</v>
      </c>
      <c r="E410" t="s">
        <v>14</v>
      </c>
      <c r="F410">
        <v>1</v>
      </c>
      <c r="J410" t="s">
        <v>15</v>
      </c>
      <c r="K410" t="s">
        <v>16</v>
      </c>
      <c r="L410" t="s">
        <v>17</v>
      </c>
      <c r="M410">
        <f t="shared" si="20"/>
        <v>1.3069810837096938E-2</v>
      </c>
      <c r="O410">
        <f>-0.04220197+0.00067576*D410^2</f>
        <v>7.0251251599999981E-2</v>
      </c>
      <c r="P410">
        <f t="shared" si="21"/>
        <v>12.5</v>
      </c>
    </row>
    <row r="411" spans="1:16" hidden="1" x14ac:dyDescent="0.3">
      <c r="A411">
        <v>2</v>
      </c>
      <c r="B411">
        <v>27</v>
      </c>
      <c r="C411" t="s">
        <v>18</v>
      </c>
      <c r="D411">
        <v>12.9</v>
      </c>
      <c r="E411" t="s">
        <v>14</v>
      </c>
      <c r="F411">
        <v>2</v>
      </c>
      <c r="J411" t="s">
        <v>24</v>
      </c>
      <c r="K411" t="s">
        <v>16</v>
      </c>
      <c r="L411" t="s">
        <v>17</v>
      </c>
      <c r="M411">
        <f t="shared" si="20"/>
        <v>1.3069810837096938E-2</v>
      </c>
      <c r="N411">
        <v>8.5</v>
      </c>
      <c r="O411">
        <f>0.000025*D411^2*N411</f>
        <v>3.5362125000000001E-2</v>
      </c>
      <c r="P411">
        <f t="shared" si="21"/>
        <v>12.5</v>
      </c>
    </row>
    <row r="412" spans="1:16" x14ac:dyDescent="0.3">
      <c r="A412">
        <v>2</v>
      </c>
      <c r="B412">
        <v>72</v>
      </c>
      <c r="C412" t="s">
        <v>19</v>
      </c>
      <c r="D412">
        <v>12.8</v>
      </c>
      <c r="E412" t="s">
        <v>14</v>
      </c>
      <c r="F412">
        <v>1</v>
      </c>
      <c r="J412" t="s">
        <v>30</v>
      </c>
      <c r="K412" t="s">
        <v>16</v>
      </c>
      <c r="L412" t="s">
        <v>17</v>
      </c>
      <c r="M412">
        <f t="shared" si="20"/>
        <v>1.2867963509103793E-2</v>
      </c>
      <c r="O412">
        <f>-0.04220197+0.00067576*D412^2</f>
        <v>6.8514548400000014E-2</v>
      </c>
      <c r="P412">
        <f t="shared" si="21"/>
        <v>12.5</v>
      </c>
    </row>
    <row r="413" spans="1:16" hidden="1" x14ac:dyDescent="0.3">
      <c r="A413">
        <v>3</v>
      </c>
      <c r="B413">
        <v>29</v>
      </c>
      <c r="C413" t="s">
        <v>21</v>
      </c>
      <c r="D413">
        <v>12.8</v>
      </c>
      <c r="E413" t="s">
        <v>20</v>
      </c>
      <c r="F413">
        <v>2</v>
      </c>
      <c r="J413" t="s">
        <v>30</v>
      </c>
      <c r="K413" t="s">
        <v>16</v>
      </c>
      <c r="L413" t="s">
        <v>17</v>
      </c>
      <c r="M413">
        <f t="shared" si="20"/>
        <v>1.2867963509103793E-2</v>
      </c>
      <c r="O413">
        <f>0.03655+0.00002*D413^3</f>
        <v>7.8493040000000014E-2</v>
      </c>
      <c r="P413">
        <f t="shared" si="21"/>
        <v>12.5</v>
      </c>
    </row>
    <row r="414" spans="1:16" x14ac:dyDescent="0.3">
      <c r="A414">
        <v>1</v>
      </c>
      <c r="B414">
        <v>12</v>
      </c>
      <c r="C414" t="s">
        <v>19</v>
      </c>
      <c r="D414">
        <v>12.7</v>
      </c>
      <c r="E414" t="s">
        <v>14</v>
      </c>
      <c r="F414">
        <v>1</v>
      </c>
      <c r="J414" t="s">
        <v>24</v>
      </c>
      <c r="K414" t="s">
        <v>16</v>
      </c>
      <c r="L414" t="s">
        <v>17</v>
      </c>
      <c r="M414">
        <f t="shared" si="20"/>
        <v>1.2667686977437443E-2</v>
      </c>
      <c r="O414">
        <f>-0.04220197+0.00067576*D414^2</f>
        <v>6.6791360399999999E-2</v>
      </c>
      <c r="P414">
        <f t="shared" si="21"/>
        <v>12.5</v>
      </c>
    </row>
    <row r="415" spans="1:16" x14ac:dyDescent="0.3">
      <c r="A415">
        <v>4</v>
      </c>
      <c r="B415">
        <v>23</v>
      </c>
      <c r="C415" t="s">
        <v>19</v>
      </c>
      <c r="D415">
        <v>12.7</v>
      </c>
      <c r="E415" t="s">
        <v>14</v>
      </c>
      <c r="F415">
        <v>2</v>
      </c>
      <c r="J415" t="s">
        <v>30</v>
      </c>
      <c r="K415" t="s">
        <v>16</v>
      </c>
      <c r="L415" t="s">
        <v>17</v>
      </c>
      <c r="M415">
        <f t="shared" si="20"/>
        <v>1.2667686977437443E-2</v>
      </c>
      <c r="O415">
        <f>-0.04220197+0.00067576*D415^2</f>
        <v>6.6791360399999999E-2</v>
      </c>
      <c r="P415">
        <f t="shared" si="21"/>
        <v>12.5</v>
      </c>
    </row>
    <row r="416" spans="1:16" hidden="1" x14ac:dyDescent="0.3">
      <c r="A416">
        <v>1</v>
      </c>
      <c r="B416">
        <v>68</v>
      </c>
      <c r="C416" t="s">
        <v>21</v>
      </c>
      <c r="D416">
        <v>12.7</v>
      </c>
      <c r="E416" t="s">
        <v>14</v>
      </c>
      <c r="F416">
        <v>2</v>
      </c>
      <c r="J416" t="s">
        <v>30</v>
      </c>
      <c r="K416" t="s">
        <v>16</v>
      </c>
      <c r="L416" t="s">
        <v>17</v>
      </c>
      <c r="M416">
        <f t="shared" si="20"/>
        <v>1.2667686977437443E-2</v>
      </c>
      <c r="O416">
        <f>0.03655+0.00002*D416^3</f>
        <v>7.7517660000000002E-2</v>
      </c>
      <c r="P416">
        <f t="shared" si="21"/>
        <v>12.5</v>
      </c>
    </row>
    <row r="417" spans="1:16" hidden="1" x14ac:dyDescent="0.3">
      <c r="A417">
        <v>1</v>
      </c>
      <c r="B417">
        <v>18</v>
      </c>
      <c r="C417" t="s">
        <v>26</v>
      </c>
      <c r="D417">
        <v>12.7</v>
      </c>
      <c r="E417" t="s">
        <v>14</v>
      </c>
      <c r="F417">
        <v>3</v>
      </c>
      <c r="J417" t="s">
        <v>24</v>
      </c>
      <c r="K417" t="s">
        <v>16</v>
      </c>
      <c r="L417" t="s">
        <v>17</v>
      </c>
      <c r="M417">
        <f t="shared" si="20"/>
        <v>1.2667686977437443E-2</v>
      </c>
      <c r="N417">
        <v>8.5</v>
      </c>
      <c r="O417">
        <f>0.000025*D417^2*N417</f>
        <v>3.4274125000000003E-2</v>
      </c>
      <c r="P417">
        <f t="shared" si="21"/>
        <v>12.5</v>
      </c>
    </row>
    <row r="418" spans="1:16" x14ac:dyDescent="0.3">
      <c r="A418">
        <v>1</v>
      </c>
      <c r="B418">
        <v>24</v>
      </c>
      <c r="C418" t="s">
        <v>19</v>
      </c>
      <c r="D418">
        <v>12.6</v>
      </c>
      <c r="E418" t="s">
        <v>14</v>
      </c>
      <c r="F418">
        <v>3</v>
      </c>
      <c r="J418" t="s">
        <v>15</v>
      </c>
      <c r="K418" t="s">
        <v>16</v>
      </c>
      <c r="L418" t="s">
        <v>17</v>
      </c>
      <c r="M418">
        <f t="shared" si="20"/>
        <v>1.2468981242097887E-2</v>
      </c>
      <c r="O418">
        <f>-0.04220197+0.00067576*D418^2</f>
        <v>6.5081687599999993E-2</v>
      </c>
      <c r="P418">
        <f t="shared" si="21"/>
        <v>12.5</v>
      </c>
    </row>
    <row r="419" spans="1:16" x14ac:dyDescent="0.3">
      <c r="A419">
        <v>4</v>
      </c>
      <c r="B419">
        <v>53</v>
      </c>
      <c r="C419" t="s">
        <v>19</v>
      </c>
      <c r="D419">
        <v>12.6</v>
      </c>
      <c r="E419" t="s">
        <v>14</v>
      </c>
      <c r="F419">
        <v>2</v>
      </c>
      <c r="J419" t="s">
        <v>30</v>
      </c>
      <c r="K419" t="s">
        <v>16</v>
      </c>
      <c r="L419" t="s">
        <v>17</v>
      </c>
      <c r="M419">
        <f t="shared" si="20"/>
        <v>1.2468981242097887E-2</v>
      </c>
      <c r="O419">
        <f>-0.04220197+0.00067576*D419^2</f>
        <v>6.5081687599999993E-2</v>
      </c>
      <c r="P419">
        <f t="shared" si="21"/>
        <v>12.5</v>
      </c>
    </row>
    <row r="420" spans="1:16" hidden="1" x14ac:dyDescent="0.3">
      <c r="A420">
        <v>3</v>
      </c>
      <c r="B420">
        <v>31</v>
      </c>
      <c r="C420" t="s">
        <v>23</v>
      </c>
      <c r="D420">
        <v>12.6</v>
      </c>
      <c r="E420" t="s">
        <v>14</v>
      </c>
      <c r="F420">
        <v>1</v>
      </c>
      <c r="J420" t="s">
        <v>15</v>
      </c>
      <c r="K420" t="s">
        <v>16</v>
      </c>
      <c r="L420" t="s">
        <v>17</v>
      </c>
      <c r="M420">
        <f t="shared" si="20"/>
        <v>1.2468981242097887E-2</v>
      </c>
      <c r="O420">
        <f>0.09988+0.000019*D420^3</f>
        <v>0.13788714399999999</v>
      </c>
      <c r="P420">
        <f t="shared" si="21"/>
        <v>12.5</v>
      </c>
    </row>
    <row r="421" spans="1:16" hidden="1" x14ac:dyDescent="0.3">
      <c r="A421">
        <v>2</v>
      </c>
      <c r="B421">
        <v>76</v>
      </c>
      <c r="C421" t="s">
        <v>18</v>
      </c>
      <c r="D421">
        <v>12.6</v>
      </c>
      <c r="E421" t="s">
        <v>14</v>
      </c>
      <c r="F421">
        <v>2</v>
      </c>
      <c r="J421" t="s">
        <v>24</v>
      </c>
      <c r="K421" t="s">
        <v>16</v>
      </c>
      <c r="L421" t="s">
        <v>17</v>
      </c>
      <c r="M421">
        <f t="shared" si="20"/>
        <v>1.2468981242097887E-2</v>
      </c>
      <c r="N421">
        <v>8.5</v>
      </c>
      <c r="O421">
        <f>0.000025*D421^2*N421</f>
        <v>3.3736500000000003E-2</v>
      </c>
      <c r="P421">
        <f t="shared" si="21"/>
        <v>12.5</v>
      </c>
    </row>
    <row r="422" spans="1:16" hidden="1" x14ac:dyDescent="0.3">
      <c r="A422">
        <v>1</v>
      </c>
      <c r="B422">
        <v>93</v>
      </c>
      <c r="C422" t="s">
        <v>21</v>
      </c>
      <c r="D422">
        <v>12.5</v>
      </c>
      <c r="E422" t="s">
        <v>14</v>
      </c>
      <c r="F422">
        <v>3</v>
      </c>
      <c r="J422" t="s">
        <v>30</v>
      </c>
      <c r="K422" t="s">
        <v>16</v>
      </c>
      <c r="L422" t="s">
        <v>17</v>
      </c>
      <c r="M422">
        <f t="shared" si="20"/>
        <v>1.2271846303085129E-2</v>
      </c>
      <c r="O422">
        <f>0.03655+0.00002*D422^3</f>
        <v>7.5612499999999999E-2</v>
      </c>
      <c r="P422">
        <f t="shared" si="21"/>
        <v>12.5</v>
      </c>
    </row>
    <row r="423" spans="1:16" hidden="1" x14ac:dyDescent="0.3">
      <c r="A423">
        <v>3</v>
      </c>
      <c r="B423">
        <v>56</v>
      </c>
      <c r="C423" t="s">
        <v>23</v>
      </c>
      <c r="D423">
        <v>12.5</v>
      </c>
      <c r="E423" t="s">
        <v>14</v>
      </c>
      <c r="F423">
        <v>1</v>
      </c>
      <c r="J423" t="s">
        <v>15</v>
      </c>
      <c r="K423" t="s">
        <v>16</v>
      </c>
      <c r="L423" t="s">
        <v>17</v>
      </c>
      <c r="M423">
        <f t="shared" si="20"/>
        <v>1.2271846303085129E-2</v>
      </c>
      <c r="O423">
        <f>0.09988+0.000019*D423^3</f>
        <v>0.136989375</v>
      </c>
      <c r="P423">
        <f t="shared" si="21"/>
        <v>12.5</v>
      </c>
    </row>
    <row r="424" spans="1:16" hidden="1" x14ac:dyDescent="0.3">
      <c r="A424">
        <v>1</v>
      </c>
      <c r="B424">
        <v>79</v>
      </c>
      <c r="C424" t="s">
        <v>13</v>
      </c>
      <c r="D424">
        <v>12.5</v>
      </c>
      <c r="E424" t="s">
        <v>14</v>
      </c>
      <c r="F424">
        <v>3</v>
      </c>
      <c r="J424" t="s">
        <v>15</v>
      </c>
      <c r="K424" t="s">
        <v>16</v>
      </c>
      <c r="L424" t="s">
        <v>17</v>
      </c>
      <c r="M424">
        <f t="shared" si="20"/>
        <v>1.2271846303085129E-2</v>
      </c>
      <c r="N424">
        <v>8.5</v>
      </c>
      <c r="O424">
        <f>0.000025*D424^2*N424</f>
        <v>3.3203125E-2</v>
      </c>
      <c r="P424">
        <f t="shared" si="21"/>
        <v>12.5</v>
      </c>
    </row>
    <row r="425" spans="1:16" hidden="1" x14ac:dyDescent="0.3">
      <c r="A425">
        <v>1</v>
      </c>
      <c r="B425">
        <v>89</v>
      </c>
      <c r="C425" t="s">
        <v>25</v>
      </c>
      <c r="D425">
        <v>12.4</v>
      </c>
      <c r="E425" t="s">
        <v>14</v>
      </c>
      <c r="F425">
        <v>2</v>
      </c>
      <c r="J425" t="s">
        <v>30</v>
      </c>
      <c r="K425" t="s">
        <v>16</v>
      </c>
      <c r="L425" t="s">
        <v>17</v>
      </c>
      <c r="M425">
        <f t="shared" si="20"/>
        <v>1.2076282160399167E-2</v>
      </c>
      <c r="O425">
        <f>-0.05476487+0.00073611*D425^2</f>
        <v>5.841940360000001E-2</v>
      </c>
      <c r="P425">
        <f t="shared" si="21"/>
        <v>12.5</v>
      </c>
    </row>
    <row r="426" spans="1:16" x14ac:dyDescent="0.3">
      <c r="A426">
        <v>3</v>
      </c>
      <c r="B426">
        <v>59</v>
      </c>
      <c r="C426" t="s">
        <v>19</v>
      </c>
      <c r="D426">
        <v>12.4</v>
      </c>
      <c r="E426" t="s">
        <v>14</v>
      </c>
      <c r="F426">
        <v>1</v>
      </c>
      <c r="J426" t="s">
        <v>15</v>
      </c>
      <c r="K426" t="s">
        <v>16</v>
      </c>
      <c r="L426" t="s">
        <v>17</v>
      </c>
      <c r="M426">
        <f t="shared" si="20"/>
        <v>1.2076282160399167E-2</v>
      </c>
      <c r="O426">
        <f>-0.04220197+0.00067576*D426^2</f>
        <v>6.1702887600000013E-2</v>
      </c>
      <c r="P426">
        <f t="shared" si="21"/>
        <v>12.5</v>
      </c>
    </row>
    <row r="427" spans="1:16" hidden="1" x14ac:dyDescent="0.3">
      <c r="A427">
        <v>3</v>
      </c>
      <c r="B427">
        <v>64</v>
      </c>
      <c r="C427" t="s">
        <v>23</v>
      </c>
      <c r="D427">
        <v>12.4</v>
      </c>
      <c r="E427" t="s">
        <v>14</v>
      </c>
      <c r="F427">
        <v>3</v>
      </c>
      <c r="J427" t="s">
        <v>15</v>
      </c>
      <c r="K427" t="s">
        <v>16</v>
      </c>
      <c r="L427" t="s">
        <v>17</v>
      </c>
      <c r="M427">
        <f t="shared" si="20"/>
        <v>1.2076282160399167E-2</v>
      </c>
      <c r="O427">
        <f>0.09988+0.000019*D427^3</f>
        <v>0.136105856</v>
      </c>
      <c r="P427">
        <f t="shared" si="21"/>
        <v>12.5</v>
      </c>
    </row>
    <row r="428" spans="1:16" hidden="1" x14ac:dyDescent="0.3">
      <c r="A428">
        <v>2</v>
      </c>
      <c r="B428">
        <v>52</v>
      </c>
      <c r="C428" t="s">
        <v>26</v>
      </c>
      <c r="D428">
        <v>12.4</v>
      </c>
      <c r="E428" t="s">
        <v>14</v>
      </c>
      <c r="F428">
        <v>2</v>
      </c>
      <c r="J428" t="s">
        <v>24</v>
      </c>
      <c r="K428" t="s">
        <v>16</v>
      </c>
      <c r="L428" t="s">
        <v>17</v>
      </c>
      <c r="M428">
        <f t="shared" si="20"/>
        <v>1.2076282160399167E-2</v>
      </c>
      <c r="N428">
        <v>8.5</v>
      </c>
      <c r="O428">
        <f>0.000025*D428^2*N428</f>
        <v>3.2674000000000009E-2</v>
      </c>
      <c r="P428">
        <f t="shared" si="21"/>
        <v>12.5</v>
      </c>
    </row>
    <row r="429" spans="1:16" hidden="1" x14ac:dyDescent="0.3">
      <c r="A429">
        <v>2</v>
      </c>
      <c r="B429">
        <v>88</v>
      </c>
      <c r="C429" t="s">
        <v>18</v>
      </c>
      <c r="D429">
        <v>12.4</v>
      </c>
      <c r="E429" t="s">
        <v>14</v>
      </c>
      <c r="F429">
        <v>3</v>
      </c>
      <c r="J429" t="s">
        <v>24</v>
      </c>
      <c r="K429" t="s">
        <v>16</v>
      </c>
      <c r="L429" t="s">
        <v>17</v>
      </c>
      <c r="M429">
        <f t="shared" si="20"/>
        <v>1.2076282160399167E-2</v>
      </c>
      <c r="N429">
        <v>8.5</v>
      </c>
      <c r="O429">
        <f>0.000025*D429^2*N429</f>
        <v>3.2674000000000009E-2</v>
      </c>
      <c r="P429">
        <f t="shared" si="21"/>
        <v>12.5</v>
      </c>
    </row>
    <row r="430" spans="1:16" hidden="1" x14ac:dyDescent="0.3">
      <c r="A430">
        <v>1</v>
      </c>
      <c r="B430">
        <v>25</v>
      </c>
      <c r="C430" t="s">
        <v>13</v>
      </c>
      <c r="D430">
        <v>12.4</v>
      </c>
      <c r="E430" t="s">
        <v>14</v>
      </c>
      <c r="F430">
        <v>3</v>
      </c>
      <c r="J430" t="s">
        <v>30</v>
      </c>
      <c r="K430" t="s">
        <v>16</v>
      </c>
      <c r="L430" t="s">
        <v>17</v>
      </c>
      <c r="M430">
        <f t="shared" si="20"/>
        <v>1.2076282160399167E-2</v>
      </c>
      <c r="N430">
        <v>8.5</v>
      </c>
      <c r="O430">
        <f>0.000025*D430^2*N430</f>
        <v>3.2674000000000009E-2</v>
      </c>
      <c r="P430">
        <f t="shared" si="21"/>
        <v>12.5</v>
      </c>
    </row>
    <row r="431" spans="1:16" hidden="1" x14ac:dyDescent="0.3">
      <c r="A431">
        <v>1</v>
      </c>
      <c r="B431">
        <v>29</v>
      </c>
      <c r="C431" t="s">
        <v>13</v>
      </c>
      <c r="D431">
        <v>12.4</v>
      </c>
      <c r="E431" t="s">
        <v>14</v>
      </c>
      <c r="F431">
        <v>3</v>
      </c>
      <c r="J431" t="s">
        <v>30</v>
      </c>
      <c r="K431" t="s">
        <v>16</v>
      </c>
      <c r="L431" t="s">
        <v>17</v>
      </c>
      <c r="M431">
        <f t="shared" si="20"/>
        <v>1.2076282160399167E-2</v>
      </c>
      <c r="N431">
        <v>8.5</v>
      </c>
      <c r="O431">
        <f>0.000025*D431^2*N431</f>
        <v>3.2674000000000009E-2</v>
      </c>
      <c r="P431">
        <f t="shared" si="21"/>
        <v>12.5</v>
      </c>
    </row>
    <row r="432" spans="1:16" x14ac:dyDescent="0.3">
      <c r="A432">
        <v>3</v>
      </c>
      <c r="B432">
        <v>60</v>
      </c>
      <c r="C432" t="s">
        <v>19</v>
      </c>
      <c r="D432">
        <v>12.3</v>
      </c>
      <c r="E432" t="s">
        <v>14</v>
      </c>
      <c r="F432">
        <v>3</v>
      </c>
      <c r="J432" t="s">
        <v>15</v>
      </c>
      <c r="K432" t="s">
        <v>16</v>
      </c>
      <c r="L432" t="s">
        <v>17</v>
      </c>
      <c r="M432">
        <f t="shared" si="20"/>
        <v>1.1882288814039996E-2</v>
      </c>
      <c r="O432">
        <f>-0.04220197+0.00067576*D432^2</f>
        <v>6.0033760400000004E-2</v>
      </c>
      <c r="P432">
        <f t="shared" si="21"/>
        <v>12.5</v>
      </c>
    </row>
    <row r="433" spans="1:16" x14ac:dyDescent="0.3">
      <c r="A433">
        <v>2</v>
      </c>
      <c r="B433">
        <v>71</v>
      </c>
      <c r="C433" t="s">
        <v>19</v>
      </c>
      <c r="D433">
        <v>12.3</v>
      </c>
      <c r="E433" t="s">
        <v>14</v>
      </c>
      <c r="F433">
        <v>1</v>
      </c>
      <c r="J433" t="s">
        <v>30</v>
      </c>
      <c r="K433" t="s">
        <v>16</v>
      </c>
      <c r="L433" t="s">
        <v>17</v>
      </c>
      <c r="M433">
        <f t="shared" si="20"/>
        <v>1.1882288814039996E-2</v>
      </c>
      <c r="O433">
        <f>-0.04220197+0.00067576*D433^2</f>
        <v>6.0033760400000004E-2</v>
      </c>
      <c r="P433">
        <f t="shared" si="21"/>
        <v>12.5</v>
      </c>
    </row>
    <row r="434" spans="1:16" hidden="1" x14ac:dyDescent="0.3">
      <c r="A434">
        <v>3</v>
      </c>
      <c r="B434">
        <v>33</v>
      </c>
      <c r="C434" t="s">
        <v>21</v>
      </c>
      <c r="D434">
        <v>12.3</v>
      </c>
      <c r="E434" t="s">
        <v>14</v>
      </c>
      <c r="F434">
        <v>1</v>
      </c>
      <c r="J434" t="s">
        <v>30</v>
      </c>
      <c r="K434" t="s">
        <v>16</v>
      </c>
      <c r="L434" t="s">
        <v>17</v>
      </c>
      <c r="M434">
        <f t="shared" si="20"/>
        <v>1.1882288814039996E-2</v>
      </c>
      <c r="O434">
        <f>0.03655+0.00002*D434^3</f>
        <v>7.3767340000000015E-2</v>
      </c>
      <c r="P434">
        <f t="shared" si="21"/>
        <v>12.5</v>
      </c>
    </row>
    <row r="435" spans="1:16" x14ac:dyDescent="0.3">
      <c r="A435">
        <v>1</v>
      </c>
      <c r="B435">
        <v>89</v>
      </c>
      <c r="C435" t="s">
        <v>19</v>
      </c>
      <c r="D435">
        <v>12.2</v>
      </c>
      <c r="E435" t="s">
        <v>14</v>
      </c>
      <c r="F435">
        <v>2</v>
      </c>
      <c r="J435" t="s">
        <v>15</v>
      </c>
      <c r="K435" t="s">
        <v>16</v>
      </c>
      <c r="L435" t="s">
        <v>17</v>
      </c>
      <c r="M435">
        <f t="shared" si="20"/>
        <v>1.1689866264007618E-2</v>
      </c>
      <c r="O435">
        <f>-0.04220197+0.00067576*D435^2</f>
        <v>5.8378148399999975E-2</v>
      </c>
      <c r="P435">
        <f t="shared" si="21"/>
        <v>12.5</v>
      </c>
    </row>
    <row r="436" spans="1:16" x14ac:dyDescent="0.3">
      <c r="A436">
        <v>1</v>
      </c>
      <c r="B436">
        <v>50</v>
      </c>
      <c r="C436" t="s">
        <v>19</v>
      </c>
      <c r="D436">
        <v>12.2</v>
      </c>
      <c r="E436" t="s">
        <v>14</v>
      </c>
      <c r="F436">
        <v>1</v>
      </c>
      <c r="J436" t="s">
        <v>24</v>
      </c>
      <c r="K436" t="s">
        <v>16</v>
      </c>
      <c r="L436" t="s">
        <v>17</v>
      </c>
      <c r="M436">
        <f t="shared" si="20"/>
        <v>1.1689866264007618E-2</v>
      </c>
      <c r="O436">
        <f>-0.04220197+0.00067576*D436^2</f>
        <v>5.8378148399999975E-2</v>
      </c>
      <c r="P436">
        <f t="shared" si="21"/>
        <v>12.5</v>
      </c>
    </row>
    <row r="437" spans="1:16" x14ac:dyDescent="0.3">
      <c r="A437">
        <v>1</v>
      </c>
      <c r="B437">
        <v>103</v>
      </c>
      <c r="C437" t="s">
        <v>19</v>
      </c>
      <c r="D437">
        <v>12.2</v>
      </c>
      <c r="E437" t="s">
        <v>14</v>
      </c>
      <c r="F437">
        <v>1</v>
      </c>
      <c r="J437" t="s">
        <v>24</v>
      </c>
      <c r="K437" t="s">
        <v>16</v>
      </c>
      <c r="L437" t="s">
        <v>17</v>
      </c>
      <c r="M437">
        <f t="shared" si="20"/>
        <v>1.1689866264007618E-2</v>
      </c>
      <c r="O437">
        <f>-0.04220197+0.00067576*D437^2</f>
        <v>5.8378148399999975E-2</v>
      </c>
      <c r="P437">
        <f t="shared" si="21"/>
        <v>12.5</v>
      </c>
    </row>
    <row r="438" spans="1:16" hidden="1" x14ac:dyDescent="0.3">
      <c r="A438">
        <v>3</v>
      </c>
      <c r="B438">
        <v>36</v>
      </c>
      <c r="C438" t="s">
        <v>21</v>
      </c>
      <c r="D438">
        <v>12.2</v>
      </c>
      <c r="E438" t="s">
        <v>14</v>
      </c>
      <c r="F438">
        <v>2</v>
      </c>
      <c r="J438" t="s">
        <v>30</v>
      </c>
      <c r="K438" t="s">
        <v>16</v>
      </c>
      <c r="L438" t="s">
        <v>17</v>
      </c>
      <c r="M438">
        <f t="shared" si="20"/>
        <v>1.1689866264007618E-2</v>
      </c>
      <c r="O438">
        <f>0.03655+0.00002*D438^3</f>
        <v>7.2866959999999995E-2</v>
      </c>
      <c r="P438">
        <f t="shared" si="21"/>
        <v>12.5</v>
      </c>
    </row>
    <row r="439" spans="1:16" hidden="1" x14ac:dyDescent="0.3">
      <c r="A439">
        <v>3</v>
      </c>
      <c r="B439">
        <v>109</v>
      </c>
      <c r="C439" t="s">
        <v>33</v>
      </c>
      <c r="D439">
        <v>12.2</v>
      </c>
      <c r="E439" t="s">
        <v>14</v>
      </c>
      <c r="F439">
        <v>3</v>
      </c>
      <c r="J439" t="s">
        <v>15</v>
      </c>
      <c r="K439" t="s">
        <v>16</v>
      </c>
      <c r="L439" t="s">
        <v>17</v>
      </c>
      <c r="M439">
        <f t="shared" si="20"/>
        <v>1.1689866264007618E-2</v>
      </c>
      <c r="N439">
        <v>8.5</v>
      </c>
      <c r="O439">
        <f>0.000025*D439^2*N439</f>
        <v>3.1628499999999997E-2</v>
      </c>
      <c r="P439">
        <f t="shared" si="21"/>
        <v>12.5</v>
      </c>
    </row>
    <row r="440" spans="1:16" x14ac:dyDescent="0.3">
      <c r="A440">
        <v>4</v>
      </c>
      <c r="B440">
        <v>13</v>
      </c>
      <c r="C440" t="s">
        <v>19</v>
      </c>
      <c r="D440">
        <v>12.1</v>
      </c>
      <c r="E440" t="s">
        <v>14</v>
      </c>
      <c r="F440">
        <v>3</v>
      </c>
      <c r="J440" t="s">
        <v>30</v>
      </c>
      <c r="K440" t="s">
        <v>16</v>
      </c>
      <c r="L440" t="s">
        <v>17</v>
      </c>
      <c r="M440">
        <f t="shared" si="20"/>
        <v>1.149901451030204E-2</v>
      </c>
      <c r="O440">
        <f>-0.04220197+0.00067576*D440^2</f>
        <v>5.6736051599999997E-2</v>
      </c>
      <c r="P440">
        <f t="shared" si="21"/>
        <v>12.5</v>
      </c>
    </row>
    <row r="441" spans="1:16" hidden="1" x14ac:dyDescent="0.3">
      <c r="A441">
        <v>1</v>
      </c>
      <c r="B441">
        <v>94</v>
      </c>
      <c r="C441" t="s">
        <v>21</v>
      </c>
      <c r="D441">
        <v>12</v>
      </c>
      <c r="E441" t="s">
        <v>14</v>
      </c>
      <c r="F441">
        <v>3</v>
      </c>
      <c r="J441" t="s">
        <v>24</v>
      </c>
      <c r="K441" t="s">
        <v>16</v>
      </c>
      <c r="L441" t="s">
        <v>17</v>
      </c>
      <c r="M441">
        <f t="shared" si="20"/>
        <v>1.1309733552923255E-2</v>
      </c>
      <c r="O441">
        <f>0.03655+0.00002*D441^3</f>
        <v>7.1110000000000007E-2</v>
      </c>
      <c r="P441">
        <f t="shared" si="21"/>
        <v>12.5</v>
      </c>
    </row>
    <row r="442" spans="1:16" hidden="1" x14ac:dyDescent="0.3">
      <c r="A442">
        <v>3</v>
      </c>
      <c r="B442">
        <v>34</v>
      </c>
      <c r="C442" t="s">
        <v>21</v>
      </c>
      <c r="D442">
        <v>12</v>
      </c>
      <c r="E442" t="s">
        <v>14</v>
      </c>
      <c r="F442">
        <v>2</v>
      </c>
      <c r="J442" t="s">
        <v>30</v>
      </c>
      <c r="K442" t="s">
        <v>16</v>
      </c>
      <c r="L442" t="s">
        <v>17</v>
      </c>
      <c r="M442">
        <f t="shared" si="20"/>
        <v>1.1309733552923255E-2</v>
      </c>
      <c r="O442">
        <f>0.03655+0.00002*D442^3</f>
        <v>7.1110000000000007E-2</v>
      </c>
      <c r="P442">
        <f t="shared" si="21"/>
        <v>12.5</v>
      </c>
    </row>
    <row r="443" spans="1:16" x14ac:dyDescent="0.3">
      <c r="A443">
        <v>3</v>
      </c>
      <c r="B443">
        <v>85</v>
      </c>
      <c r="C443" t="s">
        <v>19</v>
      </c>
      <c r="D443">
        <v>11.9</v>
      </c>
      <c r="E443" t="s">
        <v>14</v>
      </c>
      <c r="F443">
        <v>1</v>
      </c>
      <c r="J443" t="s">
        <v>15</v>
      </c>
      <c r="K443" t="s">
        <v>16</v>
      </c>
      <c r="L443" t="s">
        <v>17</v>
      </c>
      <c r="M443">
        <f t="shared" si="20"/>
        <v>1.1122023391871266E-2</v>
      </c>
      <c r="O443">
        <f>-0.04220197+0.00067576*D443^2</f>
        <v>5.3492403600000009E-2</v>
      </c>
      <c r="P443">
        <f t="shared" si="21"/>
        <v>12.5</v>
      </c>
    </row>
    <row r="444" spans="1:16" x14ac:dyDescent="0.3">
      <c r="A444">
        <v>4</v>
      </c>
      <c r="B444">
        <v>77</v>
      </c>
      <c r="C444" t="s">
        <v>19</v>
      </c>
      <c r="D444">
        <v>11.9</v>
      </c>
      <c r="E444" t="s">
        <v>14</v>
      </c>
      <c r="F444">
        <v>1</v>
      </c>
      <c r="J444" t="s">
        <v>30</v>
      </c>
      <c r="K444" t="s">
        <v>16</v>
      </c>
      <c r="L444" t="s">
        <v>17</v>
      </c>
      <c r="M444">
        <f t="shared" si="20"/>
        <v>1.1122023391871266E-2</v>
      </c>
      <c r="O444">
        <f>-0.04220197+0.00067576*D444^2</f>
        <v>5.3492403600000009E-2</v>
      </c>
      <c r="P444">
        <f t="shared" si="21"/>
        <v>12.5</v>
      </c>
    </row>
    <row r="445" spans="1:16" hidden="1" x14ac:dyDescent="0.3">
      <c r="A445">
        <v>3</v>
      </c>
      <c r="B445">
        <v>44</v>
      </c>
      <c r="C445" t="s">
        <v>23</v>
      </c>
      <c r="D445">
        <v>11.9</v>
      </c>
      <c r="E445" t="s">
        <v>14</v>
      </c>
      <c r="F445">
        <v>2</v>
      </c>
      <c r="J445" t="s">
        <v>15</v>
      </c>
      <c r="K445" t="s">
        <v>16</v>
      </c>
      <c r="L445" t="s">
        <v>17</v>
      </c>
      <c r="M445">
        <f t="shared" si="20"/>
        <v>1.1122023391871266E-2</v>
      </c>
      <c r="O445">
        <f>0.09988+0.000019*D445^3</f>
        <v>0.131898021</v>
      </c>
      <c r="P445">
        <f t="shared" si="21"/>
        <v>12.5</v>
      </c>
    </row>
    <row r="446" spans="1:16" hidden="1" x14ac:dyDescent="0.3">
      <c r="A446">
        <v>2</v>
      </c>
      <c r="B446">
        <v>15</v>
      </c>
      <c r="C446" t="s">
        <v>25</v>
      </c>
      <c r="D446">
        <v>11.8</v>
      </c>
      <c r="E446" t="s">
        <v>14</v>
      </c>
      <c r="F446">
        <v>2</v>
      </c>
      <c r="J446" t="s">
        <v>24</v>
      </c>
      <c r="K446" t="s">
        <v>16</v>
      </c>
      <c r="L446" t="s">
        <v>17</v>
      </c>
      <c r="M446">
        <f t="shared" si="20"/>
        <v>1.093588402714607E-2</v>
      </c>
      <c r="O446">
        <f>-0.05476487+0.00073611*D446^2</f>
        <v>4.7731086400000004E-2</v>
      </c>
      <c r="P446">
        <f t="shared" si="21"/>
        <v>12.5</v>
      </c>
    </row>
    <row r="447" spans="1:16" hidden="1" x14ac:dyDescent="0.3">
      <c r="A447">
        <v>1</v>
      </c>
      <c r="B447">
        <v>36</v>
      </c>
      <c r="C447" t="s">
        <v>21</v>
      </c>
      <c r="D447">
        <v>11.8</v>
      </c>
      <c r="E447" t="s">
        <v>14</v>
      </c>
      <c r="F447">
        <v>2</v>
      </c>
      <c r="J447" t="s">
        <v>30</v>
      </c>
      <c r="K447" t="s">
        <v>16</v>
      </c>
      <c r="L447" t="s">
        <v>17</v>
      </c>
      <c r="M447">
        <f t="shared" si="20"/>
        <v>1.093588402714607E-2</v>
      </c>
      <c r="O447">
        <f>0.03655+0.00002*D447^3</f>
        <v>6.9410639999999996E-2</v>
      </c>
      <c r="P447">
        <f t="shared" si="21"/>
        <v>12.5</v>
      </c>
    </row>
    <row r="448" spans="1:16" hidden="1" x14ac:dyDescent="0.3">
      <c r="A448">
        <v>3</v>
      </c>
      <c r="B448">
        <v>26</v>
      </c>
      <c r="C448" t="s">
        <v>23</v>
      </c>
      <c r="D448">
        <v>11.8</v>
      </c>
      <c r="E448" t="s">
        <v>14</v>
      </c>
      <c r="F448">
        <v>1</v>
      </c>
      <c r="J448" t="s">
        <v>15</v>
      </c>
      <c r="K448" t="s">
        <v>16</v>
      </c>
      <c r="L448" t="s">
        <v>17</v>
      </c>
      <c r="M448">
        <f t="shared" si="20"/>
        <v>1.093588402714607E-2</v>
      </c>
      <c r="O448">
        <f>0.09988+0.000019*D448^3</f>
        <v>0.131097608</v>
      </c>
      <c r="P448">
        <f t="shared" si="21"/>
        <v>12.5</v>
      </c>
    </row>
    <row r="449" spans="1:16" hidden="1" x14ac:dyDescent="0.3">
      <c r="A449">
        <v>3</v>
      </c>
      <c r="B449">
        <v>65</v>
      </c>
      <c r="C449" t="s">
        <v>28</v>
      </c>
      <c r="D449">
        <v>11.8</v>
      </c>
      <c r="E449" t="s">
        <v>20</v>
      </c>
      <c r="F449">
        <v>3</v>
      </c>
      <c r="J449" t="s">
        <v>24</v>
      </c>
      <c r="K449" t="s">
        <v>16</v>
      </c>
      <c r="L449" t="s">
        <v>17</v>
      </c>
      <c r="M449">
        <f t="shared" si="20"/>
        <v>1.093588402714607E-2</v>
      </c>
      <c r="N449">
        <v>8.5</v>
      </c>
      <c r="O449">
        <f>0.000025*D449^2*N449</f>
        <v>2.9588500000000004E-2</v>
      </c>
      <c r="P449">
        <f t="shared" si="21"/>
        <v>12.5</v>
      </c>
    </row>
    <row r="450" spans="1:16" hidden="1" x14ac:dyDescent="0.3">
      <c r="A450">
        <v>3</v>
      </c>
      <c r="B450">
        <v>61</v>
      </c>
      <c r="C450" t="s">
        <v>28</v>
      </c>
      <c r="D450">
        <v>11.8</v>
      </c>
      <c r="E450" t="s">
        <v>14</v>
      </c>
      <c r="F450">
        <v>3</v>
      </c>
      <c r="J450" t="s">
        <v>24</v>
      </c>
      <c r="K450" t="s">
        <v>16</v>
      </c>
      <c r="L450" t="s">
        <v>17</v>
      </c>
      <c r="M450">
        <f t="shared" si="20"/>
        <v>1.093588402714607E-2</v>
      </c>
      <c r="N450">
        <v>8.5</v>
      </c>
      <c r="O450">
        <f>0.000025*D450^2*N450</f>
        <v>2.9588500000000004E-2</v>
      </c>
      <c r="P450">
        <f t="shared" si="21"/>
        <v>12.5</v>
      </c>
    </row>
    <row r="451" spans="1:16" x14ac:dyDescent="0.3">
      <c r="A451">
        <v>1</v>
      </c>
      <c r="B451">
        <v>48</v>
      </c>
      <c r="C451" t="s">
        <v>19</v>
      </c>
      <c r="D451">
        <v>11.7</v>
      </c>
      <c r="E451" t="s">
        <v>14</v>
      </c>
      <c r="F451">
        <v>1</v>
      </c>
      <c r="J451" t="s">
        <v>24</v>
      </c>
      <c r="K451" t="s">
        <v>16</v>
      </c>
      <c r="L451" t="s">
        <v>17</v>
      </c>
      <c r="M451">
        <f t="shared" ref="M451:M514" si="22">D451^2*PI()/40000</f>
        <v>1.0751315458747667E-2</v>
      </c>
      <c r="O451">
        <f>-0.04220197+0.00067576*D451^2</f>
        <v>5.0302816399999985E-2</v>
      </c>
      <c r="P451">
        <f t="shared" ref="P451:P514" si="23">TRUNC(D451/5,0)*5+2.5</f>
        <v>12.5</v>
      </c>
    </row>
    <row r="452" spans="1:16" hidden="1" x14ac:dyDescent="0.3">
      <c r="A452">
        <v>3</v>
      </c>
      <c r="B452">
        <v>18</v>
      </c>
      <c r="C452" t="s">
        <v>23</v>
      </c>
      <c r="D452">
        <v>11.7</v>
      </c>
      <c r="E452" t="s">
        <v>14</v>
      </c>
      <c r="F452">
        <v>3</v>
      </c>
      <c r="J452" t="s">
        <v>15</v>
      </c>
      <c r="K452" t="s">
        <v>16</v>
      </c>
      <c r="L452" t="s">
        <v>17</v>
      </c>
      <c r="M452">
        <f t="shared" si="22"/>
        <v>1.0751315458747667E-2</v>
      </c>
      <c r="O452">
        <f>0.09988+0.000019*D452^3</f>
        <v>0.130310647</v>
      </c>
      <c r="P452">
        <f t="shared" si="23"/>
        <v>12.5</v>
      </c>
    </row>
    <row r="453" spans="1:16" hidden="1" x14ac:dyDescent="0.3">
      <c r="A453">
        <v>3</v>
      </c>
      <c r="B453">
        <v>48</v>
      </c>
      <c r="C453" t="s">
        <v>23</v>
      </c>
      <c r="D453">
        <v>11.7</v>
      </c>
      <c r="E453" t="s">
        <v>14</v>
      </c>
      <c r="F453">
        <v>2</v>
      </c>
      <c r="J453" t="s">
        <v>15</v>
      </c>
      <c r="K453" t="s">
        <v>16</v>
      </c>
      <c r="L453" t="s">
        <v>17</v>
      </c>
      <c r="M453">
        <f t="shared" si="22"/>
        <v>1.0751315458747667E-2</v>
      </c>
      <c r="O453">
        <f>0.09988+0.000019*D453^3</f>
        <v>0.130310647</v>
      </c>
      <c r="P453">
        <f t="shared" si="23"/>
        <v>12.5</v>
      </c>
    </row>
    <row r="454" spans="1:16" hidden="1" x14ac:dyDescent="0.3">
      <c r="A454">
        <v>3</v>
      </c>
      <c r="B454">
        <v>65</v>
      </c>
      <c r="C454" t="s">
        <v>23</v>
      </c>
      <c r="D454">
        <v>11.7</v>
      </c>
      <c r="E454" t="s">
        <v>14</v>
      </c>
      <c r="F454">
        <v>3</v>
      </c>
      <c r="J454" t="s">
        <v>15</v>
      </c>
      <c r="K454" t="s">
        <v>16</v>
      </c>
      <c r="L454" t="s">
        <v>17</v>
      </c>
      <c r="M454">
        <f t="shared" si="22"/>
        <v>1.0751315458747667E-2</v>
      </c>
      <c r="O454">
        <f>0.09988+0.000019*D454^3</f>
        <v>0.130310647</v>
      </c>
      <c r="P454">
        <f t="shared" si="23"/>
        <v>12.5</v>
      </c>
    </row>
    <row r="455" spans="1:16" x14ac:dyDescent="0.3">
      <c r="A455">
        <v>2</v>
      </c>
      <c r="B455">
        <v>49</v>
      </c>
      <c r="C455" t="s">
        <v>19</v>
      </c>
      <c r="D455">
        <v>11.6</v>
      </c>
      <c r="E455" t="s">
        <v>20</v>
      </c>
      <c r="F455">
        <v>3</v>
      </c>
      <c r="J455" t="s">
        <v>30</v>
      </c>
      <c r="K455" t="s">
        <v>16</v>
      </c>
      <c r="L455" t="s">
        <v>17</v>
      </c>
      <c r="M455">
        <f t="shared" si="22"/>
        <v>1.0568317686676064E-2</v>
      </c>
      <c r="O455">
        <f>-0.04220197+0.00067576*D455^2</f>
        <v>4.8728295599999992E-2</v>
      </c>
      <c r="P455">
        <f t="shared" si="23"/>
        <v>12.5</v>
      </c>
    </row>
    <row r="456" spans="1:16" x14ac:dyDescent="0.3">
      <c r="A456">
        <v>3</v>
      </c>
      <c r="B456">
        <v>37</v>
      </c>
      <c r="C456" t="s">
        <v>19</v>
      </c>
      <c r="D456">
        <v>11.6</v>
      </c>
      <c r="E456" t="s">
        <v>14</v>
      </c>
      <c r="F456">
        <v>1</v>
      </c>
      <c r="J456" t="s">
        <v>15</v>
      </c>
      <c r="K456" t="s">
        <v>16</v>
      </c>
      <c r="L456" t="s">
        <v>17</v>
      </c>
      <c r="M456">
        <f t="shared" si="22"/>
        <v>1.0568317686676064E-2</v>
      </c>
      <c r="O456">
        <f>-0.04220197+0.00067576*D456^2</f>
        <v>4.8728295599999992E-2</v>
      </c>
      <c r="P456">
        <f t="shared" si="23"/>
        <v>12.5</v>
      </c>
    </row>
    <row r="457" spans="1:16" x14ac:dyDescent="0.3">
      <c r="A457">
        <v>4</v>
      </c>
      <c r="B457">
        <v>67</v>
      </c>
      <c r="C457" t="s">
        <v>19</v>
      </c>
      <c r="D457">
        <v>11.6</v>
      </c>
      <c r="E457" t="s">
        <v>14</v>
      </c>
      <c r="F457">
        <v>2</v>
      </c>
      <c r="J457" t="s">
        <v>30</v>
      </c>
      <c r="K457" t="s">
        <v>16</v>
      </c>
      <c r="L457" t="s">
        <v>17</v>
      </c>
      <c r="M457">
        <f t="shared" si="22"/>
        <v>1.0568317686676064E-2</v>
      </c>
      <c r="O457">
        <f>-0.04220197+0.00067576*D457^2</f>
        <v>4.8728295599999992E-2</v>
      </c>
      <c r="P457">
        <f t="shared" si="23"/>
        <v>12.5</v>
      </c>
    </row>
    <row r="458" spans="1:16" hidden="1" x14ac:dyDescent="0.3">
      <c r="A458">
        <v>1</v>
      </c>
      <c r="B458">
        <v>70</v>
      </c>
      <c r="C458" t="s">
        <v>21</v>
      </c>
      <c r="D458">
        <v>11.6</v>
      </c>
      <c r="E458" t="s">
        <v>20</v>
      </c>
      <c r="F458">
        <v>2</v>
      </c>
      <c r="J458" t="s">
        <v>30</v>
      </c>
      <c r="K458" t="s">
        <v>16</v>
      </c>
      <c r="L458" t="s">
        <v>17</v>
      </c>
      <c r="M458">
        <f t="shared" si="22"/>
        <v>1.0568317686676064E-2</v>
      </c>
      <c r="O458">
        <f>0.03655+0.00002*D458^3</f>
        <v>6.7767920000000009E-2</v>
      </c>
      <c r="P458">
        <f t="shared" si="23"/>
        <v>12.5</v>
      </c>
    </row>
    <row r="459" spans="1:16" hidden="1" x14ac:dyDescent="0.3">
      <c r="A459">
        <v>1</v>
      </c>
      <c r="B459">
        <v>41</v>
      </c>
      <c r="C459" t="s">
        <v>13</v>
      </c>
      <c r="D459">
        <v>11.6</v>
      </c>
      <c r="E459" t="s">
        <v>20</v>
      </c>
      <c r="F459">
        <v>3</v>
      </c>
      <c r="J459" t="s">
        <v>30</v>
      </c>
      <c r="K459" t="s">
        <v>16</v>
      </c>
      <c r="L459" t="s">
        <v>17</v>
      </c>
      <c r="M459">
        <f t="shared" si="22"/>
        <v>1.0568317686676064E-2</v>
      </c>
      <c r="N459">
        <v>8.5</v>
      </c>
      <c r="O459">
        <f>0.000025*D459^2*N459</f>
        <v>2.8594000000000001E-2</v>
      </c>
      <c r="P459">
        <f t="shared" si="23"/>
        <v>12.5</v>
      </c>
    </row>
    <row r="460" spans="1:16" x14ac:dyDescent="0.3">
      <c r="A460">
        <v>1</v>
      </c>
      <c r="B460">
        <v>51</v>
      </c>
      <c r="C460" t="s">
        <v>19</v>
      </c>
      <c r="D460">
        <v>11.5</v>
      </c>
      <c r="E460" t="s">
        <v>14</v>
      </c>
      <c r="F460">
        <v>1</v>
      </c>
      <c r="J460" t="s">
        <v>24</v>
      </c>
      <c r="K460" t="s">
        <v>16</v>
      </c>
      <c r="L460" t="s">
        <v>17</v>
      </c>
      <c r="M460">
        <f t="shared" si="22"/>
        <v>1.0386890710931252E-2</v>
      </c>
      <c r="O460">
        <f>-0.04220197+0.00067576*D460^2</f>
        <v>4.7167289999999994E-2</v>
      </c>
      <c r="P460">
        <f t="shared" si="23"/>
        <v>12.5</v>
      </c>
    </row>
    <row r="461" spans="1:16" x14ac:dyDescent="0.3">
      <c r="A461">
        <v>1</v>
      </c>
      <c r="B461">
        <v>103</v>
      </c>
      <c r="C461" t="s">
        <v>19</v>
      </c>
      <c r="D461">
        <v>11.5</v>
      </c>
      <c r="E461" t="s">
        <v>14</v>
      </c>
      <c r="F461">
        <v>1</v>
      </c>
      <c r="J461" t="s">
        <v>30</v>
      </c>
      <c r="K461" t="s">
        <v>16</v>
      </c>
      <c r="L461" t="s">
        <v>17</v>
      </c>
      <c r="M461">
        <f t="shared" si="22"/>
        <v>1.0386890710931252E-2</v>
      </c>
      <c r="O461">
        <f>-0.04220197+0.00067576*D461^2</f>
        <v>4.7167289999999994E-2</v>
      </c>
      <c r="P461">
        <f t="shared" si="23"/>
        <v>12.5</v>
      </c>
    </row>
    <row r="462" spans="1:16" hidden="1" x14ac:dyDescent="0.3">
      <c r="A462">
        <v>3</v>
      </c>
      <c r="B462">
        <v>10</v>
      </c>
      <c r="C462" t="s">
        <v>23</v>
      </c>
      <c r="D462">
        <v>11.5</v>
      </c>
      <c r="E462" t="s">
        <v>14</v>
      </c>
      <c r="F462">
        <v>1</v>
      </c>
      <c r="J462" t="s">
        <v>15</v>
      </c>
      <c r="K462" t="s">
        <v>16</v>
      </c>
      <c r="L462" t="s">
        <v>17</v>
      </c>
      <c r="M462">
        <f t="shared" si="22"/>
        <v>1.0386890710931252E-2</v>
      </c>
      <c r="O462">
        <f>0.09988+0.000019*D462^3</f>
        <v>0.12877662500000001</v>
      </c>
      <c r="P462">
        <f t="shared" si="23"/>
        <v>12.5</v>
      </c>
    </row>
    <row r="463" spans="1:16" hidden="1" x14ac:dyDescent="0.3">
      <c r="A463">
        <v>2</v>
      </c>
      <c r="B463">
        <v>57</v>
      </c>
      <c r="C463" t="s">
        <v>18</v>
      </c>
      <c r="D463">
        <v>11.5</v>
      </c>
      <c r="E463" t="s">
        <v>20</v>
      </c>
      <c r="F463">
        <v>2</v>
      </c>
      <c r="J463" t="s">
        <v>24</v>
      </c>
      <c r="K463" t="s">
        <v>16</v>
      </c>
      <c r="L463" t="s">
        <v>17</v>
      </c>
      <c r="M463">
        <f t="shared" si="22"/>
        <v>1.0386890710931252E-2</v>
      </c>
      <c r="N463">
        <v>8.5</v>
      </c>
      <c r="O463">
        <f>0.000025*D463^2*N463</f>
        <v>2.8103125E-2</v>
      </c>
      <c r="P463">
        <f t="shared" si="23"/>
        <v>12.5</v>
      </c>
    </row>
    <row r="464" spans="1:16" hidden="1" x14ac:dyDescent="0.3">
      <c r="A464">
        <v>2</v>
      </c>
      <c r="B464">
        <v>27</v>
      </c>
      <c r="C464" t="s">
        <v>13</v>
      </c>
      <c r="D464">
        <v>11.5</v>
      </c>
      <c r="E464" t="s">
        <v>14</v>
      </c>
      <c r="F464">
        <v>2</v>
      </c>
      <c r="J464" t="s">
        <v>30</v>
      </c>
      <c r="K464" t="s">
        <v>16</v>
      </c>
      <c r="L464" t="s">
        <v>17</v>
      </c>
      <c r="M464">
        <f t="shared" si="22"/>
        <v>1.0386890710931252E-2</v>
      </c>
      <c r="N464">
        <v>8.5</v>
      </c>
      <c r="O464">
        <f>0.000025*D464^2*N464</f>
        <v>2.8103125E-2</v>
      </c>
      <c r="P464">
        <f t="shared" si="23"/>
        <v>12.5</v>
      </c>
    </row>
    <row r="465" spans="1:16" x14ac:dyDescent="0.3">
      <c r="A465">
        <v>1</v>
      </c>
      <c r="B465">
        <v>5</v>
      </c>
      <c r="C465" t="s">
        <v>19</v>
      </c>
      <c r="D465">
        <v>11.4</v>
      </c>
      <c r="E465" t="s">
        <v>14</v>
      </c>
      <c r="F465">
        <v>1</v>
      </c>
      <c r="J465" t="s">
        <v>24</v>
      </c>
      <c r="K465" t="s">
        <v>16</v>
      </c>
      <c r="L465" t="s">
        <v>17</v>
      </c>
      <c r="M465">
        <f t="shared" si="22"/>
        <v>1.0207034531513238E-2</v>
      </c>
      <c r="O465">
        <f>-0.04220197+0.00067576*D465^2</f>
        <v>4.5619799600000004E-2</v>
      </c>
      <c r="P465">
        <f t="shared" si="23"/>
        <v>12.5</v>
      </c>
    </row>
    <row r="466" spans="1:16" x14ac:dyDescent="0.3">
      <c r="A466">
        <v>4</v>
      </c>
      <c r="B466">
        <v>34</v>
      </c>
      <c r="C466" t="s">
        <v>19</v>
      </c>
      <c r="D466">
        <v>11.4</v>
      </c>
      <c r="E466" t="s">
        <v>14</v>
      </c>
      <c r="F466">
        <v>2</v>
      </c>
      <c r="J466" t="s">
        <v>30</v>
      </c>
      <c r="K466" t="s">
        <v>16</v>
      </c>
      <c r="L466" t="s">
        <v>17</v>
      </c>
      <c r="M466">
        <f t="shared" si="22"/>
        <v>1.0207034531513238E-2</v>
      </c>
      <c r="O466">
        <f>-0.04220197+0.00067576*D466^2</f>
        <v>4.5619799600000004E-2</v>
      </c>
      <c r="P466">
        <f t="shared" si="23"/>
        <v>12.5</v>
      </c>
    </row>
    <row r="467" spans="1:16" hidden="1" x14ac:dyDescent="0.3">
      <c r="A467">
        <v>3</v>
      </c>
      <c r="B467">
        <v>17</v>
      </c>
      <c r="C467" t="s">
        <v>21</v>
      </c>
      <c r="D467">
        <v>11.4</v>
      </c>
      <c r="E467" t="s">
        <v>14</v>
      </c>
      <c r="F467">
        <v>3</v>
      </c>
      <c r="J467" t="s">
        <v>30</v>
      </c>
      <c r="K467" t="s">
        <v>16</v>
      </c>
      <c r="L467" t="s">
        <v>17</v>
      </c>
      <c r="M467">
        <f t="shared" si="22"/>
        <v>1.0207034531513238E-2</v>
      </c>
      <c r="O467">
        <f>0.03655+0.00002*D467^3</f>
        <v>6.6180879999999997E-2</v>
      </c>
      <c r="P467">
        <f t="shared" si="23"/>
        <v>12.5</v>
      </c>
    </row>
    <row r="468" spans="1:16" x14ac:dyDescent="0.3">
      <c r="A468">
        <v>1</v>
      </c>
      <c r="B468">
        <v>96</v>
      </c>
      <c r="C468" t="s">
        <v>19</v>
      </c>
      <c r="D468">
        <v>11.3</v>
      </c>
      <c r="E468" t="s">
        <v>20</v>
      </c>
      <c r="F468">
        <v>3</v>
      </c>
      <c r="J468" t="s">
        <v>15</v>
      </c>
      <c r="K468" t="s">
        <v>16</v>
      </c>
      <c r="L468" t="s">
        <v>17</v>
      </c>
      <c r="M468">
        <f t="shared" si="22"/>
        <v>1.0028749148422018E-2</v>
      </c>
      <c r="O468">
        <f>-0.04220197+0.00067576*D468^2</f>
        <v>4.4085824400000008E-2</v>
      </c>
      <c r="P468">
        <f t="shared" si="23"/>
        <v>12.5</v>
      </c>
    </row>
    <row r="469" spans="1:16" hidden="1" x14ac:dyDescent="0.3">
      <c r="A469">
        <v>1</v>
      </c>
      <c r="B469">
        <v>79</v>
      </c>
      <c r="C469" t="s">
        <v>25</v>
      </c>
      <c r="D469">
        <v>11.2</v>
      </c>
      <c r="E469" t="s">
        <v>20</v>
      </c>
      <c r="F469">
        <v>2</v>
      </c>
      <c r="J469" t="s">
        <v>30</v>
      </c>
      <c r="K469" t="s">
        <v>16</v>
      </c>
      <c r="L469" t="s">
        <v>17</v>
      </c>
      <c r="M469">
        <f t="shared" si="22"/>
        <v>9.8520345616575893E-3</v>
      </c>
      <c r="O469">
        <f>-0.05476487+0.00073611*D469^2</f>
        <v>3.7572768399999991E-2</v>
      </c>
      <c r="P469">
        <f t="shared" si="23"/>
        <v>12.5</v>
      </c>
    </row>
    <row r="470" spans="1:16" x14ac:dyDescent="0.3">
      <c r="A470">
        <v>4</v>
      </c>
      <c r="B470">
        <v>60</v>
      </c>
      <c r="C470" t="s">
        <v>19</v>
      </c>
      <c r="D470">
        <v>11.2</v>
      </c>
      <c r="E470" t="s">
        <v>14</v>
      </c>
      <c r="F470">
        <v>2</v>
      </c>
      <c r="J470" t="s">
        <v>30</v>
      </c>
      <c r="K470" t="s">
        <v>16</v>
      </c>
      <c r="L470" t="s">
        <v>17</v>
      </c>
      <c r="M470">
        <f t="shared" si="22"/>
        <v>9.8520345616575893E-3</v>
      </c>
      <c r="O470">
        <f>-0.04220197+0.00067576*D470^2</f>
        <v>4.2565364399999993E-2</v>
      </c>
      <c r="P470">
        <f t="shared" si="23"/>
        <v>12.5</v>
      </c>
    </row>
    <row r="471" spans="1:16" hidden="1" x14ac:dyDescent="0.3">
      <c r="A471">
        <v>3</v>
      </c>
      <c r="B471">
        <v>7</v>
      </c>
      <c r="C471" t="s">
        <v>21</v>
      </c>
      <c r="D471">
        <v>11.2</v>
      </c>
      <c r="E471" t="s">
        <v>14</v>
      </c>
      <c r="F471">
        <v>1</v>
      </c>
      <c r="J471" t="s">
        <v>15</v>
      </c>
      <c r="K471" t="s">
        <v>16</v>
      </c>
      <c r="L471" t="s">
        <v>17</v>
      </c>
      <c r="M471">
        <f t="shared" si="22"/>
        <v>9.8520345616575893E-3</v>
      </c>
      <c r="O471">
        <f>0.03655+0.00002*D471^3</f>
        <v>6.4648559999999994E-2</v>
      </c>
      <c r="P471">
        <f t="shared" si="23"/>
        <v>12.5</v>
      </c>
    </row>
    <row r="472" spans="1:16" hidden="1" x14ac:dyDescent="0.3">
      <c r="A472">
        <v>1</v>
      </c>
      <c r="B472">
        <v>91</v>
      </c>
      <c r="C472" t="s">
        <v>25</v>
      </c>
      <c r="D472">
        <v>11.1</v>
      </c>
      <c r="E472" t="s">
        <v>14</v>
      </c>
      <c r="F472">
        <v>2</v>
      </c>
      <c r="J472" t="s">
        <v>30</v>
      </c>
      <c r="K472" t="s">
        <v>16</v>
      </c>
      <c r="L472" t="s">
        <v>17</v>
      </c>
      <c r="M472">
        <f t="shared" si="22"/>
        <v>9.6768907712199599E-3</v>
      </c>
      <c r="O472">
        <f>-0.05476487+0.00073611*D472^2</f>
        <v>3.5931243099999989E-2</v>
      </c>
      <c r="P472">
        <f t="shared" si="23"/>
        <v>12.5</v>
      </c>
    </row>
    <row r="473" spans="1:16" hidden="1" x14ac:dyDescent="0.3">
      <c r="A473">
        <v>2</v>
      </c>
      <c r="B473">
        <v>49</v>
      </c>
      <c r="C473" t="s">
        <v>21</v>
      </c>
      <c r="D473">
        <v>11</v>
      </c>
      <c r="E473" t="s">
        <v>14</v>
      </c>
      <c r="F473">
        <v>3</v>
      </c>
      <c r="J473" t="s">
        <v>15</v>
      </c>
      <c r="K473" t="s">
        <v>16</v>
      </c>
      <c r="L473" t="s">
        <v>17</v>
      </c>
      <c r="M473">
        <f t="shared" si="22"/>
        <v>9.5033177771091243E-3</v>
      </c>
      <c r="O473">
        <f>0.03655+0.00002*D473^3</f>
        <v>6.3170000000000004E-2</v>
      </c>
      <c r="P473">
        <f t="shared" si="23"/>
        <v>12.5</v>
      </c>
    </row>
    <row r="474" spans="1:16" hidden="1" x14ac:dyDescent="0.3">
      <c r="A474">
        <v>1</v>
      </c>
      <c r="B474">
        <v>66</v>
      </c>
      <c r="C474" t="s">
        <v>13</v>
      </c>
      <c r="D474">
        <v>11</v>
      </c>
      <c r="E474" t="s">
        <v>14</v>
      </c>
      <c r="F474">
        <v>1</v>
      </c>
      <c r="J474" t="s">
        <v>15</v>
      </c>
      <c r="K474" t="s">
        <v>16</v>
      </c>
      <c r="L474" t="s">
        <v>17</v>
      </c>
      <c r="M474">
        <f t="shared" si="22"/>
        <v>9.5033177771091243E-3</v>
      </c>
      <c r="N474">
        <v>8.5</v>
      </c>
      <c r="O474">
        <f>0.000025*D474^2*N474</f>
        <v>2.5712500000000003E-2</v>
      </c>
      <c r="P474">
        <f t="shared" si="23"/>
        <v>12.5</v>
      </c>
    </row>
    <row r="475" spans="1:16" x14ac:dyDescent="0.3">
      <c r="A475">
        <v>1</v>
      </c>
      <c r="B475">
        <v>39</v>
      </c>
      <c r="C475" t="s">
        <v>19</v>
      </c>
      <c r="D475">
        <v>10.9</v>
      </c>
      <c r="E475" t="s">
        <v>14</v>
      </c>
      <c r="F475">
        <v>1</v>
      </c>
      <c r="J475" t="s">
        <v>24</v>
      </c>
      <c r="K475" t="s">
        <v>16</v>
      </c>
      <c r="L475" t="s">
        <v>17</v>
      </c>
      <c r="M475">
        <f t="shared" si="22"/>
        <v>9.3313155793250824E-3</v>
      </c>
      <c r="O475">
        <f>-0.04220197+0.00067576*D475^2</f>
        <v>3.8085075599999997E-2</v>
      </c>
      <c r="P475">
        <f t="shared" si="23"/>
        <v>12.5</v>
      </c>
    </row>
    <row r="476" spans="1:16" hidden="1" x14ac:dyDescent="0.3">
      <c r="A476">
        <v>3</v>
      </c>
      <c r="B476">
        <v>11</v>
      </c>
      <c r="C476" t="s">
        <v>23</v>
      </c>
      <c r="D476">
        <v>10.9</v>
      </c>
      <c r="E476" t="s">
        <v>14</v>
      </c>
      <c r="F476">
        <v>2</v>
      </c>
      <c r="J476" t="s">
        <v>15</v>
      </c>
      <c r="K476" t="s">
        <v>16</v>
      </c>
      <c r="L476" t="s">
        <v>17</v>
      </c>
      <c r="M476">
        <f t="shared" si="22"/>
        <v>9.3313155793250824E-3</v>
      </c>
      <c r="O476">
        <f>0.09988+0.000019*D476^3</f>
        <v>0.124485551</v>
      </c>
      <c r="P476">
        <f t="shared" si="23"/>
        <v>12.5</v>
      </c>
    </row>
    <row r="477" spans="1:16" hidden="1" x14ac:dyDescent="0.3">
      <c r="A477">
        <v>3</v>
      </c>
      <c r="B477">
        <v>87</v>
      </c>
      <c r="C477" t="s">
        <v>23</v>
      </c>
      <c r="D477">
        <v>10.9</v>
      </c>
      <c r="E477" t="s">
        <v>14</v>
      </c>
      <c r="F477">
        <v>1</v>
      </c>
      <c r="J477" t="s">
        <v>15</v>
      </c>
      <c r="K477" t="s">
        <v>16</v>
      </c>
      <c r="L477" t="s">
        <v>17</v>
      </c>
      <c r="M477">
        <f t="shared" si="22"/>
        <v>9.3313155793250824E-3</v>
      </c>
      <c r="O477">
        <f>0.09988+0.000019*D477^3</f>
        <v>0.124485551</v>
      </c>
      <c r="P477">
        <f t="shared" si="23"/>
        <v>12.5</v>
      </c>
    </row>
    <row r="478" spans="1:16" hidden="1" x14ac:dyDescent="0.3">
      <c r="A478">
        <v>1</v>
      </c>
      <c r="B478">
        <v>24</v>
      </c>
      <c r="C478" t="s">
        <v>26</v>
      </c>
      <c r="D478">
        <v>10.9</v>
      </c>
      <c r="E478" t="s">
        <v>14</v>
      </c>
      <c r="F478">
        <v>3</v>
      </c>
      <c r="J478" t="s">
        <v>24</v>
      </c>
      <c r="K478" t="s">
        <v>16</v>
      </c>
      <c r="L478" t="s">
        <v>17</v>
      </c>
      <c r="M478">
        <f t="shared" si="22"/>
        <v>9.3313155793250824E-3</v>
      </c>
      <c r="N478">
        <v>8.5</v>
      </c>
      <c r="O478">
        <f>0.000025*D478^2*N478</f>
        <v>2.5247125000000002E-2</v>
      </c>
      <c r="P478">
        <f t="shared" si="23"/>
        <v>12.5</v>
      </c>
    </row>
    <row r="479" spans="1:16" hidden="1" x14ac:dyDescent="0.3">
      <c r="A479">
        <v>3</v>
      </c>
      <c r="B479">
        <v>50</v>
      </c>
      <c r="C479" t="s">
        <v>23</v>
      </c>
      <c r="D479">
        <v>10.8</v>
      </c>
      <c r="E479" t="s">
        <v>14</v>
      </c>
      <c r="F479">
        <v>3</v>
      </c>
      <c r="J479" t="s">
        <v>15</v>
      </c>
      <c r="K479" t="s">
        <v>16</v>
      </c>
      <c r="L479" t="s">
        <v>17</v>
      </c>
      <c r="M479">
        <f t="shared" si="22"/>
        <v>9.1608841778678379E-3</v>
      </c>
      <c r="O479">
        <f>0.09988+0.000019*D479^3</f>
        <v>0.12381452800000001</v>
      </c>
      <c r="P479">
        <f t="shared" si="23"/>
        <v>12.5</v>
      </c>
    </row>
    <row r="480" spans="1:16" hidden="1" x14ac:dyDescent="0.3">
      <c r="A480">
        <v>3</v>
      </c>
      <c r="B480">
        <v>19</v>
      </c>
      <c r="C480" t="s">
        <v>23</v>
      </c>
      <c r="D480">
        <v>10.8</v>
      </c>
      <c r="E480" t="s">
        <v>14</v>
      </c>
      <c r="F480">
        <v>2</v>
      </c>
      <c r="J480" t="s">
        <v>24</v>
      </c>
      <c r="K480" t="s">
        <v>16</v>
      </c>
      <c r="L480" t="s">
        <v>17</v>
      </c>
      <c r="M480">
        <f t="shared" si="22"/>
        <v>9.1608841778678379E-3</v>
      </c>
      <c r="O480">
        <f>0.09988+0.000019*D480^3</f>
        <v>0.12381452800000001</v>
      </c>
      <c r="P480">
        <f t="shared" si="23"/>
        <v>12.5</v>
      </c>
    </row>
    <row r="481" spans="1:16" hidden="1" x14ac:dyDescent="0.3">
      <c r="A481">
        <v>2</v>
      </c>
      <c r="B481">
        <v>21</v>
      </c>
      <c r="C481" t="s">
        <v>34</v>
      </c>
      <c r="D481">
        <v>10.8</v>
      </c>
      <c r="E481" t="s">
        <v>20</v>
      </c>
      <c r="F481">
        <v>3</v>
      </c>
      <c r="J481" t="s">
        <v>24</v>
      </c>
      <c r="K481" t="s">
        <v>16</v>
      </c>
      <c r="L481" t="s">
        <v>17</v>
      </c>
      <c r="M481">
        <f t="shared" si="22"/>
        <v>9.1608841778678379E-3</v>
      </c>
      <c r="N481">
        <v>8.5</v>
      </c>
      <c r="O481">
        <f>0.000025*D481^2*N481</f>
        <v>2.4786000000000006E-2</v>
      </c>
      <c r="P481">
        <f t="shared" si="23"/>
        <v>12.5</v>
      </c>
    </row>
    <row r="482" spans="1:16" x14ac:dyDescent="0.3">
      <c r="A482">
        <v>1</v>
      </c>
      <c r="B482">
        <v>118</v>
      </c>
      <c r="C482" t="s">
        <v>19</v>
      </c>
      <c r="D482">
        <v>10.7</v>
      </c>
      <c r="E482" t="s">
        <v>14</v>
      </c>
      <c r="F482">
        <v>2</v>
      </c>
      <c r="J482" t="s">
        <v>30</v>
      </c>
      <c r="K482" t="s">
        <v>16</v>
      </c>
      <c r="L482" t="s">
        <v>17</v>
      </c>
      <c r="M482">
        <f t="shared" si="22"/>
        <v>8.9920235727373836E-3</v>
      </c>
      <c r="O482">
        <f>-0.04220197+0.00067576*D482^2</f>
        <v>3.5165792399999986E-2</v>
      </c>
      <c r="P482">
        <f t="shared" si="23"/>
        <v>12.5</v>
      </c>
    </row>
    <row r="483" spans="1:16" hidden="1" x14ac:dyDescent="0.3">
      <c r="A483">
        <v>1</v>
      </c>
      <c r="B483">
        <v>74</v>
      </c>
      <c r="C483" t="s">
        <v>13</v>
      </c>
      <c r="D483">
        <v>10.7</v>
      </c>
      <c r="E483" t="s">
        <v>14</v>
      </c>
      <c r="F483">
        <v>3</v>
      </c>
      <c r="J483" t="s">
        <v>15</v>
      </c>
      <c r="K483" t="s">
        <v>16</v>
      </c>
      <c r="L483" t="s">
        <v>17</v>
      </c>
      <c r="M483">
        <f t="shared" si="22"/>
        <v>8.9920235727373836E-3</v>
      </c>
      <c r="N483">
        <v>8.5</v>
      </c>
      <c r="O483">
        <f>0.000025*D483^2*N483</f>
        <v>2.4329124999999997E-2</v>
      </c>
      <c r="P483">
        <f t="shared" si="23"/>
        <v>12.5</v>
      </c>
    </row>
    <row r="484" spans="1:16" hidden="1" x14ac:dyDescent="0.3">
      <c r="A484">
        <v>2</v>
      </c>
      <c r="B484">
        <v>20</v>
      </c>
      <c r="C484" t="s">
        <v>18</v>
      </c>
      <c r="D484">
        <v>10.7</v>
      </c>
      <c r="E484" t="s">
        <v>14</v>
      </c>
      <c r="F484">
        <v>3</v>
      </c>
      <c r="J484" t="s">
        <v>24</v>
      </c>
      <c r="K484" t="s">
        <v>16</v>
      </c>
      <c r="L484" t="s">
        <v>17</v>
      </c>
      <c r="M484">
        <f t="shared" si="22"/>
        <v>8.9920235727373836E-3</v>
      </c>
      <c r="N484">
        <v>8.5</v>
      </c>
      <c r="O484">
        <f>0.000025*D484^2*N484</f>
        <v>2.4329124999999997E-2</v>
      </c>
      <c r="P484">
        <f t="shared" si="23"/>
        <v>12.5</v>
      </c>
    </row>
    <row r="485" spans="1:16" x14ac:dyDescent="0.3">
      <c r="A485">
        <v>3</v>
      </c>
      <c r="B485">
        <v>38</v>
      </c>
      <c r="C485" t="s">
        <v>19</v>
      </c>
      <c r="D485">
        <v>10.6</v>
      </c>
      <c r="E485" t="s">
        <v>14</v>
      </c>
      <c r="F485">
        <v>1</v>
      </c>
      <c r="J485" t="s">
        <v>15</v>
      </c>
      <c r="K485" t="s">
        <v>16</v>
      </c>
      <c r="L485" t="s">
        <v>17</v>
      </c>
      <c r="M485">
        <f t="shared" si="22"/>
        <v>8.8247337639337283E-3</v>
      </c>
      <c r="O485">
        <f>-0.04220197+0.00067576*D485^2</f>
        <v>3.3726423599999993E-2</v>
      </c>
      <c r="P485">
        <f t="shared" si="23"/>
        <v>12.5</v>
      </c>
    </row>
    <row r="486" spans="1:16" hidden="1" x14ac:dyDescent="0.3">
      <c r="A486">
        <v>2</v>
      </c>
      <c r="B486">
        <v>16</v>
      </c>
      <c r="C486" t="s">
        <v>23</v>
      </c>
      <c r="D486">
        <v>10.6</v>
      </c>
      <c r="E486" t="s">
        <v>14</v>
      </c>
      <c r="F486">
        <v>1</v>
      </c>
      <c r="J486" t="s">
        <v>30</v>
      </c>
      <c r="K486" t="s">
        <v>16</v>
      </c>
      <c r="L486" t="s">
        <v>17</v>
      </c>
      <c r="M486">
        <f t="shared" si="22"/>
        <v>8.8247337639337283E-3</v>
      </c>
      <c r="O486">
        <f>0.09988+0.000019*D486^3</f>
        <v>0.122509304</v>
      </c>
      <c r="P486">
        <f t="shared" si="23"/>
        <v>12.5</v>
      </c>
    </row>
    <row r="487" spans="1:16" x14ac:dyDescent="0.3">
      <c r="A487">
        <v>1</v>
      </c>
      <c r="B487">
        <v>14</v>
      </c>
      <c r="C487" t="s">
        <v>19</v>
      </c>
      <c r="D487">
        <v>10.5</v>
      </c>
      <c r="E487" t="s">
        <v>20</v>
      </c>
      <c r="F487">
        <v>3</v>
      </c>
      <c r="J487" t="s">
        <v>15</v>
      </c>
      <c r="K487" t="s">
        <v>16</v>
      </c>
      <c r="L487" t="s">
        <v>17</v>
      </c>
      <c r="M487">
        <f t="shared" si="22"/>
        <v>8.6590147514568668E-3</v>
      </c>
      <c r="O487">
        <f>-0.04220197+0.00067576*D487^2</f>
        <v>3.2300569999999994E-2</v>
      </c>
      <c r="P487">
        <f t="shared" si="23"/>
        <v>12.5</v>
      </c>
    </row>
    <row r="488" spans="1:16" x14ac:dyDescent="0.3">
      <c r="A488">
        <v>1</v>
      </c>
      <c r="B488">
        <v>31</v>
      </c>
      <c r="C488" t="s">
        <v>19</v>
      </c>
      <c r="D488">
        <v>10.5</v>
      </c>
      <c r="E488" t="s">
        <v>14</v>
      </c>
      <c r="F488">
        <v>1</v>
      </c>
      <c r="J488" t="s">
        <v>24</v>
      </c>
      <c r="K488" t="s">
        <v>16</v>
      </c>
      <c r="L488" t="s">
        <v>17</v>
      </c>
      <c r="M488">
        <f t="shared" si="22"/>
        <v>8.6590147514568668E-3</v>
      </c>
      <c r="O488">
        <f>-0.04220197+0.00067576*D488^2</f>
        <v>3.2300569999999994E-2</v>
      </c>
      <c r="P488">
        <f t="shared" si="23"/>
        <v>12.5</v>
      </c>
    </row>
    <row r="489" spans="1:16" x14ac:dyDescent="0.3">
      <c r="A489">
        <v>4</v>
      </c>
      <c r="B489">
        <v>5</v>
      </c>
      <c r="C489" t="s">
        <v>19</v>
      </c>
      <c r="D489">
        <v>10.5</v>
      </c>
      <c r="E489" t="s">
        <v>14</v>
      </c>
      <c r="F489">
        <v>3</v>
      </c>
      <c r="J489" t="s">
        <v>30</v>
      </c>
      <c r="K489" t="s">
        <v>16</v>
      </c>
      <c r="L489" t="s">
        <v>17</v>
      </c>
      <c r="M489">
        <f t="shared" si="22"/>
        <v>8.6590147514568668E-3</v>
      </c>
      <c r="O489">
        <f>-0.04220197+0.00067576*D489^2</f>
        <v>3.2300569999999994E-2</v>
      </c>
      <c r="P489">
        <f t="shared" si="23"/>
        <v>12.5</v>
      </c>
    </row>
    <row r="490" spans="1:16" hidden="1" x14ac:dyDescent="0.3">
      <c r="A490">
        <v>3</v>
      </c>
      <c r="B490">
        <v>70</v>
      </c>
      <c r="C490" t="s">
        <v>23</v>
      </c>
      <c r="D490">
        <v>10.5</v>
      </c>
      <c r="E490" t="s">
        <v>14</v>
      </c>
      <c r="F490">
        <v>3</v>
      </c>
      <c r="J490" t="s">
        <v>15</v>
      </c>
      <c r="K490" t="s">
        <v>16</v>
      </c>
      <c r="L490" t="s">
        <v>17</v>
      </c>
      <c r="M490">
        <f t="shared" si="22"/>
        <v>8.6590147514568668E-3</v>
      </c>
      <c r="O490">
        <f>0.09988+0.000019*D490^3</f>
        <v>0.12187487499999999</v>
      </c>
      <c r="P490">
        <f t="shared" si="23"/>
        <v>12.5</v>
      </c>
    </row>
    <row r="491" spans="1:16" hidden="1" x14ac:dyDescent="0.3">
      <c r="A491">
        <v>1</v>
      </c>
      <c r="B491">
        <v>26</v>
      </c>
      <c r="C491" t="s">
        <v>13</v>
      </c>
      <c r="D491">
        <v>10.5</v>
      </c>
      <c r="E491" t="s">
        <v>14</v>
      </c>
      <c r="F491">
        <v>3</v>
      </c>
      <c r="J491" t="s">
        <v>30</v>
      </c>
      <c r="K491" t="s">
        <v>16</v>
      </c>
      <c r="L491" t="s">
        <v>17</v>
      </c>
      <c r="M491">
        <f t="shared" si="22"/>
        <v>8.6590147514568668E-3</v>
      </c>
      <c r="N491">
        <v>8.5</v>
      </c>
      <c r="O491">
        <f>0.000025*D491^2*N491</f>
        <v>2.3428125000000001E-2</v>
      </c>
      <c r="P491">
        <f t="shared" si="23"/>
        <v>12.5</v>
      </c>
    </row>
    <row r="492" spans="1:16" hidden="1" x14ac:dyDescent="0.3">
      <c r="A492">
        <v>3</v>
      </c>
      <c r="B492">
        <v>43</v>
      </c>
      <c r="C492" t="s">
        <v>25</v>
      </c>
      <c r="D492">
        <v>10.4</v>
      </c>
      <c r="E492" t="s">
        <v>20</v>
      </c>
      <c r="F492">
        <v>2</v>
      </c>
      <c r="J492" t="s">
        <v>24</v>
      </c>
      <c r="K492" t="s">
        <v>16</v>
      </c>
      <c r="L492" t="s">
        <v>17</v>
      </c>
      <c r="M492">
        <f t="shared" si="22"/>
        <v>8.4948665353068008E-3</v>
      </c>
      <c r="O492">
        <f>-0.05476487+0.00073611*D492^2</f>
        <v>2.4852787600000002E-2</v>
      </c>
      <c r="P492">
        <f t="shared" si="23"/>
        <v>12.5</v>
      </c>
    </row>
    <row r="493" spans="1:16" x14ac:dyDescent="0.3">
      <c r="A493">
        <v>1</v>
      </c>
      <c r="B493">
        <v>15</v>
      </c>
      <c r="C493" t="s">
        <v>19</v>
      </c>
      <c r="D493">
        <v>10.4</v>
      </c>
      <c r="E493" t="s">
        <v>14</v>
      </c>
      <c r="F493">
        <v>3</v>
      </c>
      <c r="J493" t="s">
        <v>15</v>
      </c>
      <c r="K493" t="s">
        <v>16</v>
      </c>
      <c r="L493" t="s">
        <v>17</v>
      </c>
      <c r="M493">
        <f t="shared" si="22"/>
        <v>8.4948665353068008E-3</v>
      </c>
      <c r="O493">
        <f>-0.04220197+0.00067576*D493^2</f>
        <v>3.0888231600000003E-2</v>
      </c>
      <c r="P493">
        <f t="shared" si="23"/>
        <v>12.5</v>
      </c>
    </row>
    <row r="494" spans="1:16" x14ac:dyDescent="0.3">
      <c r="A494">
        <v>2</v>
      </c>
      <c r="B494">
        <v>35</v>
      </c>
      <c r="C494" t="s">
        <v>19</v>
      </c>
      <c r="D494">
        <v>10.4</v>
      </c>
      <c r="E494" t="s">
        <v>14</v>
      </c>
      <c r="F494">
        <v>1</v>
      </c>
      <c r="J494" t="s">
        <v>30</v>
      </c>
      <c r="K494" t="s">
        <v>16</v>
      </c>
      <c r="L494" t="s">
        <v>17</v>
      </c>
      <c r="M494">
        <f t="shared" si="22"/>
        <v>8.4948665353068008E-3</v>
      </c>
      <c r="O494">
        <f>-0.04220197+0.00067576*D494^2</f>
        <v>3.0888231600000003E-2</v>
      </c>
      <c r="P494">
        <f t="shared" si="23"/>
        <v>12.5</v>
      </c>
    </row>
    <row r="495" spans="1:16" hidden="1" x14ac:dyDescent="0.3">
      <c r="A495">
        <v>3</v>
      </c>
      <c r="B495">
        <v>14</v>
      </c>
      <c r="C495" t="s">
        <v>13</v>
      </c>
      <c r="D495">
        <v>10.4</v>
      </c>
      <c r="E495" t="s">
        <v>20</v>
      </c>
      <c r="F495">
        <v>2</v>
      </c>
      <c r="J495" t="s">
        <v>24</v>
      </c>
      <c r="K495" t="s">
        <v>16</v>
      </c>
      <c r="L495" t="s">
        <v>17</v>
      </c>
      <c r="M495">
        <f t="shared" si="22"/>
        <v>8.4948665353068008E-3</v>
      </c>
      <c r="N495">
        <v>8.5</v>
      </c>
      <c r="O495">
        <f>0.000025*D495^2*N495</f>
        <v>2.2984000000000001E-2</v>
      </c>
      <c r="P495">
        <f t="shared" si="23"/>
        <v>12.5</v>
      </c>
    </row>
    <row r="496" spans="1:16" hidden="1" x14ac:dyDescent="0.3">
      <c r="A496">
        <v>3</v>
      </c>
      <c r="B496">
        <v>27</v>
      </c>
      <c r="C496" t="s">
        <v>28</v>
      </c>
      <c r="D496">
        <v>10.4</v>
      </c>
      <c r="E496" t="s">
        <v>14</v>
      </c>
      <c r="F496">
        <v>3</v>
      </c>
      <c r="J496" t="s">
        <v>24</v>
      </c>
      <c r="K496" t="s">
        <v>16</v>
      </c>
      <c r="L496" t="s">
        <v>17</v>
      </c>
      <c r="M496">
        <f t="shared" si="22"/>
        <v>8.4948665353068008E-3</v>
      </c>
      <c r="N496">
        <v>8.5</v>
      </c>
      <c r="O496">
        <f>0.000025*D496^2*N496</f>
        <v>2.2984000000000001E-2</v>
      </c>
      <c r="P496">
        <f t="shared" si="23"/>
        <v>12.5</v>
      </c>
    </row>
    <row r="497" spans="1:16" x14ac:dyDescent="0.3">
      <c r="A497">
        <v>2</v>
      </c>
      <c r="B497">
        <v>33</v>
      </c>
      <c r="C497" t="s">
        <v>19</v>
      </c>
      <c r="D497">
        <v>10.3</v>
      </c>
      <c r="E497" t="s">
        <v>14</v>
      </c>
      <c r="F497">
        <v>2</v>
      </c>
      <c r="J497" t="s">
        <v>15</v>
      </c>
      <c r="K497" t="s">
        <v>16</v>
      </c>
      <c r="L497" t="s">
        <v>17</v>
      </c>
      <c r="M497">
        <f t="shared" si="22"/>
        <v>8.3322891154835304E-3</v>
      </c>
      <c r="O497">
        <f>-0.04220197+0.00067576*D497^2</f>
        <v>2.9489408400000007E-2</v>
      </c>
      <c r="P497">
        <f t="shared" si="23"/>
        <v>12.5</v>
      </c>
    </row>
    <row r="498" spans="1:16" x14ac:dyDescent="0.3">
      <c r="A498">
        <v>2</v>
      </c>
      <c r="B498">
        <v>90</v>
      </c>
      <c r="C498" t="s">
        <v>19</v>
      </c>
      <c r="D498">
        <v>10.3</v>
      </c>
      <c r="E498" t="s">
        <v>14</v>
      </c>
      <c r="F498">
        <v>1</v>
      </c>
      <c r="J498" t="s">
        <v>24</v>
      </c>
      <c r="K498" t="s">
        <v>16</v>
      </c>
      <c r="L498" t="s">
        <v>17</v>
      </c>
      <c r="M498">
        <f t="shared" si="22"/>
        <v>8.3322891154835304E-3</v>
      </c>
      <c r="O498">
        <f>-0.04220197+0.00067576*D498^2</f>
        <v>2.9489408400000007E-2</v>
      </c>
      <c r="P498">
        <f t="shared" si="23"/>
        <v>12.5</v>
      </c>
    </row>
    <row r="499" spans="1:16" x14ac:dyDescent="0.3">
      <c r="A499">
        <v>1</v>
      </c>
      <c r="B499">
        <v>119</v>
      </c>
      <c r="C499" t="s">
        <v>19</v>
      </c>
      <c r="D499">
        <v>10.3</v>
      </c>
      <c r="E499" t="s">
        <v>14</v>
      </c>
      <c r="F499">
        <v>1</v>
      </c>
      <c r="J499" t="s">
        <v>30</v>
      </c>
      <c r="K499" t="s">
        <v>16</v>
      </c>
      <c r="L499" t="s">
        <v>17</v>
      </c>
      <c r="M499">
        <f t="shared" si="22"/>
        <v>8.3322891154835304E-3</v>
      </c>
      <c r="O499">
        <f>-0.04220197+0.00067576*D499^2</f>
        <v>2.9489408400000007E-2</v>
      </c>
      <c r="P499">
        <f t="shared" si="23"/>
        <v>12.5</v>
      </c>
    </row>
    <row r="500" spans="1:16" hidden="1" x14ac:dyDescent="0.3">
      <c r="A500">
        <v>1</v>
      </c>
      <c r="B500">
        <v>34</v>
      </c>
      <c r="C500" t="s">
        <v>33</v>
      </c>
      <c r="D500">
        <v>10.3</v>
      </c>
      <c r="E500" t="s">
        <v>20</v>
      </c>
      <c r="F500">
        <v>3</v>
      </c>
      <c r="J500" t="s">
        <v>15</v>
      </c>
      <c r="K500" t="s">
        <v>16</v>
      </c>
      <c r="L500" t="s">
        <v>17</v>
      </c>
      <c r="M500">
        <f t="shared" si="22"/>
        <v>8.3322891154835304E-3</v>
      </c>
      <c r="N500">
        <v>8.5</v>
      </c>
      <c r="O500">
        <f>0.000025*D500^2*N500</f>
        <v>2.2544125000000005E-2</v>
      </c>
      <c r="P500">
        <f t="shared" si="23"/>
        <v>12.5</v>
      </c>
    </row>
    <row r="501" spans="1:16" hidden="1" x14ac:dyDescent="0.3">
      <c r="A501">
        <v>1</v>
      </c>
      <c r="B501">
        <v>40</v>
      </c>
      <c r="C501" t="s">
        <v>13</v>
      </c>
      <c r="D501">
        <v>10.3</v>
      </c>
      <c r="E501" t="s">
        <v>20</v>
      </c>
      <c r="F501">
        <v>3</v>
      </c>
      <c r="J501" t="s">
        <v>30</v>
      </c>
      <c r="K501" t="s">
        <v>16</v>
      </c>
      <c r="L501" t="s">
        <v>17</v>
      </c>
      <c r="M501">
        <f t="shared" si="22"/>
        <v>8.3322891154835304E-3</v>
      </c>
      <c r="N501">
        <v>7</v>
      </c>
      <c r="O501">
        <f>0.000025*D501^2*N501</f>
        <v>1.8565750000000002E-2</v>
      </c>
      <c r="P501">
        <f t="shared" si="23"/>
        <v>12.5</v>
      </c>
    </row>
    <row r="502" spans="1:16" hidden="1" x14ac:dyDescent="0.3">
      <c r="A502">
        <v>2</v>
      </c>
      <c r="B502">
        <v>5</v>
      </c>
      <c r="C502" t="s">
        <v>13</v>
      </c>
      <c r="D502">
        <v>10.3</v>
      </c>
      <c r="E502" t="s">
        <v>14</v>
      </c>
      <c r="F502">
        <v>2</v>
      </c>
      <c r="J502" t="s">
        <v>15</v>
      </c>
      <c r="K502" t="s">
        <v>16</v>
      </c>
      <c r="L502" t="s">
        <v>17</v>
      </c>
      <c r="M502">
        <f t="shared" si="22"/>
        <v>8.3322891154835304E-3</v>
      </c>
      <c r="N502">
        <v>7</v>
      </c>
      <c r="O502">
        <f>0.000025*D502^2*N502</f>
        <v>1.8565750000000002E-2</v>
      </c>
      <c r="P502">
        <f t="shared" si="23"/>
        <v>12.5</v>
      </c>
    </row>
    <row r="503" spans="1:16" x14ac:dyDescent="0.3">
      <c r="A503">
        <v>4</v>
      </c>
      <c r="B503">
        <v>29</v>
      </c>
      <c r="C503" t="s">
        <v>19</v>
      </c>
      <c r="D503">
        <v>10.199999999999999</v>
      </c>
      <c r="E503" t="s">
        <v>14</v>
      </c>
      <c r="F503">
        <v>2</v>
      </c>
      <c r="J503" t="s">
        <v>30</v>
      </c>
      <c r="K503" t="s">
        <v>16</v>
      </c>
      <c r="L503" t="s">
        <v>17</v>
      </c>
      <c r="M503">
        <f t="shared" si="22"/>
        <v>8.171282491987052E-3</v>
      </c>
      <c r="O503">
        <f>-0.04220197+0.00067576*D503^2</f>
        <v>2.8104100399999991E-2</v>
      </c>
      <c r="P503">
        <f t="shared" si="23"/>
        <v>12.5</v>
      </c>
    </row>
    <row r="504" spans="1:16" x14ac:dyDescent="0.3">
      <c r="A504">
        <v>4</v>
      </c>
      <c r="B504">
        <v>35</v>
      </c>
      <c r="C504" t="s">
        <v>19</v>
      </c>
      <c r="D504">
        <v>10.199999999999999</v>
      </c>
      <c r="E504" t="s">
        <v>14</v>
      </c>
      <c r="F504">
        <v>2</v>
      </c>
      <c r="J504" t="s">
        <v>30</v>
      </c>
      <c r="K504" t="s">
        <v>16</v>
      </c>
      <c r="L504" t="s">
        <v>17</v>
      </c>
      <c r="M504">
        <f t="shared" si="22"/>
        <v>8.171282491987052E-3</v>
      </c>
      <c r="O504">
        <f>-0.04220197+0.00067576*D504^2</f>
        <v>2.8104100399999991E-2</v>
      </c>
      <c r="P504">
        <f t="shared" si="23"/>
        <v>12.5</v>
      </c>
    </row>
    <row r="505" spans="1:16" hidden="1" x14ac:dyDescent="0.3">
      <c r="A505">
        <v>2</v>
      </c>
      <c r="B505">
        <v>26</v>
      </c>
      <c r="C505" t="s">
        <v>26</v>
      </c>
      <c r="D505">
        <v>10.199999999999999</v>
      </c>
      <c r="E505" t="s">
        <v>14</v>
      </c>
      <c r="F505">
        <v>2</v>
      </c>
      <c r="J505" t="s">
        <v>24</v>
      </c>
      <c r="K505" t="s">
        <v>16</v>
      </c>
      <c r="L505" t="s">
        <v>17</v>
      </c>
      <c r="M505">
        <f t="shared" si="22"/>
        <v>8.171282491987052E-3</v>
      </c>
      <c r="N505">
        <v>7</v>
      </c>
      <c r="O505">
        <f>0.000025*D505^2*N505</f>
        <v>1.8207000000000001E-2</v>
      </c>
      <c r="P505">
        <f t="shared" si="23"/>
        <v>12.5</v>
      </c>
    </row>
    <row r="506" spans="1:16" x14ac:dyDescent="0.3">
      <c r="A506">
        <v>1</v>
      </c>
      <c r="B506">
        <v>76</v>
      </c>
      <c r="C506" t="s">
        <v>19</v>
      </c>
      <c r="D506">
        <v>10.1</v>
      </c>
      <c r="E506" t="s">
        <v>14</v>
      </c>
      <c r="F506">
        <v>1</v>
      </c>
      <c r="J506" t="s">
        <v>30</v>
      </c>
      <c r="K506" t="s">
        <v>16</v>
      </c>
      <c r="L506" t="s">
        <v>17</v>
      </c>
      <c r="M506">
        <f t="shared" si="22"/>
        <v>8.0118466648173691E-3</v>
      </c>
      <c r="O506">
        <f>-0.04220197+0.00067576*D506^2</f>
        <v>2.6732307599999998E-2</v>
      </c>
      <c r="P506">
        <f t="shared" si="23"/>
        <v>12.5</v>
      </c>
    </row>
    <row r="507" spans="1:16" hidden="1" x14ac:dyDescent="0.3">
      <c r="A507">
        <v>1</v>
      </c>
      <c r="B507">
        <v>44</v>
      </c>
      <c r="C507" t="s">
        <v>13</v>
      </c>
      <c r="D507">
        <v>10.1</v>
      </c>
      <c r="E507" t="s">
        <v>14</v>
      </c>
      <c r="F507">
        <v>2</v>
      </c>
      <c r="J507" t="s">
        <v>30</v>
      </c>
      <c r="K507" t="s">
        <v>16</v>
      </c>
      <c r="L507" t="s">
        <v>17</v>
      </c>
      <c r="M507">
        <f t="shared" si="22"/>
        <v>8.0118466648173691E-3</v>
      </c>
      <c r="N507">
        <v>7</v>
      </c>
      <c r="O507">
        <f>0.000025*D507^2*N507</f>
        <v>1.785175E-2</v>
      </c>
      <c r="P507">
        <f t="shared" si="23"/>
        <v>12.5</v>
      </c>
    </row>
    <row r="508" spans="1:16" x14ac:dyDescent="0.3">
      <c r="A508">
        <v>4</v>
      </c>
      <c r="B508">
        <v>68</v>
      </c>
      <c r="C508" t="s">
        <v>19</v>
      </c>
      <c r="D508">
        <v>10</v>
      </c>
      <c r="E508" t="s">
        <v>14</v>
      </c>
      <c r="F508">
        <v>1</v>
      </c>
      <c r="J508" t="s">
        <v>30</v>
      </c>
      <c r="K508" t="s">
        <v>16</v>
      </c>
      <c r="L508" t="s">
        <v>17</v>
      </c>
      <c r="M508">
        <f t="shared" si="22"/>
        <v>7.8539816339744835E-3</v>
      </c>
      <c r="O508">
        <f>-0.04220197+0.00067576*D508^2</f>
        <v>2.5374029999999999E-2</v>
      </c>
      <c r="P508">
        <f t="shared" si="23"/>
        <v>12.5</v>
      </c>
    </row>
    <row r="509" spans="1:16" hidden="1" x14ac:dyDescent="0.3">
      <c r="A509">
        <v>3</v>
      </c>
      <c r="B509">
        <v>49</v>
      </c>
      <c r="C509" t="s">
        <v>23</v>
      </c>
      <c r="D509">
        <v>10</v>
      </c>
      <c r="E509" t="s">
        <v>14</v>
      </c>
      <c r="F509">
        <v>1</v>
      </c>
      <c r="J509" t="s">
        <v>15</v>
      </c>
      <c r="K509" t="s">
        <v>16</v>
      </c>
      <c r="L509" t="s">
        <v>17</v>
      </c>
      <c r="M509">
        <f t="shared" si="22"/>
        <v>7.8539816339744835E-3</v>
      </c>
      <c r="O509">
        <f>0.09988+0.000019*D509^3</f>
        <v>0.11888</v>
      </c>
      <c r="P509">
        <f t="shared" si="23"/>
        <v>12.5</v>
      </c>
    </row>
    <row r="510" spans="1:16" x14ac:dyDescent="0.3">
      <c r="A510">
        <v>3</v>
      </c>
      <c r="B510">
        <v>99</v>
      </c>
      <c r="C510" t="s">
        <v>19</v>
      </c>
      <c r="D510">
        <v>9.9</v>
      </c>
      <c r="E510" t="s">
        <v>14</v>
      </c>
      <c r="F510">
        <v>3</v>
      </c>
      <c r="J510" t="s">
        <v>15</v>
      </c>
      <c r="K510" t="s">
        <v>16</v>
      </c>
      <c r="L510" t="s">
        <v>17</v>
      </c>
      <c r="M510">
        <f t="shared" si="22"/>
        <v>7.6976873994583908E-3</v>
      </c>
      <c r="O510">
        <f>-0.04220197+0.00067576*D510^2</f>
        <v>2.4029267600000008E-2</v>
      </c>
      <c r="P510">
        <f t="shared" si="23"/>
        <v>7.5</v>
      </c>
    </row>
    <row r="511" spans="1:16" x14ac:dyDescent="0.3">
      <c r="A511">
        <v>1</v>
      </c>
      <c r="B511">
        <v>46</v>
      </c>
      <c r="C511" t="s">
        <v>19</v>
      </c>
      <c r="D511">
        <v>9.9</v>
      </c>
      <c r="E511" t="s">
        <v>14</v>
      </c>
      <c r="F511">
        <v>1</v>
      </c>
      <c r="J511" t="s">
        <v>24</v>
      </c>
      <c r="K511" t="s">
        <v>16</v>
      </c>
      <c r="L511" t="s">
        <v>17</v>
      </c>
      <c r="M511">
        <f t="shared" si="22"/>
        <v>7.6976873994583908E-3</v>
      </c>
      <c r="O511">
        <f>-0.04220197+0.00067576*D511^2</f>
        <v>2.4029267600000008E-2</v>
      </c>
      <c r="P511">
        <f t="shared" si="23"/>
        <v>7.5</v>
      </c>
    </row>
    <row r="512" spans="1:16" x14ac:dyDescent="0.3">
      <c r="A512">
        <v>1</v>
      </c>
      <c r="B512">
        <v>88</v>
      </c>
      <c r="C512" t="s">
        <v>19</v>
      </c>
      <c r="D512">
        <v>9.9</v>
      </c>
      <c r="E512" t="s">
        <v>14</v>
      </c>
      <c r="F512">
        <v>1</v>
      </c>
      <c r="J512" t="s">
        <v>24</v>
      </c>
      <c r="K512" t="s">
        <v>16</v>
      </c>
      <c r="L512" t="s">
        <v>17</v>
      </c>
      <c r="M512">
        <f t="shared" si="22"/>
        <v>7.6976873994583908E-3</v>
      </c>
      <c r="O512">
        <f>-0.04220197+0.00067576*D512^2</f>
        <v>2.4029267600000008E-2</v>
      </c>
      <c r="P512">
        <f t="shared" si="23"/>
        <v>7.5</v>
      </c>
    </row>
    <row r="513" spans="1:16" hidden="1" x14ac:dyDescent="0.3">
      <c r="A513">
        <v>3</v>
      </c>
      <c r="B513">
        <v>98</v>
      </c>
      <c r="C513" t="s">
        <v>21</v>
      </c>
      <c r="D513">
        <v>9.9</v>
      </c>
      <c r="E513" t="s">
        <v>14</v>
      </c>
      <c r="F513">
        <v>2</v>
      </c>
      <c r="J513" t="s">
        <v>15</v>
      </c>
      <c r="K513" t="s">
        <v>16</v>
      </c>
      <c r="L513" t="s">
        <v>17</v>
      </c>
      <c r="M513">
        <f t="shared" si="22"/>
        <v>7.6976873994583908E-3</v>
      </c>
      <c r="O513">
        <f>0.03655+0.00002*D513^3</f>
        <v>5.5955980000000002E-2</v>
      </c>
      <c r="P513">
        <f t="shared" si="23"/>
        <v>7.5</v>
      </c>
    </row>
    <row r="514" spans="1:16" hidden="1" x14ac:dyDescent="0.3">
      <c r="A514">
        <v>3</v>
      </c>
      <c r="B514">
        <v>9</v>
      </c>
      <c r="C514" t="s">
        <v>23</v>
      </c>
      <c r="D514">
        <v>9.9</v>
      </c>
      <c r="E514" t="s">
        <v>14</v>
      </c>
      <c r="F514">
        <v>1</v>
      </c>
      <c r="J514" t="s">
        <v>15</v>
      </c>
      <c r="K514" t="s">
        <v>16</v>
      </c>
      <c r="L514" t="s">
        <v>17</v>
      </c>
      <c r="M514">
        <f t="shared" si="22"/>
        <v>7.6976873994583908E-3</v>
      </c>
      <c r="O514">
        <f>0.09988+0.000019*D514^3</f>
        <v>0.11831568100000001</v>
      </c>
      <c r="P514">
        <f t="shared" si="23"/>
        <v>7.5</v>
      </c>
    </row>
    <row r="515" spans="1:16" hidden="1" x14ac:dyDescent="0.3">
      <c r="A515">
        <v>2</v>
      </c>
      <c r="B515">
        <v>63</v>
      </c>
      <c r="C515" t="s">
        <v>26</v>
      </c>
      <c r="D515">
        <v>9.9</v>
      </c>
      <c r="E515" t="s">
        <v>14</v>
      </c>
      <c r="F515">
        <v>2</v>
      </c>
      <c r="J515" t="s">
        <v>24</v>
      </c>
      <c r="K515" t="s">
        <v>16</v>
      </c>
      <c r="L515" t="s">
        <v>17</v>
      </c>
      <c r="M515">
        <f t="shared" ref="M515:M578" si="24">D515^2*PI()/40000</f>
        <v>7.6976873994583908E-3</v>
      </c>
      <c r="N515">
        <v>7</v>
      </c>
      <c r="O515">
        <f>0.000025*D515^2*N515</f>
        <v>1.715175E-2</v>
      </c>
      <c r="P515">
        <f t="shared" ref="P515:P578" si="25">TRUNC(D515/5,0)*5+2.5</f>
        <v>7.5</v>
      </c>
    </row>
    <row r="516" spans="1:16" hidden="1" x14ac:dyDescent="0.3">
      <c r="A516">
        <v>1</v>
      </c>
      <c r="B516">
        <v>53</v>
      </c>
      <c r="C516" t="s">
        <v>13</v>
      </c>
      <c r="D516">
        <v>9.8000000000000007</v>
      </c>
      <c r="E516" t="s">
        <v>20</v>
      </c>
      <c r="F516">
        <v>3</v>
      </c>
      <c r="J516" t="s">
        <v>15</v>
      </c>
      <c r="K516" t="s">
        <v>16</v>
      </c>
      <c r="L516" t="s">
        <v>17</v>
      </c>
      <c r="M516">
        <f t="shared" si="24"/>
        <v>7.5429639612690945E-3</v>
      </c>
      <c r="N516">
        <v>7</v>
      </c>
      <c r="O516">
        <f>0.000025*D516^2*N516</f>
        <v>1.6807000000000006E-2</v>
      </c>
      <c r="P516">
        <f t="shared" si="25"/>
        <v>7.5</v>
      </c>
    </row>
    <row r="517" spans="1:16" hidden="1" x14ac:dyDescent="0.3">
      <c r="A517">
        <v>3</v>
      </c>
      <c r="B517">
        <v>26</v>
      </c>
      <c r="C517" t="s">
        <v>18</v>
      </c>
      <c r="D517">
        <v>9.8000000000000007</v>
      </c>
      <c r="E517" t="s">
        <v>14</v>
      </c>
      <c r="F517">
        <v>3</v>
      </c>
      <c r="J517" t="s">
        <v>24</v>
      </c>
      <c r="K517" t="s">
        <v>16</v>
      </c>
      <c r="L517" t="s">
        <v>17</v>
      </c>
      <c r="M517">
        <f t="shared" si="24"/>
        <v>7.5429639612690945E-3</v>
      </c>
      <c r="N517">
        <v>7</v>
      </c>
      <c r="O517">
        <f>0.000025*D517^2*N517</f>
        <v>1.6807000000000006E-2</v>
      </c>
      <c r="P517">
        <f t="shared" si="25"/>
        <v>7.5</v>
      </c>
    </row>
    <row r="518" spans="1:16" hidden="1" x14ac:dyDescent="0.3">
      <c r="A518">
        <v>1</v>
      </c>
      <c r="B518">
        <v>46</v>
      </c>
      <c r="C518" t="s">
        <v>13</v>
      </c>
      <c r="D518">
        <v>9.8000000000000007</v>
      </c>
      <c r="E518" t="s">
        <v>14</v>
      </c>
      <c r="F518">
        <v>3</v>
      </c>
      <c r="J518" t="s">
        <v>30</v>
      </c>
      <c r="K518" t="s">
        <v>16</v>
      </c>
      <c r="L518" t="s">
        <v>17</v>
      </c>
      <c r="M518">
        <f t="shared" si="24"/>
        <v>7.5429639612690945E-3</v>
      </c>
      <c r="N518">
        <v>7</v>
      </c>
      <c r="O518">
        <f>0.000025*D518^2*N518</f>
        <v>1.6807000000000006E-2</v>
      </c>
      <c r="P518">
        <f t="shared" si="25"/>
        <v>7.5</v>
      </c>
    </row>
    <row r="519" spans="1:16" x14ac:dyDescent="0.3">
      <c r="A519">
        <v>1</v>
      </c>
      <c r="B519">
        <v>74</v>
      </c>
      <c r="C519" t="s">
        <v>19</v>
      </c>
      <c r="D519">
        <v>9.6999999999999993</v>
      </c>
      <c r="E519" t="s">
        <v>14</v>
      </c>
      <c r="F519">
        <v>1</v>
      </c>
      <c r="J519" t="s">
        <v>30</v>
      </c>
      <c r="K519" t="s">
        <v>16</v>
      </c>
      <c r="L519" t="s">
        <v>17</v>
      </c>
      <c r="M519">
        <f t="shared" si="24"/>
        <v>7.3898113194065902E-3</v>
      </c>
      <c r="O519">
        <f>-0.04220197+0.00067576*D519^2</f>
        <v>2.1380288399999996E-2</v>
      </c>
      <c r="P519">
        <f t="shared" si="25"/>
        <v>7.5</v>
      </c>
    </row>
    <row r="520" spans="1:16" x14ac:dyDescent="0.3">
      <c r="A520">
        <v>2</v>
      </c>
      <c r="B520">
        <v>55</v>
      </c>
      <c r="C520" t="s">
        <v>19</v>
      </c>
      <c r="D520">
        <v>9.6999999999999993</v>
      </c>
      <c r="E520" t="s">
        <v>14</v>
      </c>
      <c r="F520">
        <v>1</v>
      </c>
      <c r="J520" t="s">
        <v>30</v>
      </c>
      <c r="K520" t="s">
        <v>16</v>
      </c>
      <c r="L520" t="s">
        <v>17</v>
      </c>
      <c r="M520">
        <f t="shared" si="24"/>
        <v>7.3898113194065902E-3</v>
      </c>
      <c r="O520">
        <f>-0.04220197+0.00067576*D520^2</f>
        <v>2.1380288399999996E-2</v>
      </c>
      <c r="P520">
        <f t="shared" si="25"/>
        <v>7.5</v>
      </c>
    </row>
    <row r="521" spans="1:16" x14ac:dyDescent="0.3">
      <c r="A521">
        <v>4</v>
      </c>
      <c r="B521">
        <v>19</v>
      </c>
      <c r="C521" t="s">
        <v>19</v>
      </c>
      <c r="D521">
        <v>9.6999999999999993</v>
      </c>
      <c r="E521" t="s">
        <v>14</v>
      </c>
      <c r="F521">
        <v>1</v>
      </c>
      <c r="J521" t="s">
        <v>30</v>
      </c>
      <c r="K521" t="s">
        <v>16</v>
      </c>
      <c r="L521" t="s">
        <v>17</v>
      </c>
      <c r="M521">
        <f t="shared" si="24"/>
        <v>7.3898113194065902E-3</v>
      </c>
      <c r="O521">
        <f>-0.04220197+0.00067576*D521^2</f>
        <v>2.1380288399999996E-2</v>
      </c>
      <c r="P521">
        <f t="shared" si="25"/>
        <v>7.5</v>
      </c>
    </row>
    <row r="522" spans="1:16" x14ac:dyDescent="0.3">
      <c r="A522">
        <v>4</v>
      </c>
      <c r="B522">
        <v>39</v>
      </c>
      <c r="C522" t="s">
        <v>19</v>
      </c>
      <c r="D522">
        <v>9.6999999999999993</v>
      </c>
      <c r="E522" t="s">
        <v>14</v>
      </c>
      <c r="F522">
        <v>1</v>
      </c>
      <c r="J522" t="s">
        <v>30</v>
      </c>
      <c r="K522" t="s">
        <v>16</v>
      </c>
      <c r="L522" t="s">
        <v>17</v>
      </c>
      <c r="M522">
        <f t="shared" si="24"/>
        <v>7.3898113194065902E-3</v>
      </c>
      <c r="O522">
        <f>-0.04220197+0.00067576*D522^2</f>
        <v>2.1380288399999996E-2</v>
      </c>
      <c r="P522">
        <f t="shared" si="25"/>
        <v>7.5</v>
      </c>
    </row>
    <row r="523" spans="1:16" hidden="1" x14ac:dyDescent="0.3">
      <c r="A523">
        <v>3</v>
      </c>
      <c r="B523">
        <v>20</v>
      </c>
      <c r="C523" t="s">
        <v>23</v>
      </c>
      <c r="D523">
        <v>9.6999999999999993</v>
      </c>
      <c r="E523" t="s">
        <v>14</v>
      </c>
      <c r="F523">
        <v>2</v>
      </c>
      <c r="J523" t="s">
        <v>15</v>
      </c>
      <c r="K523" t="s">
        <v>16</v>
      </c>
      <c r="L523" t="s">
        <v>17</v>
      </c>
      <c r="M523">
        <f t="shared" si="24"/>
        <v>7.3898113194065902E-3</v>
      </c>
      <c r="O523">
        <f>0.09988+0.000019*D523^3</f>
        <v>0.11722078699999999</v>
      </c>
      <c r="P523">
        <f t="shared" si="25"/>
        <v>7.5</v>
      </c>
    </row>
    <row r="524" spans="1:16" hidden="1" x14ac:dyDescent="0.3">
      <c r="A524">
        <v>2</v>
      </c>
      <c r="B524">
        <v>4</v>
      </c>
      <c r="C524" t="s">
        <v>13</v>
      </c>
      <c r="D524">
        <v>9.6999999999999993</v>
      </c>
      <c r="E524" t="s">
        <v>14</v>
      </c>
      <c r="F524">
        <v>3</v>
      </c>
      <c r="J524" t="s">
        <v>15</v>
      </c>
      <c r="K524" t="s">
        <v>16</v>
      </c>
      <c r="L524" t="s">
        <v>17</v>
      </c>
      <c r="M524">
        <f t="shared" si="24"/>
        <v>7.3898113194065902E-3</v>
      </c>
      <c r="N524">
        <v>7</v>
      </c>
      <c r="O524">
        <f>0.000025*D524^2*N524</f>
        <v>1.6465749999999998E-2</v>
      </c>
      <c r="P524">
        <f t="shared" si="25"/>
        <v>7.5</v>
      </c>
    </row>
    <row r="525" spans="1:16" x14ac:dyDescent="0.3">
      <c r="A525">
        <v>1</v>
      </c>
      <c r="B525">
        <v>101</v>
      </c>
      <c r="C525" t="s">
        <v>19</v>
      </c>
      <c r="D525">
        <v>9.6</v>
      </c>
      <c r="E525" t="s">
        <v>14</v>
      </c>
      <c r="F525">
        <v>2</v>
      </c>
      <c r="J525" t="s">
        <v>30</v>
      </c>
      <c r="K525" t="s">
        <v>16</v>
      </c>
      <c r="L525" t="s">
        <v>17</v>
      </c>
      <c r="M525">
        <f t="shared" si="24"/>
        <v>7.238229473870884E-3</v>
      </c>
      <c r="O525">
        <f>-0.04220197+0.00067576*D525^2</f>
        <v>2.0076071599999995E-2</v>
      </c>
      <c r="P525">
        <f t="shared" si="25"/>
        <v>7.5</v>
      </c>
    </row>
    <row r="526" spans="1:16" x14ac:dyDescent="0.3">
      <c r="A526">
        <v>1</v>
      </c>
      <c r="B526">
        <v>105</v>
      </c>
      <c r="C526" t="s">
        <v>19</v>
      </c>
      <c r="D526">
        <v>9.6</v>
      </c>
      <c r="E526" t="s">
        <v>14</v>
      </c>
      <c r="F526">
        <v>1</v>
      </c>
      <c r="J526" t="s">
        <v>30</v>
      </c>
      <c r="K526" t="s">
        <v>16</v>
      </c>
      <c r="L526" t="s">
        <v>17</v>
      </c>
      <c r="M526">
        <f t="shared" si="24"/>
        <v>7.238229473870884E-3</v>
      </c>
      <c r="O526">
        <f>-0.04220197+0.00067576*D526^2</f>
        <v>2.0076071599999995E-2</v>
      </c>
      <c r="P526">
        <f t="shared" si="25"/>
        <v>7.5</v>
      </c>
    </row>
    <row r="527" spans="1:16" hidden="1" x14ac:dyDescent="0.3">
      <c r="A527">
        <v>3</v>
      </c>
      <c r="B527">
        <v>56</v>
      </c>
      <c r="C527" t="s">
        <v>23</v>
      </c>
      <c r="D527">
        <v>9.6</v>
      </c>
      <c r="E527" t="s">
        <v>20</v>
      </c>
      <c r="F527">
        <v>1</v>
      </c>
      <c r="J527" t="s">
        <v>24</v>
      </c>
      <c r="K527" t="s">
        <v>16</v>
      </c>
      <c r="L527" t="s">
        <v>17</v>
      </c>
      <c r="M527">
        <f t="shared" si="24"/>
        <v>7.238229473870884E-3</v>
      </c>
      <c r="O527">
        <f>0.09988+0.000019*D527^3</f>
        <v>0.116689984</v>
      </c>
      <c r="P527">
        <f t="shared" si="25"/>
        <v>7.5</v>
      </c>
    </row>
    <row r="528" spans="1:16" hidden="1" x14ac:dyDescent="0.3">
      <c r="A528">
        <v>1</v>
      </c>
      <c r="B528">
        <v>41</v>
      </c>
      <c r="C528" t="s">
        <v>13</v>
      </c>
      <c r="D528">
        <v>9.6</v>
      </c>
      <c r="E528" t="s">
        <v>22</v>
      </c>
      <c r="F528">
        <v>3</v>
      </c>
      <c r="J528" t="s">
        <v>15</v>
      </c>
      <c r="K528" t="s">
        <v>16</v>
      </c>
      <c r="L528" t="s">
        <v>17</v>
      </c>
      <c r="M528">
        <f t="shared" si="24"/>
        <v>7.238229473870884E-3</v>
      </c>
      <c r="N528">
        <v>7</v>
      </c>
      <c r="O528">
        <f>0.000025*D528^2*N528</f>
        <v>1.6128E-2</v>
      </c>
      <c r="P528">
        <f t="shared" si="25"/>
        <v>7.5</v>
      </c>
    </row>
    <row r="529" spans="1:16" hidden="1" x14ac:dyDescent="0.3">
      <c r="A529">
        <v>2</v>
      </c>
      <c r="B529">
        <v>42</v>
      </c>
      <c r="C529" t="s">
        <v>13</v>
      </c>
      <c r="D529">
        <v>9.6</v>
      </c>
      <c r="E529" t="s">
        <v>14</v>
      </c>
      <c r="F529">
        <v>2</v>
      </c>
      <c r="J529" t="s">
        <v>15</v>
      </c>
      <c r="K529" t="s">
        <v>16</v>
      </c>
      <c r="L529" t="s">
        <v>17</v>
      </c>
      <c r="M529">
        <f t="shared" si="24"/>
        <v>7.238229473870884E-3</v>
      </c>
      <c r="N529">
        <v>7</v>
      </c>
      <c r="O529">
        <f>0.000025*D529^2*N529</f>
        <v>1.6128E-2</v>
      </c>
      <c r="P529">
        <f t="shared" si="25"/>
        <v>7.5</v>
      </c>
    </row>
    <row r="530" spans="1:16" hidden="1" x14ac:dyDescent="0.3">
      <c r="A530">
        <v>2</v>
      </c>
      <c r="B530">
        <v>16</v>
      </c>
      <c r="C530" t="s">
        <v>26</v>
      </c>
      <c r="D530">
        <v>9.6</v>
      </c>
      <c r="E530" t="s">
        <v>14</v>
      </c>
      <c r="F530">
        <v>2</v>
      </c>
      <c r="J530" t="s">
        <v>24</v>
      </c>
      <c r="K530" t="s">
        <v>16</v>
      </c>
      <c r="L530" t="s">
        <v>17</v>
      </c>
      <c r="M530">
        <f t="shared" si="24"/>
        <v>7.238229473870884E-3</v>
      </c>
      <c r="N530">
        <v>7</v>
      </c>
      <c r="O530">
        <f>0.000025*D530^2*N530</f>
        <v>1.6128E-2</v>
      </c>
      <c r="P530">
        <f t="shared" si="25"/>
        <v>7.5</v>
      </c>
    </row>
    <row r="531" spans="1:16" x14ac:dyDescent="0.3">
      <c r="A531">
        <v>1</v>
      </c>
      <c r="B531">
        <v>90</v>
      </c>
      <c r="C531" t="s">
        <v>19</v>
      </c>
      <c r="D531">
        <v>9.5</v>
      </c>
      <c r="E531" t="s">
        <v>14</v>
      </c>
      <c r="F531">
        <v>3</v>
      </c>
      <c r="J531" t="s">
        <v>15</v>
      </c>
      <c r="K531" t="s">
        <v>16</v>
      </c>
      <c r="L531" t="s">
        <v>17</v>
      </c>
      <c r="M531">
        <f t="shared" si="24"/>
        <v>7.0882184246619699E-3</v>
      </c>
      <c r="O531">
        <f>-0.04220197+0.00067576*D531^2</f>
        <v>1.8785369999999996E-2</v>
      </c>
      <c r="P531">
        <f t="shared" si="25"/>
        <v>7.5</v>
      </c>
    </row>
    <row r="532" spans="1:16" x14ac:dyDescent="0.3">
      <c r="A532">
        <v>3</v>
      </c>
      <c r="B532">
        <v>8</v>
      </c>
      <c r="C532" t="s">
        <v>19</v>
      </c>
      <c r="D532">
        <v>9.5</v>
      </c>
      <c r="E532" t="s">
        <v>14</v>
      </c>
      <c r="F532">
        <v>3</v>
      </c>
      <c r="J532" t="s">
        <v>30</v>
      </c>
      <c r="K532" t="s">
        <v>16</v>
      </c>
      <c r="L532" t="s">
        <v>17</v>
      </c>
      <c r="M532">
        <f t="shared" si="24"/>
        <v>7.0882184246619699E-3</v>
      </c>
      <c r="O532">
        <f>-0.04220197+0.00067576*D532^2</f>
        <v>1.8785369999999996E-2</v>
      </c>
      <c r="P532">
        <f t="shared" si="25"/>
        <v>7.5</v>
      </c>
    </row>
    <row r="533" spans="1:16" hidden="1" x14ac:dyDescent="0.3">
      <c r="A533">
        <v>1</v>
      </c>
      <c r="B533">
        <v>65</v>
      </c>
      <c r="C533" t="s">
        <v>21</v>
      </c>
      <c r="D533">
        <v>9.5</v>
      </c>
      <c r="E533" t="s">
        <v>14</v>
      </c>
      <c r="F533">
        <v>2</v>
      </c>
      <c r="J533" t="s">
        <v>30</v>
      </c>
      <c r="K533" t="s">
        <v>16</v>
      </c>
      <c r="L533" t="s">
        <v>17</v>
      </c>
      <c r="M533">
        <f t="shared" si="24"/>
        <v>7.0882184246619699E-3</v>
      </c>
      <c r="O533">
        <f>0.03655+0.00002*D533^3</f>
        <v>5.3697500000000002E-2</v>
      </c>
      <c r="P533">
        <f t="shared" si="25"/>
        <v>7.5</v>
      </c>
    </row>
    <row r="534" spans="1:16" x14ac:dyDescent="0.3">
      <c r="A534">
        <v>3</v>
      </c>
      <c r="B534">
        <v>57</v>
      </c>
      <c r="C534" t="s">
        <v>19</v>
      </c>
      <c r="D534">
        <v>9.4</v>
      </c>
      <c r="E534" t="s">
        <v>14</v>
      </c>
      <c r="F534">
        <v>1</v>
      </c>
      <c r="J534" t="s">
        <v>15</v>
      </c>
      <c r="K534" t="s">
        <v>16</v>
      </c>
      <c r="L534" t="s">
        <v>17</v>
      </c>
      <c r="M534">
        <f t="shared" si="24"/>
        <v>6.939778171779854E-3</v>
      </c>
      <c r="O534">
        <f>-0.04220197+0.00067576*D534^2</f>
        <v>1.7508183600000005E-2</v>
      </c>
      <c r="P534">
        <f t="shared" si="25"/>
        <v>7.5</v>
      </c>
    </row>
    <row r="535" spans="1:16" x14ac:dyDescent="0.3">
      <c r="A535">
        <v>2</v>
      </c>
      <c r="B535">
        <v>48</v>
      </c>
      <c r="C535" t="s">
        <v>19</v>
      </c>
      <c r="D535">
        <v>9.4</v>
      </c>
      <c r="E535" t="s">
        <v>14</v>
      </c>
      <c r="F535">
        <v>1</v>
      </c>
      <c r="J535" t="s">
        <v>24</v>
      </c>
      <c r="K535" t="s">
        <v>16</v>
      </c>
      <c r="L535" t="s">
        <v>17</v>
      </c>
      <c r="M535">
        <f t="shared" si="24"/>
        <v>6.939778171779854E-3</v>
      </c>
      <c r="O535">
        <f>-0.04220197+0.00067576*D535^2</f>
        <v>1.7508183600000005E-2</v>
      </c>
      <c r="P535">
        <f t="shared" si="25"/>
        <v>7.5</v>
      </c>
    </row>
    <row r="536" spans="1:16" x14ac:dyDescent="0.3">
      <c r="A536">
        <v>1</v>
      </c>
      <c r="B536">
        <v>14</v>
      </c>
      <c r="C536" t="s">
        <v>19</v>
      </c>
      <c r="D536">
        <v>9.4</v>
      </c>
      <c r="E536" t="s">
        <v>14</v>
      </c>
      <c r="F536">
        <v>1</v>
      </c>
      <c r="J536" t="s">
        <v>30</v>
      </c>
      <c r="K536" t="s">
        <v>16</v>
      </c>
      <c r="L536" t="s">
        <v>17</v>
      </c>
      <c r="M536">
        <f t="shared" si="24"/>
        <v>6.939778171779854E-3</v>
      </c>
      <c r="O536">
        <f>-0.04220197+0.00067576*D536^2</f>
        <v>1.7508183600000005E-2</v>
      </c>
      <c r="P536">
        <f t="shared" si="25"/>
        <v>7.5</v>
      </c>
    </row>
    <row r="537" spans="1:16" hidden="1" x14ac:dyDescent="0.3">
      <c r="A537">
        <v>3</v>
      </c>
      <c r="B537">
        <v>19</v>
      </c>
      <c r="C537" t="s">
        <v>23</v>
      </c>
      <c r="D537">
        <v>9.4</v>
      </c>
      <c r="E537" t="s">
        <v>14</v>
      </c>
      <c r="F537">
        <v>1</v>
      </c>
      <c r="J537" t="s">
        <v>15</v>
      </c>
      <c r="K537" t="s">
        <v>16</v>
      </c>
      <c r="L537" t="s">
        <v>17</v>
      </c>
      <c r="M537">
        <f t="shared" si="24"/>
        <v>6.939778171779854E-3</v>
      </c>
      <c r="O537">
        <f>0.09988+0.000019*D537^3</f>
        <v>0.115661096</v>
      </c>
      <c r="P537">
        <f t="shared" si="25"/>
        <v>7.5</v>
      </c>
    </row>
    <row r="538" spans="1:16" hidden="1" x14ac:dyDescent="0.3">
      <c r="A538">
        <v>1</v>
      </c>
      <c r="B538">
        <v>39</v>
      </c>
      <c r="C538" t="s">
        <v>29</v>
      </c>
      <c r="D538">
        <v>9.4</v>
      </c>
      <c r="E538" t="s">
        <v>14</v>
      </c>
      <c r="F538">
        <v>2</v>
      </c>
      <c r="J538" t="s">
        <v>30</v>
      </c>
      <c r="K538" t="s">
        <v>16</v>
      </c>
      <c r="L538" t="s">
        <v>17</v>
      </c>
      <c r="M538">
        <f t="shared" si="24"/>
        <v>6.939778171779854E-3</v>
      </c>
      <c r="N538">
        <v>7</v>
      </c>
      <c r="O538">
        <f>0.000025*D538^2*N538</f>
        <v>1.5463000000000003E-2</v>
      </c>
      <c r="P538">
        <f t="shared" si="25"/>
        <v>7.5</v>
      </c>
    </row>
    <row r="539" spans="1:16" x14ac:dyDescent="0.3">
      <c r="A539">
        <v>1</v>
      </c>
      <c r="B539">
        <v>5</v>
      </c>
      <c r="C539" t="s">
        <v>19</v>
      </c>
      <c r="D539">
        <v>9.3000000000000007</v>
      </c>
      <c r="E539" t="s">
        <v>14</v>
      </c>
      <c r="F539">
        <v>1</v>
      </c>
      <c r="J539" t="s">
        <v>15</v>
      </c>
      <c r="K539" t="s">
        <v>16</v>
      </c>
      <c r="L539" t="s">
        <v>17</v>
      </c>
      <c r="M539">
        <f t="shared" si="24"/>
        <v>6.7929087152245301E-3</v>
      </c>
      <c r="O539">
        <f>-0.04220197+0.00067576*D539^2</f>
        <v>1.6244512400000008E-2</v>
      </c>
      <c r="P539">
        <f t="shared" si="25"/>
        <v>7.5</v>
      </c>
    </row>
    <row r="540" spans="1:16" x14ac:dyDescent="0.3">
      <c r="A540">
        <v>1</v>
      </c>
      <c r="B540">
        <v>10</v>
      </c>
      <c r="C540" t="s">
        <v>19</v>
      </c>
      <c r="D540">
        <v>9.3000000000000007</v>
      </c>
      <c r="E540" t="s">
        <v>14</v>
      </c>
      <c r="F540">
        <v>3</v>
      </c>
      <c r="J540" t="s">
        <v>15</v>
      </c>
      <c r="K540" t="s">
        <v>16</v>
      </c>
      <c r="L540" t="s">
        <v>17</v>
      </c>
      <c r="M540">
        <f t="shared" si="24"/>
        <v>6.7929087152245301E-3</v>
      </c>
      <c r="O540">
        <f>-0.04220197+0.00067576*D540^2</f>
        <v>1.6244512400000008E-2</v>
      </c>
      <c r="P540">
        <f t="shared" si="25"/>
        <v>7.5</v>
      </c>
    </row>
    <row r="541" spans="1:16" hidden="1" x14ac:dyDescent="0.3">
      <c r="A541">
        <v>1</v>
      </c>
      <c r="B541">
        <v>33</v>
      </c>
      <c r="C541" t="s">
        <v>33</v>
      </c>
      <c r="D541">
        <v>9.3000000000000007</v>
      </c>
      <c r="E541" t="s">
        <v>20</v>
      </c>
      <c r="F541">
        <v>3</v>
      </c>
      <c r="J541" t="s">
        <v>15</v>
      </c>
      <c r="K541" t="s">
        <v>16</v>
      </c>
      <c r="L541" t="s">
        <v>17</v>
      </c>
      <c r="M541">
        <f t="shared" si="24"/>
        <v>6.7929087152245301E-3</v>
      </c>
      <c r="N541">
        <v>7</v>
      </c>
      <c r="O541">
        <f>0.000025*D541^2*N541</f>
        <v>1.5135750000000003E-2</v>
      </c>
      <c r="P541">
        <f t="shared" si="25"/>
        <v>7.5</v>
      </c>
    </row>
    <row r="542" spans="1:16" hidden="1" x14ac:dyDescent="0.3">
      <c r="A542">
        <v>1</v>
      </c>
      <c r="B542">
        <v>30</v>
      </c>
      <c r="C542" t="s">
        <v>13</v>
      </c>
      <c r="D542">
        <v>9.3000000000000007</v>
      </c>
      <c r="E542" t="s">
        <v>14</v>
      </c>
      <c r="F542">
        <v>3</v>
      </c>
      <c r="J542" t="s">
        <v>30</v>
      </c>
      <c r="K542" t="s">
        <v>16</v>
      </c>
      <c r="L542" t="s">
        <v>17</v>
      </c>
      <c r="M542">
        <f t="shared" si="24"/>
        <v>6.7929087152245301E-3</v>
      </c>
      <c r="N542">
        <v>7</v>
      </c>
      <c r="O542">
        <f>0.000025*D542^2*N542</f>
        <v>1.5135750000000003E-2</v>
      </c>
      <c r="P542">
        <f t="shared" si="25"/>
        <v>7.5</v>
      </c>
    </row>
    <row r="543" spans="1:16" x14ac:dyDescent="0.3">
      <c r="A543">
        <v>1</v>
      </c>
      <c r="B543">
        <v>52</v>
      </c>
      <c r="C543" t="s">
        <v>19</v>
      </c>
      <c r="D543">
        <v>9.1999999999999993</v>
      </c>
      <c r="E543" t="s">
        <v>14</v>
      </c>
      <c r="F543">
        <v>1</v>
      </c>
      <c r="J543" t="s">
        <v>15</v>
      </c>
      <c r="K543" t="s">
        <v>16</v>
      </c>
      <c r="L543" t="s">
        <v>17</v>
      </c>
      <c r="M543">
        <f t="shared" si="24"/>
        <v>6.6476100549960008E-3</v>
      </c>
      <c r="O543">
        <f>-0.04220197+0.00067576*D543^2</f>
        <v>1.4994356399999992E-2</v>
      </c>
      <c r="P543">
        <f t="shared" si="25"/>
        <v>7.5</v>
      </c>
    </row>
    <row r="544" spans="1:16" hidden="1" x14ac:dyDescent="0.3">
      <c r="A544">
        <v>3</v>
      </c>
      <c r="B544">
        <v>72</v>
      </c>
      <c r="C544" t="s">
        <v>23</v>
      </c>
      <c r="D544">
        <v>9.1999999999999993</v>
      </c>
      <c r="E544" t="s">
        <v>14</v>
      </c>
      <c r="F544">
        <v>2</v>
      </c>
      <c r="J544" t="s">
        <v>15</v>
      </c>
      <c r="K544" t="s">
        <v>16</v>
      </c>
      <c r="L544" t="s">
        <v>17</v>
      </c>
      <c r="M544">
        <f t="shared" si="24"/>
        <v>6.6476100549960008E-3</v>
      </c>
      <c r="O544">
        <f>0.09988+0.000019*D544^3</f>
        <v>0.11467507199999999</v>
      </c>
      <c r="P544">
        <f t="shared" si="25"/>
        <v>7.5</v>
      </c>
    </row>
    <row r="545" spans="1:16" x14ac:dyDescent="0.3">
      <c r="A545">
        <v>4</v>
      </c>
      <c r="B545">
        <v>66</v>
      </c>
      <c r="C545" t="s">
        <v>19</v>
      </c>
      <c r="D545">
        <v>9.1</v>
      </c>
      <c r="E545" t="s">
        <v>22</v>
      </c>
      <c r="F545">
        <v>1</v>
      </c>
      <c r="J545" t="s">
        <v>30</v>
      </c>
      <c r="K545" t="s">
        <v>16</v>
      </c>
      <c r="L545" t="s">
        <v>17</v>
      </c>
      <c r="M545">
        <f t="shared" si="24"/>
        <v>6.5038821910942688E-3</v>
      </c>
      <c r="O545">
        <f>-0.04220197+0.00067576*D545^2</f>
        <v>1.3757715599999991E-2</v>
      </c>
      <c r="P545">
        <f t="shared" si="25"/>
        <v>7.5</v>
      </c>
    </row>
    <row r="546" spans="1:16" x14ac:dyDescent="0.3">
      <c r="A546">
        <v>2</v>
      </c>
      <c r="B546">
        <v>54</v>
      </c>
      <c r="C546" t="s">
        <v>19</v>
      </c>
      <c r="D546">
        <v>9.1</v>
      </c>
      <c r="E546" t="s">
        <v>14</v>
      </c>
      <c r="F546">
        <v>1</v>
      </c>
      <c r="J546" t="s">
        <v>24</v>
      </c>
      <c r="K546" t="s">
        <v>16</v>
      </c>
      <c r="L546" t="s">
        <v>17</v>
      </c>
      <c r="M546">
        <f t="shared" si="24"/>
        <v>6.5038821910942688E-3</v>
      </c>
      <c r="O546">
        <f>-0.04220197+0.00067576*D546^2</f>
        <v>1.3757715599999991E-2</v>
      </c>
      <c r="P546">
        <f t="shared" si="25"/>
        <v>7.5</v>
      </c>
    </row>
    <row r="547" spans="1:16" hidden="1" x14ac:dyDescent="0.3">
      <c r="A547">
        <v>3</v>
      </c>
      <c r="B547">
        <v>27</v>
      </c>
      <c r="C547" t="s">
        <v>23</v>
      </c>
      <c r="D547">
        <v>9.1</v>
      </c>
      <c r="E547" t="s">
        <v>14</v>
      </c>
      <c r="F547">
        <v>1</v>
      </c>
      <c r="J547" t="s">
        <v>15</v>
      </c>
      <c r="K547" t="s">
        <v>16</v>
      </c>
      <c r="L547" t="s">
        <v>17</v>
      </c>
      <c r="M547">
        <f t="shared" si="24"/>
        <v>6.5038821910942688E-3</v>
      </c>
      <c r="O547">
        <f>0.09988+0.000019*D547^3</f>
        <v>0.11419784899999999</v>
      </c>
      <c r="P547">
        <f t="shared" si="25"/>
        <v>7.5</v>
      </c>
    </row>
    <row r="548" spans="1:16" hidden="1" x14ac:dyDescent="0.3">
      <c r="A548">
        <v>3</v>
      </c>
      <c r="B548">
        <v>71</v>
      </c>
      <c r="C548" t="s">
        <v>23</v>
      </c>
      <c r="D548">
        <v>9.1</v>
      </c>
      <c r="E548" t="s">
        <v>14</v>
      </c>
      <c r="F548">
        <v>2</v>
      </c>
      <c r="J548" t="s">
        <v>15</v>
      </c>
      <c r="K548" t="s">
        <v>16</v>
      </c>
      <c r="L548" t="s">
        <v>17</v>
      </c>
      <c r="M548">
        <f t="shared" si="24"/>
        <v>6.5038821910942688E-3</v>
      </c>
      <c r="O548">
        <f>0.09988+0.000019*D548^3</f>
        <v>0.11419784899999999</v>
      </c>
      <c r="P548">
        <f t="shared" si="25"/>
        <v>7.5</v>
      </c>
    </row>
    <row r="549" spans="1:16" x14ac:dyDescent="0.3">
      <c r="A549">
        <v>2</v>
      </c>
      <c r="B549">
        <v>79</v>
      </c>
      <c r="C549" t="s">
        <v>19</v>
      </c>
      <c r="D549">
        <v>9</v>
      </c>
      <c r="E549" t="s">
        <v>20</v>
      </c>
      <c r="F549">
        <v>1</v>
      </c>
      <c r="J549" t="s">
        <v>24</v>
      </c>
      <c r="K549" t="s">
        <v>16</v>
      </c>
      <c r="L549" t="s">
        <v>17</v>
      </c>
      <c r="M549">
        <f t="shared" si="24"/>
        <v>6.3617251235193305E-3</v>
      </c>
      <c r="O549">
        <f>-0.04220197+0.00067576*D549^2</f>
        <v>1.2534589999999998E-2</v>
      </c>
      <c r="P549">
        <f t="shared" si="25"/>
        <v>7.5</v>
      </c>
    </row>
    <row r="550" spans="1:16" x14ac:dyDescent="0.3">
      <c r="A550">
        <v>3</v>
      </c>
      <c r="B550">
        <v>54</v>
      </c>
      <c r="C550" t="s">
        <v>19</v>
      </c>
      <c r="D550">
        <v>9</v>
      </c>
      <c r="E550" t="s">
        <v>20</v>
      </c>
      <c r="F550">
        <v>3</v>
      </c>
      <c r="J550" t="s">
        <v>24</v>
      </c>
      <c r="K550" t="s">
        <v>16</v>
      </c>
      <c r="L550" t="s">
        <v>17</v>
      </c>
      <c r="M550">
        <f t="shared" si="24"/>
        <v>6.3617251235193305E-3</v>
      </c>
      <c r="O550">
        <f>-0.04220197+0.00067576*D550^2</f>
        <v>1.2534589999999998E-2</v>
      </c>
      <c r="P550">
        <f t="shared" si="25"/>
        <v>7.5</v>
      </c>
    </row>
    <row r="551" spans="1:16" hidden="1" x14ac:dyDescent="0.3">
      <c r="A551">
        <v>1</v>
      </c>
      <c r="B551">
        <v>16</v>
      </c>
      <c r="C551" t="s">
        <v>23</v>
      </c>
      <c r="D551">
        <v>9</v>
      </c>
      <c r="E551" t="s">
        <v>14</v>
      </c>
      <c r="F551">
        <v>2</v>
      </c>
      <c r="J551" t="s">
        <v>30</v>
      </c>
      <c r="K551" t="s">
        <v>16</v>
      </c>
      <c r="L551" t="s">
        <v>17</v>
      </c>
      <c r="M551">
        <f t="shared" si="24"/>
        <v>6.3617251235193305E-3</v>
      </c>
      <c r="O551">
        <f>0.09988+0.000019*D551^3</f>
        <v>0.113731</v>
      </c>
      <c r="P551">
        <f t="shared" si="25"/>
        <v>7.5</v>
      </c>
    </row>
    <row r="552" spans="1:16" hidden="1" x14ac:dyDescent="0.3">
      <c r="A552">
        <v>1</v>
      </c>
      <c r="B552">
        <v>73</v>
      </c>
      <c r="C552" t="s">
        <v>13</v>
      </c>
      <c r="D552">
        <v>9</v>
      </c>
      <c r="E552" t="s">
        <v>20</v>
      </c>
      <c r="F552">
        <v>3</v>
      </c>
      <c r="J552" t="s">
        <v>15</v>
      </c>
      <c r="K552" t="s">
        <v>16</v>
      </c>
      <c r="L552" t="s">
        <v>17</v>
      </c>
      <c r="M552">
        <f t="shared" si="24"/>
        <v>6.3617251235193305E-3</v>
      </c>
      <c r="N552">
        <v>7</v>
      </c>
      <c r="O552">
        <f>0.000025*D552^2*N552</f>
        <v>1.4175E-2</v>
      </c>
      <c r="P552">
        <f t="shared" si="25"/>
        <v>7.5</v>
      </c>
    </row>
    <row r="553" spans="1:16" hidden="1" x14ac:dyDescent="0.3">
      <c r="A553">
        <v>1</v>
      </c>
      <c r="B553">
        <v>54</v>
      </c>
      <c r="C553" t="s">
        <v>23</v>
      </c>
      <c r="D553">
        <v>8.9</v>
      </c>
      <c r="E553" t="s">
        <v>22</v>
      </c>
      <c r="F553">
        <v>3</v>
      </c>
      <c r="J553" t="s">
        <v>30</v>
      </c>
      <c r="K553" t="s">
        <v>16</v>
      </c>
      <c r="L553" t="s">
        <v>17</v>
      </c>
      <c r="M553">
        <f t="shared" si="24"/>
        <v>6.2211388522711887E-3</v>
      </c>
      <c r="O553">
        <f>0.09988+0.000019*D553^3</f>
        <v>0.11327441099999999</v>
      </c>
      <c r="P553">
        <f t="shared" si="25"/>
        <v>7.5</v>
      </c>
    </row>
    <row r="554" spans="1:16" hidden="1" x14ac:dyDescent="0.3">
      <c r="A554">
        <v>3</v>
      </c>
      <c r="B554">
        <v>55</v>
      </c>
      <c r="C554" t="s">
        <v>23</v>
      </c>
      <c r="D554">
        <v>8.9</v>
      </c>
      <c r="E554" t="s">
        <v>14</v>
      </c>
      <c r="F554">
        <v>1</v>
      </c>
      <c r="J554" t="s">
        <v>15</v>
      </c>
      <c r="K554" t="s">
        <v>16</v>
      </c>
      <c r="L554" t="s">
        <v>17</v>
      </c>
      <c r="M554">
        <f t="shared" si="24"/>
        <v>6.2211388522711887E-3</v>
      </c>
      <c r="O554">
        <f>0.09988+0.000019*D554^3</f>
        <v>0.11327441099999999</v>
      </c>
      <c r="P554">
        <f t="shared" si="25"/>
        <v>7.5</v>
      </c>
    </row>
    <row r="555" spans="1:16" hidden="1" x14ac:dyDescent="0.3">
      <c r="A555">
        <v>2</v>
      </c>
      <c r="B555">
        <v>94</v>
      </c>
      <c r="C555" t="s">
        <v>23</v>
      </c>
      <c r="D555">
        <v>8.9</v>
      </c>
      <c r="E555" t="s">
        <v>14</v>
      </c>
      <c r="F555">
        <v>1</v>
      </c>
      <c r="J555" t="s">
        <v>24</v>
      </c>
      <c r="K555" t="s">
        <v>16</v>
      </c>
      <c r="L555" t="s">
        <v>17</v>
      </c>
      <c r="M555">
        <f t="shared" si="24"/>
        <v>6.2211388522711887E-3</v>
      </c>
      <c r="O555">
        <f>0.09988+0.000019*D555^3</f>
        <v>0.11327441099999999</v>
      </c>
      <c r="P555">
        <f t="shared" si="25"/>
        <v>7.5</v>
      </c>
    </row>
    <row r="556" spans="1:16" hidden="1" x14ac:dyDescent="0.3">
      <c r="A556">
        <v>1</v>
      </c>
      <c r="B556">
        <v>27</v>
      </c>
      <c r="C556" t="s">
        <v>13</v>
      </c>
      <c r="D556">
        <v>8.9</v>
      </c>
      <c r="E556" t="s">
        <v>14</v>
      </c>
      <c r="F556">
        <v>3</v>
      </c>
      <c r="J556" t="s">
        <v>30</v>
      </c>
      <c r="K556" t="s">
        <v>16</v>
      </c>
      <c r="L556" t="s">
        <v>17</v>
      </c>
      <c r="M556">
        <f t="shared" si="24"/>
        <v>6.2211388522711887E-3</v>
      </c>
      <c r="N556">
        <v>7</v>
      </c>
      <c r="O556">
        <f>0.000025*D556^2*N556</f>
        <v>1.3861750000000003E-2</v>
      </c>
      <c r="P556">
        <f t="shared" si="25"/>
        <v>7.5</v>
      </c>
    </row>
    <row r="557" spans="1:16" x14ac:dyDescent="0.3">
      <c r="A557">
        <v>1</v>
      </c>
      <c r="B557">
        <v>43</v>
      </c>
      <c r="C557" t="s">
        <v>19</v>
      </c>
      <c r="D557">
        <v>8.8000000000000007</v>
      </c>
      <c r="E557" t="s">
        <v>14</v>
      </c>
      <c r="F557">
        <v>1</v>
      </c>
      <c r="J557" t="s">
        <v>24</v>
      </c>
      <c r="K557" t="s">
        <v>16</v>
      </c>
      <c r="L557" t="s">
        <v>17</v>
      </c>
      <c r="M557">
        <f t="shared" si="24"/>
        <v>6.0821233773498407E-3</v>
      </c>
      <c r="O557">
        <f t="shared" ref="O557:O563" si="26">-0.04220197+0.00067576*D557^2</f>
        <v>1.012888440000001E-2</v>
      </c>
      <c r="P557">
        <f t="shared" si="25"/>
        <v>7.5</v>
      </c>
    </row>
    <row r="558" spans="1:16" x14ac:dyDescent="0.3">
      <c r="A558">
        <v>1</v>
      </c>
      <c r="B558">
        <v>4</v>
      </c>
      <c r="C558" t="s">
        <v>19</v>
      </c>
      <c r="D558">
        <v>8.8000000000000007</v>
      </c>
      <c r="E558" t="s">
        <v>14</v>
      </c>
      <c r="F558">
        <v>1</v>
      </c>
      <c r="J558" t="s">
        <v>30</v>
      </c>
      <c r="K558" t="s">
        <v>16</v>
      </c>
      <c r="L558" t="s">
        <v>17</v>
      </c>
      <c r="M558">
        <f t="shared" si="24"/>
        <v>6.0821233773498407E-3</v>
      </c>
      <c r="O558">
        <f t="shared" si="26"/>
        <v>1.012888440000001E-2</v>
      </c>
      <c r="P558">
        <f t="shared" si="25"/>
        <v>7.5</v>
      </c>
    </row>
    <row r="559" spans="1:16" x14ac:dyDescent="0.3">
      <c r="A559">
        <v>4</v>
      </c>
      <c r="B559">
        <v>40</v>
      </c>
      <c r="C559" t="s">
        <v>19</v>
      </c>
      <c r="D559">
        <v>8.8000000000000007</v>
      </c>
      <c r="E559" t="s">
        <v>14</v>
      </c>
      <c r="F559">
        <v>1</v>
      </c>
      <c r="J559" t="s">
        <v>30</v>
      </c>
      <c r="K559" t="s">
        <v>16</v>
      </c>
      <c r="L559" t="s">
        <v>17</v>
      </c>
      <c r="M559">
        <f t="shared" si="24"/>
        <v>6.0821233773498407E-3</v>
      </c>
      <c r="O559">
        <f t="shared" si="26"/>
        <v>1.012888440000001E-2</v>
      </c>
      <c r="P559">
        <f t="shared" si="25"/>
        <v>7.5</v>
      </c>
    </row>
    <row r="560" spans="1:16" x14ac:dyDescent="0.3">
      <c r="A560">
        <v>3</v>
      </c>
      <c r="B560">
        <v>5</v>
      </c>
      <c r="C560" t="s">
        <v>19</v>
      </c>
      <c r="D560">
        <v>8.6999999999999993</v>
      </c>
      <c r="E560" t="s">
        <v>14</v>
      </c>
      <c r="F560">
        <v>1</v>
      </c>
      <c r="J560" t="s">
        <v>15</v>
      </c>
      <c r="K560" t="s">
        <v>16</v>
      </c>
      <c r="L560" t="s">
        <v>17</v>
      </c>
      <c r="M560">
        <f t="shared" si="24"/>
        <v>5.9446786987552847E-3</v>
      </c>
      <c r="O560">
        <f t="shared" si="26"/>
        <v>8.9463043999999867E-3</v>
      </c>
      <c r="P560">
        <f t="shared" si="25"/>
        <v>7.5</v>
      </c>
    </row>
    <row r="561" spans="1:16" x14ac:dyDescent="0.3">
      <c r="A561">
        <v>2</v>
      </c>
      <c r="B561">
        <v>12</v>
      </c>
      <c r="C561" t="s">
        <v>19</v>
      </c>
      <c r="D561">
        <v>8.6999999999999993</v>
      </c>
      <c r="E561" t="s">
        <v>14</v>
      </c>
      <c r="F561">
        <v>2</v>
      </c>
      <c r="J561" t="s">
        <v>24</v>
      </c>
      <c r="K561" t="s">
        <v>16</v>
      </c>
      <c r="L561" t="s">
        <v>17</v>
      </c>
      <c r="M561">
        <f t="shared" si="24"/>
        <v>5.9446786987552847E-3</v>
      </c>
      <c r="O561">
        <f t="shared" si="26"/>
        <v>8.9463043999999867E-3</v>
      </c>
      <c r="P561">
        <f t="shared" si="25"/>
        <v>7.5</v>
      </c>
    </row>
    <row r="562" spans="1:16" x14ac:dyDescent="0.3">
      <c r="A562">
        <v>1</v>
      </c>
      <c r="B562">
        <v>6</v>
      </c>
      <c r="C562" t="s">
        <v>19</v>
      </c>
      <c r="D562">
        <v>8.6999999999999993</v>
      </c>
      <c r="E562" t="s">
        <v>14</v>
      </c>
      <c r="F562">
        <v>1</v>
      </c>
      <c r="J562" t="s">
        <v>24</v>
      </c>
      <c r="K562" t="s">
        <v>16</v>
      </c>
      <c r="L562" t="s">
        <v>17</v>
      </c>
      <c r="M562">
        <f t="shared" si="24"/>
        <v>5.9446786987552847E-3</v>
      </c>
      <c r="O562">
        <f t="shared" si="26"/>
        <v>8.9463043999999867E-3</v>
      </c>
      <c r="P562">
        <f t="shared" si="25"/>
        <v>7.5</v>
      </c>
    </row>
    <row r="563" spans="1:16" x14ac:dyDescent="0.3">
      <c r="A563">
        <v>4</v>
      </c>
      <c r="B563">
        <v>20</v>
      </c>
      <c r="C563" t="s">
        <v>19</v>
      </c>
      <c r="D563">
        <v>8.6999999999999993</v>
      </c>
      <c r="E563" t="s">
        <v>14</v>
      </c>
      <c r="F563">
        <v>1</v>
      </c>
      <c r="J563" t="s">
        <v>30</v>
      </c>
      <c r="K563" t="s">
        <v>16</v>
      </c>
      <c r="L563" t="s">
        <v>17</v>
      </c>
      <c r="M563">
        <f t="shared" si="24"/>
        <v>5.9446786987552847E-3</v>
      </c>
      <c r="O563">
        <f t="shared" si="26"/>
        <v>8.9463043999999867E-3</v>
      </c>
      <c r="P563">
        <f t="shared" si="25"/>
        <v>7.5</v>
      </c>
    </row>
    <row r="564" spans="1:16" hidden="1" x14ac:dyDescent="0.3">
      <c r="A564">
        <v>3</v>
      </c>
      <c r="B564">
        <v>16</v>
      </c>
      <c r="C564" t="s">
        <v>23</v>
      </c>
      <c r="D564">
        <v>8.6999999999999993</v>
      </c>
      <c r="E564" t="s">
        <v>14</v>
      </c>
      <c r="F564">
        <v>3</v>
      </c>
      <c r="J564" t="s">
        <v>15</v>
      </c>
      <c r="K564" t="s">
        <v>16</v>
      </c>
      <c r="L564" t="s">
        <v>17</v>
      </c>
      <c r="M564">
        <f t="shared" si="24"/>
        <v>5.9446786987552847E-3</v>
      </c>
      <c r="O564">
        <f>0.09988+0.000019*D564^3</f>
        <v>0.11239155699999999</v>
      </c>
      <c r="P564">
        <f t="shared" si="25"/>
        <v>7.5</v>
      </c>
    </row>
    <row r="565" spans="1:16" hidden="1" x14ac:dyDescent="0.3">
      <c r="A565">
        <v>1</v>
      </c>
      <c r="B565">
        <v>40</v>
      </c>
      <c r="C565" t="s">
        <v>13</v>
      </c>
      <c r="D565">
        <v>8.6999999999999993</v>
      </c>
      <c r="E565" t="s">
        <v>22</v>
      </c>
      <c r="F565">
        <v>3</v>
      </c>
      <c r="J565" t="s">
        <v>15</v>
      </c>
      <c r="K565" t="s">
        <v>16</v>
      </c>
      <c r="L565" t="s">
        <v>17</v>
      </c>
      <c r="M565">
        <f t="shared" si="24"/>
        <v>5.9446786987552847E-3</v>
      </c>
      <c r="N565">
        <v>7</v>
      </c>
      <c r="O565">
        <f>0.000025*D565^2*N565</f>
        <v>1.3245749999999997E-2</v>
      </c>
      <c r="P565">
        <f t="shared" si="25"/>
        <v>7.5</v>
      </c>
    </row>
    <row r="566" spans="1:16" hidden="1" x14ac:dyDescent="0.3">
      <c r="A566">
        <v>2</v>
      </c>
      <c r="B566">
        <v>33</v>
      </c>
      <c r="C566" t="s">
        <v>26</v>
      </c>
      <c r="D566">
        <v>8.6999999999999993</v>
      </c>
      <c r="E566" t="s">
        <v>14</v>
      </c>
      <c r="F566">
        <v>3</v>
      </c>
      <c r="J566" t="s">
        <v>24</v>
      </c>
      <c r="K566" t="s">
        <v>16</v>
      </c>
      <c r="L566" t="s">
        <v>17</v>
      </c>
      <c r="M566">
        <f t="shared" si="24"/>
        <v>5.9446786987552847E-3</v>
      </c>
      <c r="N566">
        <v>7</v>
      </c>
      <c r="O566">
        <f>0.000025*D566^2*N566</f>
        <v>1.3245749999999997E-2</v>
      </c>
      <c r="P566">
        <f t="shared" si="25"/>
        <v>7.5</v>
      </c>
    </row>
    <row r="567" spans="1:16" x14ac:dyDescent="0.3">
      <c r="A567">
        <v>2</v>
      </c>
      <c r="B567">
        <v>64</v>
      </c>
      <c r="C567" t="s">
        <v>19</v>
      </c>
      <c r="D567">
        <v>8.6</v>
      </c>
      <c r="E567" t="s">
        <v>14</v>
      </c>
      <c r="F567">
        <v>1</v>
      </c>
      <c r="J567" t="s">
        <v>30</v>
      </c>
      <c r="K567" t="s">
        <v>16</v>
      </c>
      <c r="L567" t="s">
        <v>17</v>
      </c>
      <c r="M567">
        <f t="shared" si="24"/>
        <v>5.8088048164875268E-3</v>
      </c>
      <c r="O567">
        <f>-0.04220197+0.00067576*D567^2</f>
        <v>7.7772395999999924E-3</v>
      </c>
      <c r="P567">
        <f t="shared" si="25"/>
        <v>7.5</v>
      </c>
    </row>
    <row r="568" spans="1:16" hidden="1" x14ac:dyDescent="0.3">
      <c r="A568">
        <v>1</v>
      </c>
      <c r="B568">
        <v>60</v>
      </c>
      <c r="C568" t="s">
        <v>32</v>
      </c>
      <c r="D568">
        <v>8.6</v>
      </c>
      <c r="E568" t="s">
        <v>14</v>
      </c>
      <c r="F568">
        <v>3</v>
      </c>
      <c r="J568" t="s">
        <v>15</v>
      </c>
      <c r="K568" t="s">
        <v>16</v>
      </c>
      <c r="L568" t="s">
        <v>17</v>
      </c>
      <c r="M568">
        <f t="shared" si="24"/>
        <v>5.8088048164875268E-3</v>
      </c>
      <c r="N568">
        <v>7</v>
      </c>
      <c r="O568">
        <f>0.000025*D568^2*N568</f>
        <v>1.2943E-2</v>
      </c>
      <c r="P568">
        <f t="shared" si="25"/>
        <v>7.5</v>
      </c>
    </row>
    <row r="569" spans="1:16" x14ac:dyDescent="0.3">
      <c r="A569">
        <v>2</v>
      </c>
      <c r="B569">
        <v>59</v>
      </c>
      <c r="C569" t="s">
        <v>19</v>
      </c>
      <c r="D569">
        <v>8.5</v>
      </c>
      <c r="E569" t="s">
        <v>14</v>
      </c>
      <c r="F569">
        <v>1</v>
      </c>
      <c r="J569" t="s">
        <v>24</v>
      </c>
      <c r="K569" t="s">
        <v>16</v>
      </c>
      <c r="L569" t="s">
        <v>17</v>
      </c>
      <c r="M569">
        <f t="shared" si="24"/>
        <v>5.6745017305465635E-3</v>
      </c>
      <c r="O569">
        <f>-0.04220197+0.00067576*D569^2</f>
        <v>6.6216899999999995E-3</v>
      </c>
      <c r="P569">
        <f t="shared" si="25"/>
        <v>7.5</v>
      </c>
    </row>
    <row r="570" spans="1:16" x14ac:dyDescent="0.3">
      <c r="A570">
        <v>1</v>
      </c>
      <c r="B570">
        <v>55</v>
      </c>
      <c r="C570" t="s">
        <v>19</v>
      </c>
      <c r="D570">
        <v>8.4</v>
      </c>
      <c r="E570" t="s">
        <v>14</v>
      </c>
      <c r="F570">
        <v>1</v>
      </c>
      <c r="J570" t="s">
        <v>24</v>
      </c>
      <c r="K570" t="s">
        <v>16</v>
      </c>
      <c r="L570" t="s">
        <v>17</v>
      </c>
      <c r="M570">
        <f t="shared" si="24"/>
        <v>5.541769440932395E-3</v>
      </c>
      <c r="O570">
        <f>-0.04220197+0.00067576*D570^2</f>
        <v>5.479655600000001E-3</v>
      </c>
      <c r="P570">
        <f t="shared" si="25"/>
        <v>7.5</v>
      </c>
    </row>
    <row r="571" spans="1:16" x14ac:dyDescent="0.3">
      <c r="A571">
        <v>4</v>
      </c>
      <c r="B571">
        <v>44</v>
      </c>
      <c r="C571" t="s">
        <v>19</v>
      </c>
      <c r="D571">
        <v>8.4</v>
      </c>
      <c r="E571" t="s">
        <v>14</v>
      </c>
      <c r="F571">
        <v>1</v>
      </c>
      <c r="J571" t="s">
        <v>30</v>
      </c>
      <c r="K571" t="s">
        <v>16</v>
      </c>
      <c r="L571" t="s">
        <v>17</v>
      </c>
      <c r="M571">
        <f t="shared" si="24"/>
        <v>5.541769440932395E-3</v>
      </c>
      <c r="O571">
        <f>-0.04220197+0.00067576*D571^2</f>
        <v>5.479655600000001E-3</v>
      </c>
      <c r="P571">
        <f t="shared" si="25"/>
        <v>7.5</v>
      </c>
    </row>
    <row r="572" spans="1:16" hidden="1" x14ac:dyDescent="0.3">
      <c r="A572">
        <v>3</v>
      </c>
      <c r="B572">
        <v>74</v>
      </c>
      <c r="C572" t="s">
        <v>23</v>
      </c>
      <c r="D572">
        <v>8.4</v>
      </c>
      <c r="E572" t="s">
        <v>14</v>
      </c>
      <c r="F572">
        <v>1</v>
      </c>
      <c r="J572" t="s">
        <v>15</v>
      </c>
      <c r="K572" t="s">
        <v>16</v>
      </c>
      <c r="L572" t="s">
        <v>17</v>
      </c>
      <c r="M572">
        <f t="shared" si="24"/>
        <v>5.541769440932395E-3</v>
      </c>
      <c r="O572">
        <f>0.09988+0.000019*D572^3</f>
        <v>0.111141376</v>
      </c>
      <c r="P572">
        <f t="shared" si="25"/>
        <v>7.5</v>
      </c>
    </row>
    <row r="573" spans="1:16" hidden="1" x14ac:dyDescent="0.3">
      <c r="A573">
        <v>3</v>
      </c>
      <c r="B573">
        <v>76</v>
      </c>
      <c r="C573" t="s">
        <v>23</v>
      </c>
      <c r="D573">
        <v>8.4</v>
      </c>
      <c r="E573" t="s">
        <v>14</v>
      </c>
      <c r="F573">
        <v>1</v>
      </c>
      <c r="J573" t="s">
        <v>15</v>
      </c>
      <c r="K573" t="s">
        <v>16</v>
      </c>
      <c r="L573" t="s">
        <v>17</v>
      </c>
      <c r="M573">
        <f t="shared" si="24"/>
        <v>5.541769440932395E-3</v>
      </c>
      <c r="O573">
        <f>0.09988+0.000019*D573^3</f>
        <v>0.111141376</v>
      </c>
      <c r="P573">
        <f t="shared" si="25"/>
        <v>7.5</v>
      </c>
    </row>
    <row r="574" spans="1:16" hidden="1" x14ac:dyDescent="0.3">
      <c r="A574">
        <v>1</v>
      </c>
      <c r="B574">
        <v>47</v>
      </c>
      <c r="C574" t="s">
        <v>13</v>
      </c>
      <c r="D574">
        <v>8.4</v>
      </c>
      <c r="E574" t="s">
        <v>22</v>
      </c>
      <c r="F574">
        <v>3</v>
      </c>
      <c r="J574" t="s">
        <v>15</v>
      </c>
      <c r="K574" t="s">
        <v>16</v>
      </c>
      <c r="L574" t="s">
        <v>17</v>
      </c>
      <c r="M574">
        <f t="shared" si="24"/>
        <v>5.541769440932395E-3</v>
      </c>
      <c r="N574">
        <v>7</v>
      </c>
      <c r="O574">
        <f>0.000025*D574^2*N574</f>
        <v>1.2348000000000001E-2</v>
      </c>
      <c r="P574">
        <f t="shared" si="25"/>
        <v>7.5</v>
      </c>
    </row>
    <row r="575" spans="1:16" hidden="1" x14ac:dyDescent="0.3">
      <c r="A575">
        <v>1</v>
      </c>
      <c r="B575">
        <v>79</v>
      </c>
      <c r="C575" t="s">
        <v>13</v>
      </c>
      <c r="D575">
        <v>8.4</v>
      </c>
      <c r="E575" t="s">
        <v>14</v>
      </c>
      <c r="F575">
        <v>3</v>
      </c>
      <c r="J575" t="s">
        <v>24</v>
      </c>
      <c r="K575" t="s">
        <v>16</v>
      </c>
      <c r="L575" t="s">
        <v>17</v>
      </c>
      <c r="M575">
        <f t="shared" si="24"/>
        <v>5.541769440932395E-3</v>
      </c>
      <c r="N575">
        <v>7</v>
      </c>
      <c r="O575">
        <f>0.000025*D575^2*N575</f>
        <v>1.2348000000000001E-2</v>
      </c>
      <c r="P575">
        <f t="shared" si="25"/>
        <v>7.5</v>
      </c>
    </row>
    <row r="576" spans="1:16" x14ac:dyDescent="0.3">
      <c r="A576">
        <v>1</v>
      </c>
      <c r="B576">
        <v>109</v>
      </c>
      <c r="C576" t="s">
        <v>19</v>
      </c>
      <c r="D576">
        <v>8.3000000000000007</v>
      </c>
      <c r="E576" t="s">
        <v>20</v>
      </c>
      <c r="F576">
        <v>3</v>
      </c>
      <c r="J576" t="s">
        <v>24</v>
      </c>
      <c r="K576" t="s">
        <v>16</v>
      </c>
      <c r="L576" t="s">
        <v>17</v>
      </c>
      <c r="M576">
        <f t="shared" si="24"/>
        <v>5.4106079476450228E-3</v>
      </c>
      <c r="O576">
        <f t="shared" ref="O576:O581" si="27">-0.04220197+0.00067576*D576^2</f>
        <v>4.3511364000000108E-3</v>
      </c>
      <c r="P576">
        <f t="shared" si="25"/>
        <v>7.5</v>
      </c>
    </row>
    <row r="577" spans="1:16" x14ac:dyDescent="0.3">
      <c r="A577">
        <v>3</v>
      </c>
      <c r="B577">
        <v>55</v>
      </c>
      <c r="C577" t="s">
        <v>19</v>
      </c>
      <c r="D577">
        <v>8.3000000000000007</v>
      </c>
      <c r="E577" t="s">
        <v>14</v>
      </c>
      <c r="F577">
        <v>1</v>
      </c>
      <c r="J577" t="s">
        <v>24</v>
      </c>
      <c r="K577" t="s">
        <v>16</v>
      </c>
      <c r="L577" t="s">
        <v>17</v>
      </c>
      <c r="M577">
        <f t="shared" si="24"/>
        <v>5.4106079476450228E-3</v>
      </c>
      <c r="O577">
        <f t="shared" si="27"/>
        <v>4.3511364000000108E-3</v>
      </c>
      <c r="P577">
        <f t="shared" si="25"/>
        <v>7.5</v>
      </c>
    </row>
    <row r="578" spans="1:16" x14ac:dyDescent="0.3">
      <c r="A578">
        <v>1</v>
      </c>
      <c r="B578">
        <v>13</v>
      </c>
      <c r="C578" t="s">
        <v>19</v>
      </c>
      <c r="D578">
        <v>8.3000000000000007</v>
      </c>
      <c r="E578" t="s">
        <v>14</v>
      </c>
      <c r="F578">
        <v>1</v>
      </c>
      <c r="J578" t="s">
        <v>30</v>
      </c>
      <c r="K578" t="s">
        <v>16</v>
      </c>
      <c r="L578" t="s">
        <v>17</v>
      </c>
      <c r="M578">
        <f t="shared" si="24"/>
        <v>5.4106079476450228E-3</v>
      </c>
      <c r="O578">
        <f t="shared" si="27"/>
        <v>4.3511364000000108E-3</v>
      </c>
      <c r="P578">
        <f t="shared" si="25"/>
        <v>7.5</v>
      </c>
    </row>
    <row r="579" spans="1:16" x14ac:dyDescent="0.3">
      <c r="A579">
        <v>1</v>
      </c>
      <c r="B579">
        <v>111</v>
      </c>
      <c r="C579" t="s">
        <v>19</v>
      </c>
      <c r="D579">
        <v>8.3000000000000007</v>
      </c>
      <c r="E579" t="s">
        <v>14</v>
      </c>
      <c r="F579">
        <v>1</v>
      </c>
      <c r="J579" t="s">
        <v>30</v>
      </c>
      <c r="K579" t="s">
        <v>16</v>
      </c>
      <c r="L579" t="s">
        <v>17</v>
      </c>
      <c r="M579">
        <f t="shared" ref="M579:M642" si="28">D579^2*PI()/40000</f>
        <v>5.4106079476450228E-3</v>
      </c>
      <c r="O579">
        <f t="shared" si="27"/>
        <v>4.3511364000000108E-3</v>
      </c>
      <c r="P579">
        <f t="shared" ref="P579:P642" si="29">TRUNC(D579/5,0)*5+2.5</f>
        <v>7.5</v>
      </c>
    </row>
    <row r="580" spans="1:16" x14ac:dyDescent="0.3">
      <c r="A580">
        <v>2</v>
      </c>
      <c r="B580">
        <v>12</v>
      </c>
      <c r="C580" t="s">
        <v>19</v>
      </c>
      <c r="D580">
        <v>8.3000000000000007</v>
      </c>
      <c r="E580" t="s">
        <v>14</v>
      </c>
      <c r="F580">
        <v>2</v>
      </c>
      <c r="J580" t="s">
        <v>30</v>
      </c>
      <c r="K580" t="s">
        <v>16</v>
      </c>
      <c r="L580" t="s">
        <v>17</v>
      </c>
      <c r="M580">
        <f t="shared" si="28"/>
        <v>5.4106079476450228E-3</v>
      </c>
      <c r="O580">
        <f t="shared" si="27"/>
        <v>4.3511364000000108E-3</v>
      </c>
      <c r="P580">
        <f t="shared" si="29"/>
        <v>7.5</v>
      </c>
    </row>
    <row r="581" spans="1:16" x14ac:dyDescent="0.3">
      <c r="A581">
        <v>4</v>
      </c>
      <c r="B581">
        <v>51</v>
      </c>
      <c r="C581" t="s">
        <v>19</v>
      </c>
      <c r="D581">
        <v>8.3000000000000007</v>
      </c>
      <c r="E581" t="s">
        <v>14</v>
      </c>
      <c r="F581">
        <v>1</v>
      </c>
      <c r="J581" t="s">
        <v>30</v>
      </c>
      <c r="K581" t="s">
        <v>16</v>
      </c>
      <c r="L581" t="s">
        <v>17</v>
      </c>
      <c r="M581">
        <f t="shared" si="28"/>
        <v>5.4106079476450228E-3</v>
      </c>
      <c r="O581">
        <f t="shared" si="27"/>
        <v>4.3511364000000108E-3</v>
      </c>
      <c r="P581">
        <f t="shared" si="29"/>
        <v>7.5</v>
      </c>
    </row>
    <row r="582" spans="1:16" hidden="1" x14ac:dyDescent="0.3">
      <c r="A582">
        <v>3</v>
      </c>
      <c r="B582">
        <v>22</v>
      </c>
      <c r="C582" t="s">
        <v>23</v>
      </c>
      <c r="D582">
        <v>8.3000000000000007</v>
      </c>
      <c r="E582" t="s">
        <v>14</v>
      </c>
      <c r="F582">
        <v>2</v>
      </c>
      <c r="J582" t="s">
        <v>15</v>
      </c>
      <c r="K582" t="s">
        <v>16</v>
      </c>
      <c r="L582" t="s">
        <v>17</v>
      </c>
      <c r="M582">
        <f t="shared" si="28"/>
        <v>5.4106079476450228E-3</v>
      </c>
      <c r="O582">
        <f>0.09988+0.000019*D582^3</f>
        <v>0.11074395300000001</v>
      </c>
      <c r="P582">
        <f t="shared" si="29"/>
        <v>7.5</v>
      </c>
    </row>
    <row r="583" spans="1:16" hidden="1" x14ac:dyDescent="0.3">
      <c r="A583">
        <v>2</v>
      </c>
      <c r="B583">
        <v>37</v>
      </c>
      <c r="C583" t="s">
        <v>13</v>
      </c>
      <c r="D583">
        <v>8.3000000000000007</v>
      </c>
      <c r="E583" t="s">
        <v>20</v>
      </c>
      <c r="F583">
        <v>3</v>
      </c>
      <c r="J583" t="s">
        <v>30</v>
      </c>
      <c r="K583" t="s">
        <v>16</v>
      </c>
      <c r="L583" t="s">
        <v>17</v>
      </c>
      <c r="M583">
        <f t="shared" si="28"/>
        <v>5.4106079476450228E-3</v>
      </c>
      <c r="N583">
        <v>7</v>
      </c>
      <c r="O583">
        <f>0.000025*D583^2*N583</f>
        <v>1.2055750000000004E-2</v>
      </c>
      <c r="P583">
        <f t="shared" si="29"/>
        <v>7.5</v>
      </c>
    </row>
    <row r="584" spans="1:16" hidden="1" x14ac:dyDescent="0.3">
      <c r="A584">
        <v>1</v>
      </c>
      <c r="B584">
        <v>22</v>
      </c>
      <c r="C584" t="s">
        <v>26</v>
      </c>
      <c r="D584">
        <v>8.3000000000000007</v>
      </c>
      <c r="E584" t="s">
        <v>14</v>
      </c>
      <c r="F584">
        <v>3</v>
      </c>
      <c r="J584" t="s">
        <v>24</v>
      </c>
      <c r="K584" t="s">
        <v>16</v>
      </c>
      <c r="L584" t="s">
        <v>17</v>
      </c>
      <c r="M584">
        <f t="shared" si="28"/>
        <v>5.4106079476450228E-3</v>
      </c>
      <c r="N584">
        <v>7</v>
      </c>
      <c r="O584">
        <f>0.000025*D584^2*N584</f>
        <v>1.2055750000000004E-2</v>
      </c>
      <c r="P584">
        <f t="shared" si="29"/>
        <v>7.5</v>
      </c>
    </row>
    <row r="585" spans="1:16" x14ac:dyDescent="0.3">
      <c r="A585">
        <v>3</v>
      </c>
      <c r="B585">
        <v>62</v>
      </c>
      <c r="C585" t="s">
        <v>19</v>
      </c>
      <c r="D585">
        <v>8.1999999999999993</v>
      </c>
      <c r="E585" t="s">
        <v>20</v>
      </c>
      <c r="F585">
        <v>1</v>
      </c>
      <c r="J585" t="s">
        <v>24</v>
      </c>
      <c r="K585" t="s">
        <v>16</v>
      </c>
      <c r="L585" t="s">
        <v>17</v>
      </c>
      <c r="M585">
        <f t="shared" si="28"/>
        <v>5.2810172506844418E-3</v>
      </c>
      <c r="O585">
        <f>-0.04220197+0.00067576*D585^2</f>
        <v>3.2361323999999941E-3</v>
      </c>
      <c r="P585">
        <f t="shared" si="29"/>
        <v>7.5</v>
      </c>
    </row>
    <row r="586" spans="1:16" x14ac:dyDescent="0.3">
      <c r="A586">
        <v>1</v>
      </c>
      <c r="B586">
        <v>8</v>
      </c>
      <c r="C586" t="s">
        <v>19</v>
      </c>
      <c r="D586">
        <v>8.1999999999999993</v>
      </c>
      <c r="E586" t="s">
        <v>14</v>
      </c>
      <c r="F586">
        <v>1</v>
      </c>
      <c r="J586" t="s">
        <v>15</v>
      </c>
      <c r="K586" t="s">
        <v>16</v>
      </c>
      <c r="L586" t="s">
        <v>17</v>
      </c>
      <c r="M586">
        <f t="shared" si="28"/>
        <v>5.2810172506844418E-3</v>
      </c>
      <c r="O586">
        <f>-0.04220197+0.00067576*D586^2</f>
        <v>3.2361323999999941E-3</v>
      </c>
      <c r="P586">
        <f t="shared" si="29"/>
        <v>7.5</v>
      </c>
    </row>
    <row r="587" spans="1:16" hidden="1" x14ac:dyDescent="0.3">
      <c r="A587">
        <v>1</v>
      </c>
      <c r="B587">
        <v>35</v>
      </c>
      <c r="C587" t="s">
        <v>33</v>
      </c>
      <c r="D587">
        <v>8.1999999999999993</v>
      </c>
      <c r="E587" t="s">
        <v>20</v>
      </c>
      <c r="F587">
        <v>3</v>
      </c>
      <c r="J587" t="s">
        <v>15</v>
      </c>
      <c r="K587" t="s">
        <v>16</v>
      </c>
      <c r="L587" t="s">
        <v>17</v>
      </c>
      <c r="M587">
        <f t="shared" si="28"/>
        <v>5.2810172506844418E-3</v>
      </c>
      <c r="N587">
        <v>7</v>
      </c>
      <c r="O587">
        <f>0.000025*D587^2*N587</f>
        <v>1.1767E-2</v>
      </c>
      <c r="P587">
        <f t="shared" si="29"/>
        <v>7.5</v>
      </c>
    </row>
    <row r="588" spans="1:16" hidden="1" x14ac:dyDescent="0.3">
      <c r="A588">
        <v>2</v>
      </c>
      <c r="B588">
        <v>43</v>
      </c>
      <c r="C588" t="s">
        <v>26</v>
      </c>
      <c r="D588">
        <v>8.1999999999999993</v>
      </c>
      <c r="E588" t="s">
        <v>20</v>
      </c>
      <c r="F588">
        <v>2</v>
      </c>
      <c r="J588" t="s">
        <v>24</v>
      </c>
      <c r="K588" t="s">
        <v>16</v>
      </c>
      <c r="L588" t="s">
        <v>17</v>
      </c>
      <c r="M588">
        <f t="shared" si="28"/>
        <v>5.2810172506844418E-3</v>
      </c>
      <c r="N588">
        <v>7</v>
      </c>
      <c r="O588">
        <f>0.000025*D588^2*N588</f>
        <v>1.1767E-2</v>
      </c>
      <c r="P588">
        <f t="shared" si="29"/>
        <v>7.5</v>
      </c>
    </row>
    <row r="589" spans="1:16" hidden="1" x14ac:dyDescent="0.3">
      <c r="A589">
        <v>1</v>
      </c>
      <c r="B589">
        <v>47</v>
      </c>
      <c r="C589" t="s">
        <v>13</v>
      </c>
      <c r="D589">
        <v>8.1999999999999993</v>
      </c>
      <c r="E589" t="s">
        <v>14</v>
      </c>
      <c r="F589">
        <v>3</v>
      </c>
      <c r="J589" t="s">
        <v>30</v>
      </c>
      <c r="K589" t="s">
        <v>16</v>
      </c>
      <c r="L589" t="s">
        <v>17</v>
      </c>
      <c r="M589">
        <f t="shared" si="28"/>
        <v>5.2810172506844418E-3</v>
      </c>
      <c r="N589">
        <v>7</v>
      </c>
      <c r="O589">
        <f>0.000025*D589^2*N589</f>
        <v>1.1767E-2</v>
      </c>
      <c r="P589">
        <f t="shared" si="29"/>
        <v>7.5</v>
      </c>
    </row>
    <row r="590" spans="1:16" x14ac:dyDescent="0.3">
      <c r="A590">
        <v>3</v>
      </c>
      <c r="B590">
        <v>88</v>
      </c>
      <c r="C590" t="s">
        <v>19</v>
      </c>
      <c r="D590">
        <v>8.1</v>
      </c>
      <c r="E590" t="s">
        <v>14</v>
      </c>
      <c r="F590">
        <v>1</v>
      </c>
      <c r="J590" t="s">
        <v>15</v>
      </c>
      <c r="K590" t="s">
        <v>16</v>
      </c>
      <c r="L590" t="s">
        <v>17</v>
      </c>
      <c r="M590">
        <f t="shared" si="28"/>
        <v>5.152997350050658E-3</v>
      </c>
      <c r="O590">
        <f t="shared" ref="O590:O599" si="30">-0.04220197+0.00067576*D590^2</f>
        <v>2.1346435999999996E-3</v>
      </c>
      <c r="P590">
        <f t="shared" si="29"/>
        <v>7.5</v>
      </c>
    </row>
    <row r="591" spans="1:16" x14ac:dyDescent="0.3">
      <c r="A591">
        <v>2</v>
      </c>
      <c r="B591">
        <v>46</v>
      </c>
      <c r="C591" t="s">
        <v>19</v>
      </c>
      <c r="D591">
        <v>8.1</v>
      </c>
      <c r="E591" t="s">
        <v>14</v>
      </c>
      <c r="F591">
        <v>1</v>
      </c>
      <c r="J591" t="s">
        <v>24</v>
      </c>
      <c r="K591" t="s">
        <v>16</v>
      </c>
      <c r="L591" t="s">
        <v>17</v>
      </c>
      <c r="M591">
        <f t="shared" si="28"/>
        <v>5.152997350050658E-3</v>
      </c>
      <c r="O591">
        <f t="shared" si="30"/>
        <v>2.1346435999999996E-3</v>
      </c>
      <c r="P591">
        <f t="shared" si="29"/>
        <v>7.5</v>
      </c>
    </row>
    <row r="592" spans="1:16" x14ac:dyDescent="0.3">
      <c r="A592">
        <v>1</v>
      </c>
      <c r="B592">
        <v>44</v>
      </c>
      <c r="C592" t="s">
        <v>19</v>
      </c>
      <c r="D592">
        <v>8.1</v>
      </c>
      <c r="E592" t="s">
        <v>14</v>
      </c>
      <c r="F592">
        <v>1</v>
      </c>
      <c r="J592" t="s">
        <v>24</v>
      </c>
      <c r="K592" t="s">
        <v>16</v>
      </c>
      <c r="L592" t="s">
        <v>17</v>
      </c>
      <c r="M592">
        <f t="shared" si="28"/>
        <v>5.152997350050658E-3</v>
      </c>
      <c r="O592">
        <f t="shared" si="30"/>
        <v>2.1346435999999996E-3</v>
      </c>
      <c r="P592">
        <f t="shared" si="29"/>
        <v>7.5</v>
      </c>
    </row>
    <row r="593" spans="1:16" x14ac:dyDescent="0.3">
      <c r="A593">
        <v>2</v>
      </c>
      <c r="B593">
        <v>19</v>
      </c>
      <c r="C593" t="s">
        <v>19</v>
      </c>
      <c r="D593">
        <v>8.1</v>
      </c>
      <c r="E593" t="s">
        <v>14</v>
      </c>
      <c r="F593">
        <v>1</v>
      </c>
      <c r="J593" t="s">
        <v>30</v>
      </c>
      <c r="K593" t="s">
        <v>16</v>
      </c>
      <c r="L593" t="s">
        <v>17</v>
      </c>
      <c r="M593">
        <f t="shared" si="28"/>
        <v>5.152997350050658E-3</v>
      </c>
      <c r="O593">
        <f t="shared" si="30"/>
        <v>2.1346435999999996E-3</v>
      </c>
      <c r="P593">
        <f t="shared" si="29"/>
        <v>7.5</v>
      </c>
    </row>
    <row r="594" spans="1:16" x14ac:dyDescent="0.3">
      <c r="A594">
        <v>2</v>
      </c>
      <c r="B594">
        <v>22</v>
      </c>
      <c r="C594" t="s">
        <v>19</v>
      </c>
      <c r="D594">
        <v>8.1</v>
      </c>
      <c r="E594" t="s">
        <v>14</v>
      </c>
      <c r="F594">
        <v>2</v>
      </c>
      <c r="J594" t="s">
        <v>30</v>
      </c>
      <c r="K594" t="s">
        <v>16</v>
      </c>
      <c r="L594" t="s">
        <v>17</v>
      </c>
      <c r="M594">
        <f t="shared" si="28"/>
        <v>5.152997350050658E-3</v>
      </c>
      <c r="O594">
        <f t="shared" si="30"/>
        <v>2.1346435999999996E-3</v>
      </c>
      <c r="P594">
        <f t="shared" si="29"/>
        <v>7.5</v>
      </c>
    </row>
    <row r="595" spans="1:16" x14ac:dyDescent="0.3">
      <c r="A595">
        <v>3</v>
      </c>
      <c r="B595">
        <v>10</v>
      </c>
      <c r="C595" t="s">
        <v>19</v>
      </c>
      <c r="D595">
        <v>8.1</v>
      </c>
      <c r="E595" t="s">
        <v>14</v>
      </c>
      <c r="F595">
        <v>3</v>
      </c>
      <c r="J595" t="s">
        <v>30</v>
      </c>
      <c r="K595" t="s">
        <v>16</v>
      </c>
      <c r="L595" t="s">
        <v>17</v>
      </c>
      <c r="M595">
        <f t="shared" si="28"/>
        <v>5.152997350050658E-3</v>
      </c>
      <c r="O595">
        <f t="shared" si="30"/>
        <v>2.1346435999999996E-3</v>
      </c>
      <c r="P595">
        <f t="shared" si="29"/>
        <v>7.5</v>
      </c>
    </row>
    <row r="596" spans="1:16" x14ac:dyDescent="0.3">
      <c r="A596">
        <v>4</v>
      </c>
      <c r="B596">
        <v>26</v>
      </c>
      <c r="C596" t="s">
        <v>19</v>
      </c>
      <c r="D596">
        <v>8.1</v>
      </c>
      <c r="E596" t="s">
        <v>14</v>
      </c>
      <c r="F596">
        <v>3</v>
      </c>
      <c r="J596" t="s">
        <v>30</v>
      </c>
      <c r="K596" t="s">
        <v>16</v>
      </c>
      <c r="L596" t="s">
        <v>17</v>
      </c>
      <c r="M596">
        <f t="shared" si="28"/>
        <v>5.152997350050658E-3</v>
      </c>
      <c r="O596">
        <f t="shared" si="30"/>
        <v>2.1346435999999996E-3</v>
      </c>
      <c r="P596">
        <f t="shared" si="29"/>
        <v>7.5</v>
      </c>
    </row>
    <row r="597" spans="1:16" x14ac:dyDescent="0.3">
      <c r="A597">
        <v>4</v>
      </c>
      <c r="B597">
        <v>6</v>
      </c>
      <c r="C597" t="s">
        <v>19</v>
      </c>
      <c r="D597">
        <v>8</v>
      </c>
      <c r="E597" t="s">
        <v>20</v>
      </c>
      <c r="F597">
        <v>3</v>
      </c>
      <c r="J597" t="s">
        <v>30</v>
      </c>
      <c r="K597" t="s">
        <v>16</v>
      </c>
      <c r="L597" t="s">
        <v>17</v>
      </c>
      <c r="M597">
        <f t="shared" si="28"/>
        <v>5.0265482457436689E-3</v>
      </c>
      <c r="O597">
        <f t="shared" si="30"/>
        <v>1.0466699999999995E-3</v>
      </c>
      <c r="P597">
        <f t="shared" si="29"/>
        <v>7.5</v>
      </c>
    </row>
    <row r="598" spans="1:16" x14ac:dyDescent="0.3">
      <c r="A598">
        <v>2</v>
      </c>
      <c r="B598">
        <v>13</v>
      </c>
      <c r="C598" t="s">
        <v>19</v>
      </c>
      <c r="D598">
        <v>8</v>
      </c>
      <c r="E598" t="s">
        <v>14</v>
      </c>
      <c r="F598">
        <v>1</v>
      </c>
      <c r="J598" t="s">
        <v>30</v>
      </c>
      <c r="K598" t="s">
        <v>16</v>
      </c>
      <c r="L598" t="s">
        <v>17</v>
      </c>
      <c r="M598">
        <f t="shared" si="28"/>
        <v>5.0265482457436689E-3</v>
      </c>
      <c r="O598">
        <f t="shared" si="30"/>
        <v>1.0466699999999995E-3</v>
      </c>
      <c r="P598">
        <f t="shared" si="29"/>
        <v>7.5</v>
      </c>
    </row>
    <row r="599" spans="1:16" x14ac:dyDescent="0.3">
      <c r="A599">
        <v>3</v>
      </c>
      <c r="B599">
        <v>28</v>
      </c>
      <c r="C599" t="s">
        <v>19</v>
      </c>
      <c r="D599">
        <v>8</v>
      </c>
      <c r="E599" t="s">
        <v>14</v>
      </c>
      <c r="F599">
        <v>3</v>
      </c>
      <c r="J599" t="s">
        <v>30</v>
      </c>
      <c r="K599" t="s">
        <v>16</v>
      </c>
      <c r="L599" t="s">
        <v>17</v>
      </c>
      <c r="M599">
        <f t="shared" si="28"/>
        <v>5.0265482457436689E-3</v>
      </c>
      <c r="O599">
        <f t="shared" si="30"/>
        <v>1.0466699999999995E-3</v>
      </c>
      <c r="P599">
        <f t="shared" si="29"/>
        <v>7.5</v>
      </c>
    </row>
    <row r="600" spans="1:16" hidden="1" x14ac:dyDescent="0.3">
      <c r="A600">
        <v>1</v>
      </c>
      <c r="B600">
        <v>78</v>
      </c>
      <c r="C600" t="s">
        <v>13</v>
      </c>
      <c r="D600">
        <v>8</v>
      </c>
      <c r="E600" t="s">
        <v>14</v>
      </c>
      <c r="F600">
        <v>3</v>
      </c>
      <c r="J600" t="s">
        <v>24</v>
      </c>
      <c r="K600" t="s">
        <v>16</v>
      </c>
      <c r="L600" t="s">
        <v>17</v>
      </c>
      <c r="M600">
        <f t="shared" si="28"/>
        <v>5.0265482457436689E-3</v>
      </c>
      <c r="N600">
        <v>7</v>
      </c>
      <c r="O600">
        <f>0.000025*D600^2*N600</f>
        <v>1.12E-2</v>
      </c>
      <c r="P600">
        <f t="shared" si="29"/>
        <v>7.5</v>
      </c>
    </row>
    <row r="601" spans="1:16" x14ac:dyDescent="0.3">
      <c r="A601">
        <v>2</v>
      </c>
      <c r="B601">
        <v>10</v>
      </c>
      <c r="C601" t="s">
        <v>19</v>
      </c>
      <c r="D601">
        <v>7.9</v>
      </c>
      <c r="E601" t="s">
        <v>14</v>
      </c>
      <c r="F601">
        <v>1</v>
      </c>
      <c r="J601" t="s">
        <v>30</v>
      </c>
      <c r="K601" t="s">
        <v>16</v>
      </c>
      <c r="L601" t="s">
        <v>17</v>
      </c>
      <c r="M601">
        <f t="shared" si="28"/>
        <v>4.9016699377634754E-3</v>
      </c>
      <c r="N601">
        <v>7.5</v>
      </c>
      <c r="O601">
        <f>0.00003*(D600^2*N601)-9.258*10^-11*(D600^2*N601)^2</f>
        <v>1.4378669568E-2</v>
      </c>
      <c r="P601">
        <f t="shared" si="29"/>
        <v>7.5</v>
      </c>
    </row>
    <row r="602" spans="1:16" x14ac:dyDescent="0.3">
      <c r="A602">
        <v>2</v>
      </c>
      <c r="B602">
        <v>53</v>
      </c>
      <c r="C602" t="s">
        <v>19</v>
      </c>
      <c r="D602">
        <v>7.9</v>
      </c>
      <c r="E602" t="s">
        <v>14</v>
      </c>
      <c r="F602">
        <v>1</v>
      </c>
      <c r="J602" t="s">
        <v>30</v>
      </c>
      <c r="K602" t="s">
        <v>16</v>
      </c>
      <c r="L602" t="s">
        <v>17</v>
      </c>
      <c r="M602">
        <f t="shared" si="28"/>
        <v>4.9016699377634754E-3</v>
      </c>
      <c r="N602">
        <v>7.5</v>
      </c>
      <c r="O602">
        <f>0.00003*(D601^2*N602)-9.258*10^-11*(D601^2*N602)^2</f>
        <v>1.4021966258443238E-2</v>
      </c>
      <c r="P602">
        <f t="shared" si="29"/>
        <v>7.5</v>
      </c>
    </row>
    <row r="603" spans="1:16" x14ac:dyDescent="0.3">
      <c r="A603">
        <v>2</v>
      </c>
      <c r="B603">
        <v>74</v>
      </c>
      <c r="C603" t="s">
        <v>19</v>
      </c>
      <c r="D603">
        <v>7.9</v>
      </c>
      <c r="E603" t="s">
        <v>14</v>
      </c>
      <c r="F603">
        <v>1</v>
      </c>
      <c r="J603" t="s">
        <v>30</v>
      </c>
      <c r="K603" t="s">
        <v>16</v>
      </c>
      <c r="L603" t="s">
        <v>17</v>
      </c>
      <c r="M603">
        <f t="shared" si="28"/>
        <v>4.9016699377634754E-3</v>
      </c>
      <c r="N603">
        <v>7.5</v>
      </c>
      <c r="O603">
        <f>0.00003*(D602^2*N603)-9.258*10^-11*(D602^2*N603)^2</f>
        <v>1.4021966258443238E-2</v>
      </c>
      <c r="P603">
        <f t="shared" si="29"/>
        <v>7.5</v>
      </c>
    </row>
    <row r="604" spans="1:16" x14ac:dyDescent="0.3">
      <c r="A604">
        <v>4</v>
      </c>
      <c r="B604">
        <v>22</v>
      </c>
      <c r="C604" t="s">
        <v>19</v>
      </c>
      <c r="D604">
        <v>7.9</v>
      </c>
      <c r="E604" t="s">
        <v>14</v>
      </c>
      <c r="F604">
        <v>3</v>
      </c>
      <c r="J604" t="s">
        <v>30</v>
      </c>
      <c r="K604" t="s">
        <v>16</v>
      </c>
      <c r="L604" t="s">
        <v>17</v>
      </c>
      <c r="M604">
        <f t="shared" si="28"/>
        <v>4.9016699377634754E-3</v>
      </c>
      <c r="N604">
        <v>7.5</v>
      </c>
      <c r="O604">
        <f>0.00003*(D603^2*N604)-9.258*10^-11*(D603^2*N604)^2</f>
        <v>1.4021966258443238E-2</v>
      </c>
      <c r="P604">
        <f t="shared" si="29"/>
        <v>7.5</v>
      </c>
    </row>
    <row r="605" spans="1:16" hidden="1" x14ac:dyDescent="0.3">
      <c r="A605">
        <v>1</v>
      </c>
      <c r="B605">
        <v>37</v>
      </c>
      <c r="C605" t="s">
        <v>33</v>
      </c>
      <c r="D605">
        <v>7.9</v>
      </c>
      <c r="E605" t="s">
        <v>20</v>
      </c>
      <c r="F605">
        <v>3</v>
      </c>
      <c r="J605" t="s">
        <v>15</v>
      </c>
      <c r="K605" t="s">
        <v>16</v>
      </c>
      <c r="L605" t="s">
        <v>17</v>
      </c>
      <c r="M605">
        <f t="shared" si="28"/>
        <v>4.9016699377634754E-3</v>
      </c>
      <c r="N605">
        <v>7</v>
      </c>
      <c r="O605">
        <f>0.000025*D605^2*N605</f>
        <v>1.0921750000000001E-2</v>
      </c>
      <c r="P605">
        <f t="shared" si="29"/>
        <v>7.5</v>
      </c>
    </row>
    <row r="606" spans="1:16" hidden="1" x14ac:dyDescent="0.3">
      <c r="A606">
        <v>1</v>
      </c>
      <c r="B606">
        <v>83</v>
      </c>
      <c r="C606" t="s">
        <v>32</v>
      </c>
      <c r="D606">
        <v>7.9</v>
      </c>
      <c r="E606" t="s">
        <v>14</v>
      </c>
      <c r="F606">
        <v>3</v>
      </c>
      <c r="J606" t="s">
        <v>15</v>
      </c>
      <c r="K606" t="s">
        <v>16</v>
      </c>
      <c r="L606" t="s">
        <v>17</v>
      </c>
      <c r="M606">
        <f t="shared" si="28"/>
        <v>4.9016699377634754E-3</v>
      </c>
      <c r="N606">
        <v>7</v>
      </c>
      <c r="O606">
        <f>0.000025*D606^2*N606</f>
        <v>1.0921750000000001E-2</v>
      </c>
      <c r="P606">
        <f t="shared" si="29"/>
        <v>7.5</v>
      </c>
    </row>
    <row r="607" spans="1:16" hidden="1" x14ac:dyDescent="0.3">
      <c r="A607">
        <v>1</v>
      </c>
      <c r="B607">
        <v>74</v>
      </c>
      <c r="C607" t="s">
        <v>13</v>
      </c>
      <c r="D607">
        <v>7.9</v>
      </c>
      <c r="E607" t="s">
        <v>14</v>
      </c>
      <c r="F607">
        <v>2</v>
      </c>
      <c r="J607" t="s">
        <v>24</v>
      </c>
      <c r="K607" t="s">
        <v>16</v>
      </c>
      <c r="L607" t="s">
        <v>17</v>
      </c>
      <c r="M607">
        <f t="shared" si="28"/>
        <v>4.9016699377634754E-3</v>
      </c>
      <c r="N607">
        <v>7</v>
      </c>
      <c r="O607">
        <f>0.000025*D607^2*N607</f>
        <v>1.0921750000000001E-2</v>
      </c>
      <c r="P607">
        <f t="shared" si="29"/>
        <v>7.5</v>
      </c>
    </row>
    <row r="608" spans="1:16" x14ac:dyDescent="0.3">
      <c r="A608">
        <v>1</v>
      </c>
      <c r="B608">
        <v>9</v>
      </c>
      <c r="C608" t="s">
        <v>19</v>
      </c>
      <c r="D608">
        <v>7.8</v>
      </c>
      <c r="E608" t="s">
        <v>14</v>
      </c>
      <c r="F608">
        <v>3</v>
      </c>
      <c r="J608" t="s">
        <v>15</v>
      </c>
      <c r="K608" t="s">
        <v>16</v>
      </c>
      <c r="L608" t="s">
        <v>17</v>
      </c>
      <c r="M608">
        <f t="shared" si="28"/>
        <v>4.7783624261100747E-3</v>
      </c>
      <c r="N608">
        <v>7.5</v>
      </c>
      <c r="O608">
        <f>0.00003*(D607^2*N608)-9.258*10^-11*(D607^2*N608)^2</f>
        <v>1.4021966258443238E-2</v>
      </c>
      <c r="P608">
        <f t="shared" si="29"/>
        <v>7.5</v>
      </c>
    </row>
    <row r="609" spans="1:16" x14ac:dyDescent="0.3">
      <c r="A609">
        <v>1</v>
      </c>
      <c r="B609">
        <v>120</v>
      </c>
      <c r="C609" t="s">
        <v>19</v>
      </c>
      <c r="D609">
        <v>7.8</v>
      </c>
      <c r="E609" t="s">
        <v>14</v>
      </c>
      <c r="F609">
        <v>1</v>
      </c>
      <c r="J609" t="s">
        <v>30</v>
      </c>
      <c r="K609" t="s">
        <v>16</v>
      </c>
      <c r="L609" t="s">
        <v>17</v>
      </c>
      <c r="M609">
        <f t="shared" si="28"/>
        <v>4.7783624261100747E-3</v>
      </c>
      <c r="N609">
        <v>7.5</v>
      </c>
      <c r="O609">
        <f>0.00003*(D608^2*N609)-9.258*10^-11*(D608^2*N609)^2</f>
        <v>1.36697239468998E-2</v>
      </c>
      <c r="P609">
        <f t="shared" si="29"/>
        <v>7.5</v>
      </c>
    </row>
    <row r="610" spans="1:16" x14ac:dyDescent="0.3">
      <c r="A610">
        <v>4</v>
      </c>
      <c r="B610">
        <v>61</v>
      </c>
      <c r="C610" t="s">
        <v>19</v>
      </c>
      <c r="D610">
        <v>7.8</v>
      </c>
      <c r="E610" t="s">
        <v>14</v>
      </c>
      <c r="F610">
        <v>2</v>
      </c>
      <c r="J610" t="s">
        <v>30</v>
      </c>
      <c r="K610" t="s">
        <v>16</v>
      </c>
      <c r="L610" t="s">
        <v>17</v>
      </c>
      <c r="M610">
        <f t="shared" si="28"/>
        <v>4.7783624261100747E-3</v>
      </c>
      <c r="N610">
        <v>7.5</v>
      </c>
      <c r="O610">
        <f>0.00003*(D609^2*N610)-9.258*10^-11*(D609^2*N610)^2</f>
        <v>1.36697239468998E-2</v>
      </c>
      <c r="P610">
        <f t="shared" si="29"/>
        <v>7.5</v>
      </c>
    </row>
    <row r="611" spans="1:16" hidden="1" x14ac:dyDescent="0.3">
      <c r="A611">
        <v>3</v>
      </c>
      <c r="B611">
        <v>61</v>
      </c>
      <c r="C611" t="s">
        <v>23</v>
      </c>
      <c r="D611">
        <v>7.8</v>
      </c>
      <c r="E611" t="s">
        <v>14</v>
      </c>
      <c r="F611">
        <v>2</v>
      </c>
      <c r="J611" t="s">
        <v>15</v>
      </c>
      <c r="K611" t="s">
        <v>16</v>
      </c>
      <c r="L611" t="s">
        <v>17</v>
      </c>
      <c r="M611">
        <f t="shared" si="28"/>
        <v>4.7783624261100747E-3</v>
      </c>
      <c r="O611">
        <f>0.09988+0.000019*D611^3</f>
        <v>0.108896488</v>
      </c>
      <c r="P611">
        <f t="shared" si="29"/>
        <v>7.5</v>
      </c>
    </row>
    <row r="612" spans="1:16" hidden="1" x14ac:dyDescent="0.3">
      <c r="A612">
        <v>1</v>
      </c>
      <c r="B612">
        <v>19</v>
      </c>
      <c r="C612" t="s">
        <v>32</v>
      </c>
      <c r="D612">
        <v>7.8</v>
      </c>
      <c r="E612" t="s">
        <v>14</v>
      </c>
      <c r="F612">
        <v>3</v>
      </c>
      <c r="J612" t="s">
        <v>15</v>
      </c>
      <c r="K612" t="s">
        <v>16</v>
      </c>
      <c r="L612" t="s">
        <v>17</v>
      </c>
      <c r="M612">
        <f t="shared" si="28"/>
        <v>4.7783624261100747E-3</v>
      </c>
      <c r="N612">
        <v>7</v>
      </c>
      <c r="O612">
        <f>0.000025*D612^2*N612</f>
        <v>1.0647E-2</v>
      </c>
      <c r="P612">
        <f t="shared" si="29"/>
        <v>7.5</v>
      </c>
    </row>
    <row r="613" spans="1:16" x14ac:dyDescent="0.3">
      <c r="A613">
        <v>1</v>
      </c>
      <c r="B613">
        <v>117</v>
      </c>
      <c r="C613" t="s">
        <v>19</v>
      </c>
      <c r="D613">
        <v>7.7</v>
      </c>
      <c r="E613" t="s">
        <v>14</v>
      </c>
      <c r="F613">
        <v>1</v>
      </c>
      <c r="J613" t="s">
        <v>30</v>
      </c>
      <c r="K613" t="s">
        <v>16</v>
      </c>
      <c r="L613" t="s">
        <v>17</v>
      </c>
      <c r="M613">
        <f t="shared" si="28"/>
        <v>4.6566257107834713E-3</v>
      </c>
      <c r="N613">
        <v>7.5</v>
      </c>
      <c r="O613">
        <f>0.00003*(D612^2*N613)-9.258*10^-11*(D612^2*N613)^2</f>
        <v>1.36697239468998E-2</v>
      </c>
      <c r="P613">
        <f t="shared" si="29"/>
        <v>7.5</v>
      </c>
    </row>
    <row r="614" spans="1:16" x14ac:dyDescent="0.3">
      <c r="A614">
        <v>2</v>
      </c>
      <c r="B614">
        <v>47</v>
      </c>
      <c r="C614" t="s">
        <v>19</v>
      </c>
      <c r="D614">
        <v>7.7</v>
      </c>
      <c r="E614" t="s">
        <v>14</v>
      </c>
      <c r="F614">
        <v>1</v>
      </c>
      <c r="J614" t="s">
        <v>30</v>
      </c>
      <c r="K614" t="s">
        <v>16</v>
      </c>
      <c r="L614" t="s">
        <v>17</v>
      </c>
      <c r="M614">
        <f t="shared" si="28"/>
        <v>4.6566257107834713E-3</v>
      </c>
      <c r="N614">
        <v>7.5</v>
      </c>
      <c r="O614">
        <f>0.00003*(D613^2*N614)-9.258*10^-11*(D613^2*N614)^2</f>
        <v>1.3321943614486241E-2</v>
      </c>
      <c r="P614">
        <f t="shared" si="29"/>
        <v>7.5</v>
      </c>
    </row>
    <row r="615" spans="1:16" hidden="1" x14ac:dyDescent="0.3">
      <c r="A615">
        <v>1</v>
      </c>
      <c r="B615">
        <v>57</v>
      </c>
      <c r="C615" t="s">
        <v>21</v>
      </c>
      <c r="D615">
        <v>7.7</v>
      </c>
      <c r="E615" t="s">
        <v>20</v>
      </c>
      <c r="F615">
        <v>3</v>
      </c>
      <c r="J615" t="s">
        <v>30</v>
      </c>
      <c r="K615" t="s">
        <v>16</v>
      </c>
      <c r="L615" t="s">
        <v>17</v>
      </c>
      <c r="M615">
        <f t="shared" si="28"/>
        <v>4.6566257107834713E-3</v>
      </c>
      <c r="O615">
        <f>0.03655+0.00002*D615^3</f>
        <v>4.5680659999999998E-2</v>
      </c>
      <c r="P615">
        <f t="shared" si="29"/>
        <v>7.5</v>
      </c>
    </row>
    <row r="616" spans="1:16" hidden="1" x14ac:dyDescent="0.3">
      <c r="A616">
        <v>3</v>
      </c>
      <c r="B616">
        <v>66</v>
      </c>
      <c r="C616" t="s">
        <v>23</v>
      </c>
      <c r="D616">
        <v>7.7</v>
      </c>
      <c r="E616" t="s">
        <v>14</v>
      </c>
      <c r="F616">
        <v>2</v>
      </c>
      <c r="J616" t="s">
        <v>15</v>
      </c>
      <c r="K616" t="s">
        <v>16</v>
      </c>
      <c r="L616" t="s">
        <v>17</v>
      </c>
      <c r="M616">
        <f t="shared" si="28"/>
        <v>4.6566257107834713E-3</v>
      </c>
      <c r="O616">
        <f>0.09988+0.000019*D616^3</f>
        <v>0.108554127</v>
      </c>
      <c r="P616">
        <f t="shared" si="29"/>
        <v>7.5</v>
      </c>
    </row>
    <row r="617" spans="1:16" hidden="1" x14ac:dyDescent="0.3">
      <c r="A617">
        <v>3</v>
      </c>
      <c r="B617">
        <v>69</v>
      </c>
      <c r="C617" t="s">
        <v>23</v>
      </c>
      <c r="D617">
        <v>7.7</v>
      </c>
      <c r="E617" t="s">
        <v>14</v>
      </c>
      <c r="F617">
        <v>3</v>
      </c>
      <c r="J617" t="s">
        <v>15</v>
      </c>
      <c r="K617" t="s">
        <v>16</v>
      </c>
      <c r="L617" t="s">
        <v>17</v>
      </c>
      <c r="M617">
        <f t="shared" si="28"/>
        <v>4.6566257107834713E-3</v>
      </c>
      <c r="O617">
        <f>0.09988+0.000019*D617^3</f>
        <v>0.108554127</v>
      </c>
      <c r="P617">
        <f t="shared" si="29"/>
        <v>7.5</v>
      </c>
    </row>
    <row r="618" spans="1:16" hidden="1" x14ac:dyDescent="0.3">
      <c r="A618">
        <v>4</v>
      </c>
      <c r="B618">
        <v>15</v>
      </c>
      <c r="C618" t="s">
        <v>33</v>
      </c>
      <c r="D618">
        <v>7.7</v>
      </c>
      <c r="E618" t="s">
        <v>14</v>
      </c>
      <c r="F618">
        <v>2</v>
      </c>
      <c r="J618" t="s">
        <v>30</v>
      </c>
      <c r="K618" t="s">
        <v>16</v>
      </c>
      <c r="L618" t="s">
        <v>17</v>
      </c>
      <c r="M618">
        <f t="shared" si="28"/>
        <v>4.6566257107834713E-3</v>
      </c>
      <c r="N618">
        <v>7</v>
      </c>
      <c r="O618">
        <f>0.000025*D618^2*N618</f>
        <v>1.0375750000000001E-2</v>
      </c>
      <c r="P618">
        <f t="shared" si="29"/>
        <v>7.5</v>
      </c>
    </row>
    <row r="619" spans="1:16" x14ac:dyDescent="0.3">
      <c r="A619">
        <v>1</v>
      </c>
      <c r="B619">
        <v>60</v>
      </c>
      <c r="C619" t="s">
        <v>19</v>
      </c>
      <c r="D619">
        <v>7.6</v>
      </c>
      <c r="E619" t="s">
        <v>14</v>
      </c>
      <c r="F619">
        <v>1</v>
      </c>
      <c r="J619" t="s">
        <v>24</v>
      </c>
      <c r="K619" t="s">
        <v>16</v>
      </c>
      <c r="L619" t="s">
        <v>17</v>
      </c>
      <c r="M619">
        <f t="shared" si="28"/>
        <v>4.5364597917836608E-3</v>
      </c>
      <c r="N619">
        <v>7.5</v>
      </c>
      <c r="O619">
        <f t="shared" ref="O619:O627" si="31">0.00003*(D618^2*N619)-9.258*10^-11*(D618^2*N619)^2</f>
        <v>1.3321943614486241E-2</v>
      </c>
      <c r="P619">
        <f t="shared" si="29"/>
        <v>7.5</v>
      </c>
    </row>
    <row r="620" spans="1:16" x14ac:dyDescent="0.3">
      <c r="A620">
        <v>1</v>
      </c>
      <c r="B620">
        <v>82</v>
      </c>
      <c r="C620" t="s">
        <v>19</v>
      </c>
      <c r="D620">
        <v>7.6</v>
      </c>
      <c r="E620" t="s">
        <v>14</v>
      </c>
      <c r="F620">
        <v>1</v>
      </c>
      <c r="J620" t="s">
        <v>24</v>
      </c>
      <c r="K620" t="s">
        <v>16</v>
      </c>
      <c r="L620" t="s">
        <v>17</v>
      </c>
      <c r="M620">
        <f t="shared" si="28"/>
        <v>4.5364597917836608E-3</v>
      </c>
      <c r="N620">
        <v>7.5</v>
      </c>
      <c r="O620">
        <f t="shared" si="31"/>
        <v>1.2978626229820801E-2</v>
      </c>
      <c r="P620">
        <f t="shared" si="29"/>
        <v>7.5</v>
      </c>
    </row>
    <row r="621" spans="1:16" x14ac:dyDescent="0.3">
      <c r="A621">
        <v>1</v>
      </c>
      <c r="B621">
        <v>94</v>
      </c>
      <c r="C621" t="s">
        <v>19</v>
      </c>
      <c r="D621">
        <v>7.6</v>
      </c>
      <c r="E621" t="s">
        <v>14</v>
      </c>
      <c r="F621">
        <v>2</v>
      </c>
      <c r="J621" t="s">
        <v>30</v>
      </c>
      <c r="K621" t="s">
        <v>16</v>
      </c>
      <c r="L621" t="s">
        <v>17</v>
      </c>
      <c r="M621">
        <f t="shared" si="28"/>
        <v>4.5364597917836608E-3</v>
      </c>
      <c r="N621">
        <v>7.5</v>
      </c>
      <c r="O621">
        <f t="shared" si="31"/>
        <v>1.2978626229820801E-2</v>
      </c>
      <c r="P621">
        <f t="shared" si="29"/>
        <v>7.5</v>
      </c>
    </row>
    <row r="622" spans="1:16" x14ac:dyDescent="0.3">
      <c r="A622">
        <v>2</v>
      </c>
      <c r="B622">
        <v>75</v>
      </c>
      <c r="C622" t="s">
        <v>19</v>
      </c>
      <c r="D622">
        <v>7.6</v>
      </c>
      <c r="E622" t="s">
        <v>14</v>
      </c>
      <c r="F622">
        <v>2</v>
      </c>
      <c r="J622" t="s">
        <v>30</v>
      </c>
      <c r="K622" t="s">
        <v>16</v>
      </c>
      <c r="L622" t="s">
        <v>17</v>
      </c>
      <c r="M622">
        <f t="shared" si="28"/>
        <v>4.5364597917836608E-3</v>
      </c>
      <c r="N622">
        <v>7.5</v>
      </c>
      <c r="O622">
        <f t="shared" si="31"/>
        <v>1.2978626229820801E-2</v>
      </c>
      <c r="P622">
        <f t="shared" si="29"/>
        <v>7.5</v>
      </c>
    </row>
    <row r="623" spans="1:16" x14ac:dyDescent="0.3">
      <c r="A623">
        <v>1</v>
      </c>
      <c r="B623">
        <v>88</v>
      </c>
      <c r="C623" t="s">
        <v>19</v>
      </c>
      <c r="D623">
        <v>7.5</v>
      </c>
      <c r="E623" t="s">
        <v>14</v>
      </c>
      <c r="F623">
        <v>2</v>
      </c>
      <c r="J623" t="s">
        <v>15</v>
      </c>
      <c r="K623" t="s">
        <v>16</v>
      </c>
      <c r="L623" t="s">
        <v>17</v>
      </c>
      <c r="M623">
        <f t="shared" si="28"/>
        <v>4.4178646691106467E-3</v>
      </c>
      <c r="N623">
        <v>7.5</v>
      </c>
      <c r="O623">
        <f t="shared" si="31"/>
        <v>1.2978626229820801E-2</v>
      </c>
      <c r="P623">
        <f t="shared" si="29"/>
        <v>7.5</v>
      </c>
    </row>
    <row r="624" spans="1:16" x14ac:dyDescent="0.3">
      <c r="A624">
        <v>2</v>
      </c>
      <c r="B624">
        <v>75</v>
      </c>
      <c r="C624" t="s">
        <v>19</v>
      </c>
      <c r="D624">
        <v>7.5</v>
      </c>
      <c r="E624" t="s">
        <v>14</v>
      </c>
      <c r="F624">
        <v>1</v>
      </c>
      <c r="J624" t="s">
        <v>24</v>
      </c>
      <c r="K624" t="s">
        <v>16</v>
      </c>
      <c r="L624" t="s">
        <v>17</v>
      </c>
      <c r="M624">
        <f t="shared" si="28"/>
        <v>4.4178646691106467E-3</v>
      </c>
      <c r="N624">
        <v>7.5</v>
      </c>
      <c r="O624">
        <f t="shared" si="31"/>
        <v>1.2639772749023438E-2</v>
      </c>
      <c r="P624">
        <f t="shared" si="29"/>
        <v>7.5</v>
      </c>
    </row>
    <row r="625" spans="1:16" x14ac:dyDescent="0.3">
      <c r="A625">
        <v>1</v>
      </c>
      <c r="B625">
        <v>11</v>
      </c>
      <c r="C625" t="s">
        <v>19</v>
      </c>
      <c r="D625">
        <v>7.5</v>
      </c>
      <c r="E625" t="s">
        <v>14</v>
      </c>
      <c r="F625">
        <v>2</v>
      </c>
      <c r="J625" t="s">
        <v>24</v>
      </c>
      <c r="K625" t="s">
        <v>16</v>
      </c>
      <c r="L625" t="s">
        <v>17</v>
      </c>
      <c r="M625">
        <f t="shared" si="28"/>
        <v>4.4178646691106467E-3</v>
      </c>
      <c r="N625">
        <v>7.5</v>
      </c>
      <c r="O625">
        <f t="shared" si="31"/>
        <v>1.2639772749023438E-2</v>
      </c>
      <c r="P625">
        <f t="shared" si="29"/>
        <v>7.5</v>
      </c>
    </row>
    <row r="626" spans="1:16" x14ac:dyDescent="0.3">
      <c r="A626">
        <v>1</v>
      </c>
      <c r="B626">
        <v>2</v>
      </c>
      <c r="C626" t="s">
        <v>19</v>
      </c>
      <c r="D626">
        <v>7.5</v>
      </c>
      <c r="E626" t="s">
        <v>14</v>
      </c>
      <c r="F626">
        <v>1</v>
      </c>
      <c r="J626" t="s">
        <v>30</v>
      </c>
      <c r="K626" t="s">
        <v>16</v>
      </c>
      <c r="L626" t="s">
        <v>17</v>
      </c>
      <c r="M626">
        <f t="shared" si="28"/>
        <v>4.4178646691106467E-3</v>
      </c>
      <c r="N626">
        <v>7.5</v>
      </c>
      <c r="O626">
        <f t="shared" si="31"/>
        <v>1.2639772749023438E-2</v>
      </c>
      <c r="P626">
        <f t="shared" si="29"/>
        <v>7.5</v>
      </c>
    </row>
    <row r="627" spans="1:16" x14ac:dyDescent="0.3">
      <c r="A627">
        <v>4</v>
      </c>
      <c r="B627">
        <v>12</v>
      </c>
      <c r="C627" t="s">
        <v>19</v>
      </c>
      <c r="D627">
        <v>7.5</v>
      </c>
      <c r="E627" t="s">
        <v>14</v>
      </c>
      <c r="F627">
        <v>2</v>
      </c>
      <c r="J627" t="s">
        <v>30</v>
      </c>
      <c r="K627" t="s">
        <v>16</v>
      </c>
      <c r="L627" t="s">
        <v>17</v>
      </c>
      <c r="M627">
        <f t="shared" si="28"/>
        <v>4.4178646691106467E-3</v>
      </c>
      <c r="N627">
        <v>7.5</v>
      </c>
      <c r="O627">
        <f t="shared" si="31"/>
        <v>1.2639772749023438E-2</v>
      </c>
      <c r="P627">
        <f t="shared" si="29"/>
        <v>7.5</v>
      </c>
    </row>
    <row r="628" spans="1:16" hidden="1" x14ac:dyDescent="0.3">
      <c r="A628">
        <v>1</v>
      </c>
      <c r="B628">
        <v>87</v>
      </c>
      <c r="C628" t="s">
        <v>25</v>
      </c>
      <c r="D628">
        <v>7.5</v>
      </c>
      <c r="E628" t="s">
        <v>14</v>
      </c>
      <c r="F628">
        <v>2</v>
      </c>
      <c r="J628" t="s">
        <v>30</v>
      </c>
      <c r="K628" t="s">
        <v>16</v>
      </c>
      <c r="L628" t="s">
        <v>17</v>
      </c>
      <c r="M628">
        <f t="shared" si="28"/>
        <v>4.4178646691106467E-3</v>
      </c>
      <c r="N628">
        <v>7.2</v>
      </c>
      <c r="O628">
        <f>0.01210478+0.000029462*D628^2*N628</f>
        <v>2.4036889999999998E-2</v>
      </c>
      <c r="P628">
        <f t="shared" si="29"/>
        <v>7.5</v>
      </c>
    </row>
    <row r="629" spans="1:16" hidden="1" x14ac:dyDescent="0.3">
      <c r="A629">
        <v>1</v>
      </c>
      <c r="B629">
        <v>116</v>
      </c>
      <c r="C629" t="s">
        <v>25</v>
      </c>
      <c r="D629">
        <v>7.5</v>
      </c>
      <c r="E629" t="s">
        <v>14</v>
      </c>
      <c r="F629">
        <v>2</v>
      </c>
      <c r="J629" t="s">
        <v>30</v>
      </c>
      <c r="K629" t="s">
        <v>16</v>
      </c>
      <c r="L629" t="s">
        <v>17</v>
      </c>
      <c r="M629">
        <f t="shared" si="28"/>
        <v>4.4178646691106467E-3</v>
      </c>
      <c r="N629">
        <v>7.2</v>
      </c>
      <c r="O629">
        <f>0.01210478+0.000029462*D629^2*N629</f>
        <v>2.4036889999999998E-2</v>
      </c>
      <c r="P629">
        <f t="shared" si="29"/>
        <v>7.5</v>
      </c>
    </row>
    <row r="630" spans="1:16" hidden="1" x14ac:dyDescent="0.3">
      <c r="A630">
        <v>2</v>
      </c>
      <c r="B630">
        <v>80</v>
      </c>
      <c r="C630" t="s">
        <v>23</v>
      </c>
      <c r="D630">
        <v>7.5</v>
      </c>
      <c r="E630" t="s">
        <v>14</v>
      </c>
      <c r="F630">
        <v>3</v>
      </c>
      <c r="J630" t="s">
        <v>24</v>
      </c>
      <c r="K630" t="s">
        <v>16</v>
      </c>
      <c r="L630" t="s">
        <v>17</v>
      </c>
      <c r="M630">
        <f t="shared" si="28"/>
        <v>4.4178646691106467E-3</v>
      </c>
      <c r="O630">
        <f>0.09988+0.000019*D630^3</f>
        <v>0.107895625</v>
      </c>
      <c r="P630">
        <f t="shared" si="29"/>
        <v>7.5</v>
      </c>
    </row>
    <row r="631" spans="1:16" hidden="1" x14ac:dyDescent="0.3">
      <c r="A631">
        <v>1</v>
      </c>
      <c r="B631">
        <v>62</v>
      </c>
      <c r="C631" t="s">
        <v>13</v>
      </c>
      <c r="D631">
        <v>7.5</v>
      </c>
      <c r="E631" t="s">
        <v>14</v>
      </c>
      <c r="F631">
        <v>3</v>
      </c>
      <c r="J631" t="s">
        <v>15</v>
      </c>
      <c r="K631" t="s">
        <v>16</v>
      </c>
      <c r="L631" t="s">
        <v>17</v>
      </c>
      <c r="M631">
        <f t="shared" si="28"/>
        <v>4.4178646691106467E-3</v>
      </c>
      <c r="N631">
        <v>7</v>
      </c>
      <c r="O631">
        <f>0.000025*D631^2*N631</f>
        <v>9.8437500000000018E-3</v>
      </c>
      <c r="P631">
        <f t="shared" si="29"/>
        <v>7.5</v>
      </c>
    </row>
    <row r="632" spans="1:16" x14ac:dyDescent="0.3">
      <c r="A632">
        <v>2</v>
      </c>
      <c r="B632">
        <v>73</v>
      </c>
      <c r="C632" t="s">
        <v>19</v>
      </c>
      <c r="D632">
        <v>7.4</v>
      </c>
      <c r="E632" t="s">
        <v>14</v>
      </c>
      <c r="F632">
        <v>1</v>
      </c>
      <c r="J632" t="s">
        <v>24</v>
      </c>
      <c r="K632" t="s">
        <v>16</v>
      </c>
      <c r="L632" t="s">
        <v>17</v>
      </c>
      <c r="M632">
        <f t="shared" si="28"/>
        <v>4.3008403427644273E-3</v>
      </c>
      <c r="N632">
        <v>7.5</v>
      </c>
      <c r="O632">
        <f>0.00003*(D631^2*N632)-9.258*10^-11*(D631^2*N632)^2</f>
        <v>1.2639772749023438E-2</v>
      </c>
      <c r="P632">
        <f t="shared" si="29"/>
        <v>7.5</v>
      </c>
    </row>
    <row r="633" spans="1:16" x14ac:dyDescent="0.3">
      <c r="A633">
        <v>3</v>
      </c>
      <c r="B633">
        <v>24</v>
      </c>
      <c r="C633" t="s">
        <v>19</v>
      </c>
      <c r="D633">
        <v>7.4</v>
      </c>
      <c r="E633" t="s">
        <v>14</v>
      </c>
      <c r="F633">
        <v>1</v>
      </c>
      <c r="J633" t="s">
        <v>24</v>
      </c>
      <c r="K633" t="s">
        <v>16</v>
      </c>
      <c r="L633" t="s">
        <v>17</v>
      </c>
      <c r="M633">
        <f t="shared" si="28"/>
        <v>4.3008403427644273E-3</v>
      </c>
      <c r="N633">
        <v>7.5</v>
      </c>
      <c r="O633">
        <f>0.00003*(D632^2*N633)-9.258*10^-11*(D632^2*N633)^2</f>
        <v>1.2305384115715802E-2</v>
      </c>
      <c r="P633">
        <f t="shared" si="29"/>
        <v>7.5</v>
      </c>
    </row>
    <row r="634" spans="1:16" x14ac:dyDescent="0.3">
      <c r="A634">
        <v>1</v>
      </c>
      <c r="B634">
        <v>45</v>
      </c>
      <c r="C634" t="s">
        <v>19</v>
      </c>
      <c r="D634">
        <v>7.4</v>
      </c>
      <c r="E634" t="s">
        <v>14</v>
      </c>
      <c r="F634">
        <v>1</v>
      </c>
      <c r="J634" t="s">
        <v>24</v>
      </c>
      <c r="K634" t="s">
        <v>16</v>
      </c>
      <c r="L634" t="s">
        <v>17</v>
      </c>
      <c r="M634">
        <f t="shared" si="28"/>
        <v>4.3008403427644273E-3</v>
      </c>
      <c r="N634">
        <v>7.5</v>
      </c>
      <c r="O634">
        <f>0.00003*(D633^2*N634)-9.258*10^-11*(D633^2*N634)^2</f>
        <v>1.2305384115715802E-2</v>
      </c>
      <c r="P634">
        <f t="shared" si="29"/>
        <v>7.5</v>
      </c>
    </row>
    <row r="635" spans="1:16" x14ac:dyDescent="0.3">
      <c r="A635">
        <v>1</v>
      </c>
      <c r="B635">
        <v>15</v>
      </c>
      <c r="C635" t="s">
        <v>19</v>
      </c>
      <c r="D635">
        <v>7.4</v>
      </c>
      <c r="E635" t="s">
        <v>14</v>
      </c>
      <c r="F635">
        <v>1</v>
      </c>
      <c r="J635" t="s">
        <v>30</v>
      </c>
      <c r="K635" t="s">
        <v>16</v>
      </c>
      <c r="L635" t="s">
        <v>17</v>
      </c>
      <c r="M635">
        <f t="shared" si="28"/>
        <v>4.3008403427644273E-3</v>
      </c>
      <c r="N635">
        <v>7.5</v>
      </c>
      <c r="O635">
        <f>0.00003*(D634^2*N635)-9.258*10^-11*(D634^2*N635)^2</f>
        <v>1.2305384115715802E-2</v>
      </c>
      <c r="P635">
        <f t="shared" si="29"/>
        <v>7.5</v>
      </c>
    </row>
    <row r="636" spans="1:16" x14ac:dyDescent="0.3">
      <c r="A636">
        <v>1</v>
      </c>
      <c r="B636">
        <v>106</v>
      </c>
      <c r="C636" t="s">
        <v>19</v>
      </c>
      <c r="D636">
        <v>7.4</v>
      </c>
      <c r="E636" t="s">
        <v>14</v>
      </c>
      <c r="F636">
        <v>1</v>
      </c>
      <c r="J636" t="s">
        <v>30</v>
      </c>
      <c r="K636" t="s">
        <v>16</v>
      </c>
      <c r="L636" t="s">
        <v>17</v>
      </c>
      <c r="M636">
        <f t="shared" si="28"/>
        <v>4.3008403427644273E-3</v>
      </c>
      <c r="N636">
        <v>7.5</v>
      </c>
      <c r="O636">
        <f>0.00003*(D635^2*N636)-9.258*10^-11*(D635^2*N636)^2</f>
        <v>1.2305384115715802E-2</v>
      </c>
      <c r="P636">
        <f t="shared" si="29"/>
        <v>7.5</v>
      </c>
    </row>
    <row r="637" spans="1:16" hidden="1" x14ac:dyDescent="0.3">
      <c r="A637">
        <v>1</v>
      </c>
      <c r="B637">
        <v>7</v>
      </c>
      <c r="C637" t="s">
        <v>23</v>
      </c>
      <c r="D637">
        <v>7.4</v>
      </c>
      <c r="E637" t="s">
        <v>14</v>
      </c>
      <c r="F637">
        <v>2</v>
      </c>
      <c r="J637" t="s">
        <v>30</v>
      </c>
      <c r="K637" t="s">
        <v>16</v>
      </c>
      <c r="L637" t="s">
        <v>17</v>
      </c>
      <c r="M637">
        <f t="shared" si="28"/>
        <v>4.3008403427644273E-3</v>
      </c>
      <c r="O637">
        <f>0.09988+0.000019*D637^3</f>
        <v>0.107579256</v>
      </c>
      <c r="P637">
        <f t="shared" si="29"/>
        <v>7.5</v>
      </c>
    </row>
    <row r="638" spans="1:16" hidden="1" x14ac:dyDescent="0.3">
      <c r="A638">
        <v>1</v>
      </c>
      <c r="B638">
        <v>21</v>
      </c>
      <c r="C638" t="s">
        <v>18</v>
      </c>
      <c r="D638">
        <v>7.4</v>
      </c>
      <c r="E638" t="s">
        <v>14</v>
      </c>
      <c r="F638">
        <v>2</v>
      </c>
      <c r="J638" t="s">
        <v>30</v>
      </c>
      <c r="K638" t="s">
        <v>16</v>
      </c>
      <c r="L638" t="s">
        <v>17</v>
      </c>
      <c r="M638">
        <f t="shared" si="28"/>
        <v>4.3008403427644273E-3</v>
      </c>
      <c r="N638">
        <v>7</v>
      </c>
      <c r="O638">
        <f>0.000025*D638^2*N638</f>
        <v>9.5830000000000012E-3</v>
      </c>
      <c r="P638">
        <f t="shared" si="29"/>
        <v>7.5</v>
      </c>
    </row>
    <row r="639" spans="1:16" hidden="1" x14ac:dyDescent="0.3">
      <c r="A639">
        <v>1</v>
      </c>
      <c r="B639">
        <v>8</v>
      </c>
      <c r="C639" t="s">
        <v>23</v>
      </c>
      <c r="D639">
        <v>7.3</v>
      </c>
      <c r="E639" t="s">
        <v>14</v>
      </c>
      <c r="F639">
        <v>2</v>
      </c>
      <c r="J639" t="s">
        <v>30</v>
      </c>
      <c r="K639" t="s">
        <v>16</v>
      </c>
      <c r="L639" t="s">
        <v>17</v>
      </c>
      <c r="M639">
        <f t="shared" si="28"/>
        <v>4.1853868127450016E-3</v>
      </c>
      <c r="O639">
        <f>0.09988+0.000019*D639^3</f>
        <v>0.107271323</v>
      </c>
      <c r="P639">
        <f t="shared" si="29"/>
        <v>7.5</v>
      </c>
    </row>
    <row r="640" spans="1:16" hidden="1" x14ac:dyDescent="0.3">
      <c r="A640">
        <v>3</v>
      </c>
      <c r="B640">
        <v>110</v>
      </c>
      <c r="C640" t="s">
        <v>33</v>
      </c>
      <c r="D640">
        <v>7.3</v>
      </c>
      <c r="E640" t="s">
        <v>14</v>
      </c>
      <c r="F640">
        <v>3</v>
      </c>
      <c r="J640" t="s">
        <v>15</v>
      </c>
      <c r="K640" t="s">
        <v>16</v>
      </c>
      <c r="L640" t="s">
        <v>17</v>
      </c>
      <c r="M640">
        <f t="shared" si="28"/>
        <v>4.1853868127450016E-3</v>
      </c>
      <c r="N640">
        <v>7</v>
      </c>
      <c r="O640">
        <f>0.000025*D640^2*N640</f>
        <v>9.3257500000000007E-3</v>
      </c>
      <c r="P640">
        <f t="shared" si="29"/>
        <v>7.5</v>
      </c>
    </row>
    <row r="641" spans="1:16" hidden="1" x14ac:dyDescent="0.3">
      <c r="A641">
        <v>1</v>
      </c>
      <c r="B641">
        <v>58</v>
      </c>
      <c r="C641" t="s">
        <v>13</v>
      </c>
      <c r="D641">
        <v>7.3</v>
      </c>
      <c r="E641" t="s">
        <v>14</v>
      </c>
      <c r="F641">
        <v>1</v>
      </c>
      <c r="J641" t="s">
        <v>24</v>
      </c>
      <c r="K641" t="s">
        <v>16</v>
      </c>
      <c r="L641" t="s">
        <v>17</v>
      </c>
      <c r="M641">
        <f t="shared" si="28"/>
        <v>4.1853868127450016E-3</v>
      </c>
      <c r="N641">
        <v>7</v>
      </c>
      <c r="O641">
        <f>0.000025*D641^2*N641</f>
        <v>9.3257500000000007E-3</v>
      </c>
      <c r="P641">
        <f t="shared" si="29"/>
        <v>7.5</v>
      </c>
    </row>
    <row r="642" spans="1:16" x14ac:dyDescent="0.3">
      <c r="A642">
        <v>3</v>
      </c>
      <c r="B642">
        <v>36</v>
      </c>
      <c r="C642" t="s">
        <v>19</v>
      </c>
      <c r="D642">
        <v>7.2</v>
      </c>
      <c r="E642" t="s">
        <v>14</v>
      </c>
      <c r="F642">
        <v>1</v>
      </c>
      <c r="J642" t="s">
        <v>15</v>
      </c>
      <c r="K642" t="s">
        <v>16</v>
      </c>
      <c r="L642" t="s">
        <v>17</v>
      </c>
      <c r="M642">
        <f t="shared" si="28"/>
        <v>4.0715040790523724E-3</v>
      </c>
      <c r="N642">
        <v>7.5</v>
      </c>
      <c r="O642">
        <f t="shared" ref="O642:O648" si="32">0.00003*(D641^2*N642)-9.258*10^-11*(D641^2*N642)^2</f>
        <v>1.1975461261021239E-2</v>
      </c>
      <c r="P642">
        <f t="shared" si="29"/>
        <v>7.5</v>
      </c>
    </row>
    <row r="643" spans="1:16" x14ac:dyDescent="0.3">
      <c r="A643">
        <v>1</v>
      </c>
      <c r="B643">
        <v>104</v>
      </c>
      <c r="C643" t="s">
        <v>19</v>
      </c>
      <c r="D643">
        <v>7.2</v>
      </c>
      <c r="E643" t="s">
        <v>14</v>
      </c>
      <c r="F643">
        <v>2</v>
      </c>
      <c r="J643" t="s">
        <v>30</v>
      </c>
      <c r="K643" t="s">
        <v>16</v>
      </c>
      <c r="L643" t="s">
        <v>17</v>
      </c>
      <c r="M643">
        <f t="shared" ref="M643:M706" si="33">D643^2*PI()/40000</f>
        <v>4.0715040790523724E-3</v>
      </c>
      <c r="N643">
        <v>7.5</v>
      </c>
      <c r="O643">
        <f t="shared" si="32"/>
        <v>1.1650005103564801E-2</v>
      </c>
      <c r="P643">
        <f t="shared" ref="P643:P706" si="34">TRUNC(D643/5,0)*5+2.5</f>
        <v>7.5</v>
      </c>
    </row>
    <row r="644" spans="1:16" x14ac:dyDescent="0.3">
      <c r="A644">
        <v>2</v>
      </c>
      <c r="B644">
        <v>32</v>
      </c>
      <c r="C644" t="s">
        <v>19</v>
      </c>
      <c r="D644">
        <v>7.2</v>
      </c>
      <c r="E644" t="s">
        <v>14</v>
      </c>
      <c r="F644">
        <v>3</v>
      </c>
      <c r="J644" t="s">
        <v>30</v>
      </c>
      <c r="K644" t="s">
        <v>16</v>
      </c>
      <c r="L644" t="s">
        <v>17</v>
      </c>
      <c r="M644">
        <f t="shared" si="33"/>
        <v>4.0715040790523724E-3</v>
      </c>
      <c r="N644">
        <v>7.5</v>
      </c>
      <c r="O644">
        <f t="shared" si="32"/>
        <v>1.1650005103564801E-2</v>
      </c>
      <c r="P644">
        <f t="shared" si="34"/>
        <v>7.5</v>
      </c>
    </row>
    <row r="645" spans="1:16" x14ac:dyDescent="0.3">
      <c r="A645">
        <v>4</v>
      </c>
      <c r="B645">
        <v>10</v>
      </c>
      <c r="C645" t="s">
        <v>19</v>
      </c>
      <c r="D645">
        <v>7.2</v>
      </c>
      <c r="E645" t="s">
        <v>14</v>
      </c>
      <c r="F645">
        <v>3</v>
      </c>
      <c r="J645" t="s">
        <v>30</v>
      </c>
      <c r="K645" t="s">
        <v>16</v>
      </c>
      <c r="L645" t="s">
        <v>17</v>
      </c>
      <c r="M645">
        <f t="shared" si="33"/>
        <v>4.0715040790523724E-3</v>
      </c>
      <c r="N645">
        <v>7.5</v>
      </c>
      <c r="O645">
        <f t="shared" si="32"/>
        <v>1.1650005103564801E-2</v>
      </c>
      <c r="P645">
        <f t="shared" si="34"/>
        <v>7.5</v>
      </c>
    </row>
    <row r="646" spans="1:16" x14ac:dyDescent="0.3">
      <c r="A646">
        <v>3</v>
      </c>
      <c r="B646">
        <v>51</v>
      </c>
      <c r="C646" t="s">
        <v>19</v>
      </c>
      <c r="D646">
        <v>7.1</v>
      </c>
      <c r="E646" t="s">
        <v>14</v>
      </c>
      <c r="F646">
        <v>2</v>
      </c>
      <c r="J646" t="s">
        <v>15</v>
      </c>
      <c r="K646" t="s">
        <v>16</v>
      </c>
      <c r="L646" t="s">
        <v>17</v>
      </c>
      <c r="M646">
        <f t="shared" si="33"/>
        <v>3.9591921416865369E-3</v>
      </c>
      <c r="N646">
        <v>7.5</v>
      </c>
      <c r="O646">
        <f t="shared" si="32"/>
        <v>1.1650005103564801E-2</v>
      </c>
      <c r="P646">
        <f t="shared" si="34"/>
        <v>7.5</v>
      </c>
    </row>
    <row r="647" spans="1:16" x14ac:dyDescent="0.3">
      <c r="A647">
        <v>2</v>
      </c>
      <c r="B647">
        <v>33</v>
      </c>
      <c r="C647" t="s">
        <v>19</v>
      </c>
      <c r="D647">
        <v>7.1</v>
      </c>
      <c r="E647" t="s">
        <v>14</v>
      </c>
      <c r="F647">
        <v>2</v>
      </c>
      <c r="J647" t="s">
        <v>30</v>
      </c>
      <c r="K647" t="s">
        <v>16</v>
      </c>
      <c r="L647" t="s">
        <v>17</v>
      </c>
      <c r="M647">
        <f t="shared" si="33"/>
        <v>3.9591921416865369E-3</v>
      </c>
      <c r="N647">
        <v>7.5</v>
      </c>
      <c r="O647">
        <f t="shared" si="32"/>
        <v>1.1329016549473237E-2</v>
      </c>
      <c r="P647">
        <f t="shared" si="34"/>
        <v>7.5</v>
      </c>
    </row>
    <row r="648" spans="1:16" x14ac:dyDescent="0.3">
      <c r="A648">
        <v>4</v>
      </c>
      <c r="B648">
        <v>18</v>
      </c>
      <c r="C648" t="s">
        <v>19</v>
      </c>
      <c r="D648">
        <v>7.1</v>
      </c>
      <c r="E648" t="s">
        <v>14</v>
      </c>
      <c r="F648">
        <v>2</v>
      </c>
      <c r="J648" t="s">
        <v>30</v>
      </c>
      <c r="K648" t="s">
        <v>16</v>
      </c>
      <c r="L648" t="s">
        <v>17</v>
      </c>
      <c r="M648">
        <f t="shared" si="33"/>
        <v>3.9591921416865369E-3</v>
      </c>
      <c r="N648">
        <v>7.5</v>
      </c>
      <c r="O648">
        <f t="shared" si="32"/>
        <v>1.1329016549473237E-2</v>
      </c>
      <c r="P648">
        <f t="shared" si="34"/>
        <v>7.5</v>
      </c>
    </row>
    <row r="649" spans="1:16" hidden="1" x14ac:dyDescent="0.3">
      <c r="A649">
        <v>3</v>
      </c>
      <c r="B649">
        <v>75</v>
      </c>
      <c r="C649" t="s">
        <v>23</v>
      </c>
      <c r="D649">
        <v>7.1</v>
      </c>
      <c r="E649" t="s">
        <v>14</v>
      </c>
      <c r="F649">
        <v>1</v>
      </c>
      <c r="J649" t="s">
        <v>15</v>
      </c>
      <c r="K649" t="s">
        <v>16</v>
      </c>
      <c r="L649" t="s">
        <v>17</v>
      </c>
      <c r="M649">
        <f t="shared" si="33"/>
        <v>3.9591921416865369E-3</v>
      </c>
      <c r="O649">
        <f>0.09988+0.000019*D649^3</f>
        <v>0.106680309</v>
      </c>
      <c r="P649">
        <f t="shared" si="34"/>
        <v>7.5</v>
      </c>
    </row>
    <row r="650" spans="1:16" hidden="1" x14ac:dyDescent="0.3">
      <c r="A650">
        <v>3</v>
      </c>
      <c r="B650">
        <v>95</v>
      </c>
      <c r="C650" t="s">
        <v>13</v>
      </c>
      <c r="D650">
        <v>7.1</v>
      </c>
      <c r="E650" t="s">
        <v>14</v>
      </c>
      <c r="F650">
        <v>2</v>
      </c>
      <c r="J650" t="s">
        <v>15</v>
      </c>
      <c r="K650" t="s">
        <v>16</v>
      </c>
      <c r="L650" t="s">
        <v>17</v>
      </c>
      <c r="M650">
        <f t="shared" si="33"/>
        <v>3.9591921416865369E-3</v>
      </c>
      <c r="N650">
        <v>7</v>
      </c>
      <c r="O650">
        <f>0.000025*D650^2*N650</f>
        <v>8.8217499999999997E-3</v>
      </c>
      <c r="P650">
        <f t="shared" si="34"/>
        <v>7.5</v>
      </c>
    </row>
    <row r="651" spans="1:16" hidden="1" x14ac:dyDescent="0.3">
      <c r="A651">
        <v>2</v>
      </c>
      <c r="B651">
        <v>25</v>
      </c>
      <c r="C651" t="s">
        <v>34</v>
      </c>
      <c r="D651">
        <v>7.1</v>
      </c>
      <c r="E651" t="s">
        <v>14</v>
      </c>
      <c r="F651">
        <v>3</v>
      </c>
      <c r="J651" t="s">
        <v>30</v>
      </c>
      <c r="K651" t="s">
        <v>16</v>
      </c>
      <c r="L651" t="s">
        <v>17</v>
      </c>
      <c r="M651">
        <f t="shared" si="33"/>
        <v>3.9591921416865369E-3</v>
      </c>
      <c r="N651">
        <v>7</v>
      </c>
      <c r="O651">
        <f>0.000025*D651^2*N651</f>
        <v>8.8217499999999997E-3</v>
      </c>
      <c r="P651">
        <f t="shared" si="34"/>
        <v>7.5</v>
      </c>
    </row>
    <row r="652" spans="1:16" x14ac:dyDescent="0.3">
      <c r="A652">
        <v>3</v>
      </c>
      <c r="B652">
        <v>23</v>
      </c>
      <c r="C652" t="s">
        <v>19</v>
      </c>
      <c r="D652">
        <v>7</v>
      </c>
      <c r="E652" t="s">
        <v>14</v>
      </c>
      <c r="F652">
        <v>2</v>
      </c>
      <c r="J652" t="s">
        <v>24</v>
      </c>
      <c r="K652" t="s">
        <v>16</v>
      </c>
      <c r="L652" t="s">
        <v>17</v>
      </c>
      <c r="M652">
        <f t="shared" si="33"/>
        <v>3.8484510006474965E-3</v>
      </c>
      <c r="N652">
        <v>6</v>
      </c>
      <c r="O652">
        <f>0.00003*(D651^2*N652)-9.258*10^-11*(D651^2*N652)^2</f>
        <v>9.0653305916628714E-3</v>
      </c>
      <c r="P652">
        <f t="shared" si="34"/>
        <v>7.5</v>
      </c>
    </row>
    <row r="653" spans="1:16" x14ac:dyDescent="0.3">
      <c r="A653">
        <v>4</v>
      </c>
      <c r="B653">
        <v>64</v>
      </c>
      <c r="C653" t="s">
        <v>19</v>
      </c>
      <c r="D653">
        <v>7</v>
      </c>
      <c r="E653" t="s">
        <v>14</v>
      </c>
      <c r="F653">
        <v>1</v>
      </c>
      <c r="J653" t="s">
        <v>30</v>
      </c>
      <c r="K653" t="s">
        <v>16</v>
      </c>
      <c r="L653" t="s">
        <v>17</v>
      </c>
      <c r="M653">
        <f t="shared" si="33"/>
        <v>3.8484510006474965E-3</v>
      </c>
      <c r="N653">
        <v>6</v>
      </c>
      <c r="O653">
        <f>0.00003*(D652^2*N653)-9.258*10^-11*(D652^2*N653)^2</f>
        <v>8.8119977551199997E-3</v>
      </c>
      <c r="P653">
        <f t="shared" si="34"/>
        <v>7.5</v>
      </c>
    </row>
    <row r="654" spans="1:16" hidden="1" x14ac:dyDescent="0.3">
      <c r="A654">
        <v>3</v>
      </c>
      <c r="B654">
        <v>20</v>
      </c>
      <c r="C654" t="s">
        <v>23</v>
      </c>
      <c r="D654">
        <v>7</v>
      </c>
      <c r="E654" t="s">
        <v>14</v>
      </c>
      <c r="F654">
        <v>3</v>
      </c>
      <c r="J654" t="s">
        <v>24</v>
      </c>
      <c r="K654" t="s">
        <v>16</v>
      </c>
      <c r="L654" t="s">
        <v>17</v>
      </c>
      <c r="M654">
        <f t="shared" si="33"/>
        <v>3.8484510006474965E-3</v>
      </c>
      <c r="O654">
        <f>0.09988+0.000019*D654^3</f>
        <v>0.10639699999999999</v>
      </c>
      <c r="P654">
        <f t="shared" si="34"/>
        <v>7.5</v>
      </c>
    </row>
    <row r="655" spans="1:16" hidden="1" x14ac:dyDescent="0.3">
      <c r="A655">
        <v>1</v>
      </c>
      <c r="B655">
        <v>44</v>
      </c>
      <c r="C655" t="s">
        <v>13</v>
      </c>
      <c r="D655">
        <v>7</v>
      </c>
      <c r="E655" t="s">
        <v>22</v>
      </c>
      <c r="F655">
        <v>3</v>
      </c>
      <c r="J655" t="s">
        <v>15</v>
      </c>
      <c r="K655" t="s">
        <v>16</v>
      </c>
      <c r="L655" t="s">
        <v>17</v>
      </c>
      <c r="M655">
        <f t="shared" si="33"/>
        <v>3.8484510006474965E-3</v>
      </c>
      <c r="N655">
        <v>7</v>
      </c>
      <c r="O655">
        <f>0.000025*D655^2*N655</f>
        <v>8.5749999999999993E-3</v>
      </c>
      <c r="P655">
        <f t="shared" si="34"/>
        <v>7.5</v>
      </c>
    </row>
    <row r="656" spans="1:16" hidden="1" x14ac:dyDescent="0.3">
      <c r="A656">
        <v>1</v>
      </c>
      <c r="B656">
        <v>38</v>
      </c>
      <c r="C656" t="s">
        <v>33</v>
      </c>
      <c r="D656">
        <v>7</v>
      </c>
      <c r="E656" t="s">
        <v>20</v>
      </c>
      <c r="F656">
        <v>3</v>
      </c>
      <c r="J656" t="s">
        <v>15</v>
      </c>
      <c r="K656" t="s">
        <v>16</v>
      </c>
      <c r="L656" t="s">
        <v>17</v>
      </c>
      <c r="M656">
        <f t="shared" si="33"/>
        <v>3.8484510006474965E-3</v>
      </c>
      <c r="N656">
        <v>7</v>
      </c>
      <c r="O656">
        <f>0.000025*D656^2*N656</f>
        <v>8.5749999999999993E-3</v>
      </c>
      <c r="P656">
        <f t="shared" si="34"/>
        <v>7.5</v>
      </c>
    </row>
    <row r="657" spans="1:16" hidden="1" x14ac:dyDescent="0.3">
      <c r="A657">
        <v>1</v>
      </c>
      <c r="B657">
        <v>42</v>
      </c>
      <c r="C657" t="s">
        <v>13</v>
      </c>
      <c r="D657">
        <v>7</v>
      </c>
      <c r="E657" t="s">
        <v>20</v>
      </c>
      <c r="F657">
        <v>3</v>
      </c>
      <c r="J657" t="s">
        <v>30</v>
      </c>
      <c r="K657" t="s">
        <v>16</v>
      </c>
      <c r="L657" t="s">
        <v>17</v>
      </c>
      <c r="M657">
        <f t="shared" si="33"/>
        <v>3.8484510006474965E-3</v>
      </c>
      <c r="N657">
        <v>7</v>
      </c>
      <c r="O657">
        <f>0.000025*D657^2*N657</f>
        <v>8.5749999999999993E-3</v>
      </c>
      <c r="P657">
        <f t="shared" si="34"/>
        <v>7.5</v>
      </c>
    </row>
    <row r="658" spans="1:16" hidden="1" x14ac:dyDescent="0.3">
      <c r="A658">
        <v>3</v>
      </c>
      <c r="B658">
        <v>107</v>
      </c>
      <c r="C658" t="s">
        <v>33</v>
      </c>
      <c r="D658">
        <v>7</v>
      </c>
      <c r="E658" t="s">
        <v>14</v>
      </c>
      <c r="F658">
        <v>1</v>
      </c>
      <c r="J658" t="s">
        <v>15</v>
      </c>
      <c r="K658" t="s">
        <v>16</v>
      </c>
      <c r="L658" t="s">
        <v>17</v>
      </c>
      <c r="M658">
        <f t="shared" si="33"/>
        <v>3.8484510006474965E-3</v>
      </c>
      <c r="N658">
        <v>7</v>
      </c>
      <c r="O658">
        <f>0.000025*D658^2*N658</f>
        <v>8.5749999999999993E-3</v>
      </c>
      <c r="P658">
        <f t="shared" si="34"/>
        <v>7.5</v>
      </c>
    </row>
    <row r="659" spans="1:16" hidden="1" x14ac:dyDescent="0.3">
      <c r="A659">
        <v>1</v>
      </c>
      <c r="B659">
        <v>55</v>
      </c>
      <c r="C659" t="s">
        <v>29</v>
      </c>
      <c r="D659">
        <v>7</v>
      </c>
      <c r="E659" t="s">
        <v>14</v>
      </c>
      <c r="F659">
        <v>3</v>
      </c>
      <c r="J659" t="s">
        <v>30</v>
      </c>
      <c r="K659" t="s">
        <v>16</v>
      </c>
      <c r="L659" t="s">
        <v>17</v>
      </c>
      <c r="M659">
        <f t="shared" si="33"/>
        <v>3.8484510006474965E-3</v>
      </c>
      <c r="N659">
        <v>7</v>
      </c>
      <c r="O659">
        <f>0.000025*D659^2*N659</f>
        <v>8.5749999999999993E-3</v>
      </c>
      <c r="P659">
        <f t="shared" si="34"/>
        <v>7.5</v>
      </c>
    </row>
    <row r="660" spans="1:16" x14ac:dyDescent="0.3">
      <c r="A660">
        <v>2</v>
      </c>
      <c r="B660">
        <v>42</v>
      </c>
      <c r="C660" t="s">
        <v>19</v>
      </c>
      <c r="D660">
        <v>6.9</v>
      </c>
      <c r="E660" t="s">
        <v>14</v>
      </c>
      <c r="F660">
        <v>2</v>
      </c>
      <c r="J660" t="s">
        <v>30</v>
      </c>
      <c r="K660" t="s">
        <v>16</v>
      </c>
      <c r="L660" t="s">
        <v>17</v>
      </c>
      <c r="M660">
        <f t="shared" si="33"/>
        <v>3.7392806559352516E-3</v>
      </c>
      <c r="N660">
        <v>5</v>
      </c>
      <c r="O660">
        <f>0.00003*(D659^2*N660)-9.258*10^-11*(D659^2*N660)^2</f>
        <v>7.3444428854999994E-3</v>
      </c>
      <c r="P660">
        <f t="shared" si="34"/>
        <v>7.5</v>
      </c>
    </row>
    <row r="661" spans="1:16" x14ac:dyDescent="0.3">
      <c r="A661">
        <v>4</v>
      </c>
      <c r="B661">
        <v>32</v>
      </c>
      <c r="C661" t="s">
        <v>19</v>
      </c>
      <c r="D661">
        <v>6.9</v>
      </c>
      <c r="E661" t="s">
        <v>14</v>
      </c>
      <c r="F661">
        <v>1</v>
      </c>
      <c r="J661" t="s">
        <v>30</v>
      </c>
      <c r="K661" t="s">
        <v>16</v>
      </c>
      <c r="L661" t="s">
        <v>17</v>
      </c>
      <c r="M661">
        <f t="shared" si="33"/>
        <v>3.7392806559352516E-3</v>
      </c>
      <c r="N661">
        <v>5</v>
      </c>
      <c r="O661">
        <f>0.00003*(D660^2*N661)-9.258*10^-11*(D660^2*N661)^2</f>
        <v>7.1362536948445512E-3</v>
      </c>
      <c r="P661">
        <f t="shared" si="34"/>
        <v>7.5</v>
      </c>
    </row>
    <row r="662" spans="1:16" hidden="1" x14ac:dyDescent="0.3">
      <c r="A662">
        <v>2</v>
      </c>
      <c r="B662">
        <v>2</v>
      </c>
      <c r="C662" t="s">
        <v>21</v>
      </c>
      <c r="D662">
        <v>6.9</v>
      </c>
      <c r="E662" t="s">
        <v>20</v>
      </c>
      <c r="F662">
        <v>2</v>
      </c>
      <c r="J662" t="s">
        <v>30</v>
      </c>
      <c r="K662" t="s">
        <v>16</v>
      </c>
      <c r="L662" t="s">
        <v>17</v>
      </c>
      <c r="M662">
        <f t="shared" si="33"/>
        <v>3.7392806559352516E-3</v>
      </c>
      <c r="O662">
        <f>0.03655+0.00002*D662^3</f>
        <v>4.3120180000000001E-2</v>
      </c>
      <c r="P662">
        <f t="shared" si="34"/>
        <v>7.5</v>
      </c>
    </row>
    <row r="663" spans="1:16" hidden="1" x14ac:dyDescent="0.3">
      <c r="A663">
        <v>3</v>
      </c>
      <c r="B663">
        <v>17</v>
      </c>
      <c r="C663" t="s">
        <v>23</v>
      </c>
      <c r="D663">
        <v>6.9</v>
      </c>
      <c r="E663" t="s">
        <v>14</v>
      </c>
      <c r="F663">
        <v>3</v>
      </c>
      <c r="J663" t="s">
        <v>15</v>
      </c>
      <c r="K663" t="s">
        <v>16</v>
      </c>
      <c r="L663" t="s">
        <v>17</v>
      </c>
      <c r="M663">
        <f t="shared" si="33"/>
        <v>3.7392806559352516E-3</v>
      </c>
      <c r="O663">
        <f>0.09988+0.000019*D663^3</f>
        <v>0.106121671</v>
      </c>
      <c r="P663">
        <f t="shared" si="34"/>
        <v>7.5</v>
      </c>
    </row>
    <row r="664" spans="1:16" hidden="1" x14ac:dyDescent="0.3">
      <c r="A664">
        <v>3</v>
      </c>
      <c r="B664">
        <v>62</v>
      </c>
      <c r="C664" t="s">
        <v>23</v>
      </c>
      <c r="D664">
        <v>6.9</v>
      </c>
      <c r="E664" t="s">
        <v>14</v>
      </c>
      <c r="F664">
        <v>2</v>
      </c>
      <c r="J664" t="s">
        <v>15</v>
      </c>
      <c r="K664" t="s">
        <v>16</v>
      </c>
      <c r="L664" t="s">
        <v>17</v>
      </c>
      <c r="M664">
        <f t="shared" si="33"/>
        <v>3.7392806559352516E-3</v>
      </c>
      <c r="O664">
        <f>0.09988+0.000019*D664^3</f>
        <v>0.106121671</v>
      </c>
      <c r="P664">
        <f t="shared" si="34"/>
        <v>7.5</v>
      </c>
    </row>
    <row r="665" spans="1:16" hidden="1" x14ac:dyDescent="0.3">
      <c r="A665">
        <v>1</v>
      </c>
      <c r="B665">
        <v>31</v>
      </c>
      <c r="C665" t="s">
        <v>13</v>
      </c>
      <c r="D665">
        <v>6.9</v>
      </c>
      <c r="E665" t="s">
        <v>14</v>
      </c>
      <c r="F665">
        <v>3</v>
      </c>
      <c r="J665" t="s">
        <v>30</v>
      </c>
      <c r="K665" t="s">
        <v>16</v>
      </c>
      <c r="L665" t="s">
        <v>17</v>
      </c>
      <c r="M665">
        <f t="shared" si="33"/>
        <v>3.7392806559352516E-3</v>
      </c>
      <c r="N665">
        <v>6</v>
      </c>
      <c r="O665">
        <f>0.000025*D665^2*N665</f>
        <v>7.1415000000000003E-3</v>
      </c>
      <c r="P665">
        <f t="shared" si="34"/>
        <v>7.5</v>
      </c>
    </row>
    <row r="666" spans="1:16" x14ac:dyDescent="0.3">
      <c r="A666">
        <v>4</v>
      </c>
      <c r="B666">
        <v>8</v>
      </c>
      <c r="C666" t="s">
        <v>19</v>
      </c>
      <c r="D666">
        <v>6.8</v>
      </c>
      <c r="E666" t="s">
        <v>14</v>
      </c>
      <c r="F666">
        <v>3</v>
      </c>
      <c r="J666" t="s">
        <v>30</v>
      </c>
      <c r="K666" t="s">
        <v>16</v>
      </c>
      <c r="L666" t="s">
        <v>17</v>
      </c>
      <c r="M666">
        <f t="shared" si="33"/>
        <v>3.6316811075498001E-3</v>
      </c>
      <c r="N666">
        <v>5</v>
      </c>
      <c r="O666">
        <f>0.00003*(D665^2*N666)-9.258*10^-11*(D665^2*N666)^2</f>
        <v>7.1362536948445512E-3</v>
      </c>
      <c r="P666">
        <f t="shared" si="34"/>
        <v>7.5</v>
      </c>
    </row>
    <row r="667" spans="1:16" hidden="1" x14ac:dyDescent="0.3">
      <c r="A667">
        <v>2</v>
      </c>
      <c r="B667">
        <v>3</v>
      </c>
      <c r="C667" t="s">
        <v>21</v>
      </c>
      <c r="D667">
        <v>6.8</v>
      </c>
      <c r="E667" t="s">
        <v>20</v>
      </c>
      <c r="F667">
        <v>1</v>
      </c>
      <c r="J667" t="s">
        <v>30</v>
      </c>
      <c r="K667" t="s">
        <v>16</v>
      </c>
      <c r="L667" t="s">
        <v>17</v>
      </c>
      <c r="M667">
        <f t="shared" si="33"/>
        <v>3.6316811075498001E-3</v>
      </c>
      <c r="O667">
        <f>0.03655+0.00002*D667^3</f>
        <v>4.2838639999999997E-2</v>
      </c>
      <c r="P667">
        <f t="shared" si="34"/>
        <v>7.5</v>
      </c>
    </row>
    <row r="668" spans="1:16" hidden="1" x14ac:dyDescent="0.3">
      <c r="A668">
        <v>1</v>
      </c>
      <c r="B668">
        <v>73</v>
      </c>
      <c r="C668" t="s">
        <v>21</v>
      </c>
      <c r="D668">
        <v>6.8</v>
      </c>
      <c r="E668" t="s">
        <v>14</v>
      </c>
      <c r="F668">
        <v>1</v>
      </c>
      <c r="J668" t="s">
        <v>30</v>
      </c>
      <c r="K668" t="s">
        <v>16</v>
      </c>
      <c r="L668" t="s">
        <v>17</v>
      </c>
      <c r="M668">
        <f t="shared" si="33"/>
        <v>3.6316811075498001E-3</v>
      </c>
      <c r="O668">
        <f>0.03655+0.00002*D668^3</f>
        <v>4.2838639999999997E-2</v>
      </c>
      <c r="P668">
        <f t="shared" si="34"/>
        <v>7.5</v>
      </c>
    </row>
    <row r="669" spans="1:16" hidden="1" x14ac:dyDescent="0.3">
      <c r="A669">
        <v>3</v>
      </c>
      <c r="B669">
        <v>77</v>
      </c>
      <c r="C669" t="s">
        <v>23</v>
      </c>
      <c r="D669">
        <v>6.8</v>
      </c>
      <c r="E669" t="s">
        <v>14</v>
      </c>
      <c r="F669">
        <v>1</v>
      </c>
      <c r="J669" t="s">
        <v>15</v>
      </c>
      <c r="K669" t="s">
        <v>16</v>
      </c>
      <c r="L669" t="s">
        <v>17</v>
      </c>
      <c r="M669">
        <f t="shared" si="33"/>
        <v>3.6316811075498001E-3</v>
      </c>
      <c r="O669">
        <f>0.09988+0.000019*D669^3</f>
        <v>0.10585420799999999</v>
      </c>
      <c r="P669">
        <f t="shared" si="34"/>
        <v>7.5</v>
      </c>
    </row>
    <row r="670" spans="1:16" hidden="1" x14ac:dyDescent="0.3">
      <c r="A670">
        <v>1</v>
      </c>
      <c r="B670">
        <v>32</v>
      </c>
      <c r="C670" t="s">
        <v>33</v>
      </c>
      <c r="D670">
        <v>6.8</v>
      </c>
      <c r="E670" t="s">
        <v>20</v>
      </c>
      <c r="F670">
        <v>3</v>
      </c>
      <c r="J670" t="s">
        <v>15</v>
      </c>
      <c r="K670" t="s">
        <v>16</v>
      </c>
      <c r="L670" t="s">
        <v>17</v>
      </c>
      <c r="M670">
        <f t="shared" si="33"/>
        <v>3.6316811075498001E-3</v>
      </c>
      <c r="N670">
        <v>6</v>
      </c>
      <c r="O670">
        <f>0.000025*D670^2*N670</f>
        <v>6.9359999999999995E-3</v>
      </c>
      <c r="P670">
        <f t="shared" si="34"/>
        <v>7.5</v>
      </c>
    </row>
    <row r="671" spans="1:16" hidden="1" x14ac:dyDescent="0.3">
      <c r="A671">
        <v>1</v>
      </c>
      <c r="B671">
        <v>36</v>
      </c>
      <c r="C671" t="s">
        <v>33</v>
      </c>
      <c r="D671">
        <v>6.8</v>
      </c>
      <c r="E671" t="s">
        <v>20</v>
      </c>
      <c r="F671">
        <v>3</v>
      </c>
      <c r="J671" t="s">
        <v>15</v>
      </c>
      <c r="K671" t="s">
        <v>16</v>
      </c>
      <c r="L671" t="s">
        <v>17</v>
      </c>
      <c r="M671">
        <f t="shared" si="33"/>
        <v>3.6316811075498001E-3</v>
      </c>
      <c r="N671">
        <v>6</v>
      </c>
      <c r="O671">
        <f>0.000025*D671^2*N671</f>
        <v>6.9359999999999995E-3</v>
      </c>
      <c r="P671">
        <f t="shared" si="34"/>
        <v>7.5</v>
      </c>
    </row>
    <row r="672" spans="1:16" x14ac:dyDescent="0.3">
      <c r="A672">
        <v>2</v>
      </c>
      <c r="B672">
        <v>17</v>
      </c>
      <c r="C672" t="s">
        <v>19</v>
      </c>
      <c r="D672">
        <v>6.7</v>
      </c>
      <c r="E672" t="s">
        <v>14</v>
      </c>
      <c r="F672">
        <v>1</v>
      </c>
      <c r="J672" t="s">
        <v>30</v>
      </c>
      <c r="K672" t="s">
        <v>16</v>
      </c>
      <c r="L672" t="s">
        <v>17</v>
      </c>
      <c r="M672">
        <f t="shared" si="33"/>
        <v>3.5256523554911454E-3</v>
      </c>
      <c r="N672">
        <v>5</v>
      </c>
      <c r="O672">
        <f>0.00003*(D671^2*N672)-9.258*10^-11*(D671^2*N672)^2</f>
        <v>6.9310512805247993E-3</v>
      </c>
      <c r="P672">
        <f t="shared" si="34"/>
        <v>7.5</v>
      </c>
    </row>
    <row r="673" spans="1:16" x14ac:dyDescent="0.3">
      <c r="A673">
        <v>2</v>
      </c>
      <c r="B673">
        <v>24</v>
      </c>
      <c r="C673" t="s">
        <v>19</v>
      </c>
      <c r="D673">
        <v>6.7</v>
      </c>
      <c r="E673" t="s">
        <v>14</v>
      </c>
      <c r="F673">
        <v>1</v>
      </c>
      <c r="J673" t="s">
        <v>30</v>
      </c>
      <c r="K673" t="s">
        <v>16</v>
      </c>
      <c r="L673" t="s">
        <v>17</v>
      </c>
      <c r="M673">
        <f t="shared" si="33"/>
        <v>3.5256523554911454E-3</v>
      </c>
      <c r="N673">
        <v>5</v>
      </c>
      <c r="O673">
        <f>0.00003*(D672^2*N673)-9.258*10^-11*(D672^2*N673)^2</f>
        <v>6.72883602304455E-3</v>
      </c>
      <c r="P673">
        <f t="shared" si="34"/>
        <v>7.5</v>
      </c>
    </row>
    <row r="674" spans="1:16" hidden="1" x14ac:dyDescent="0.3">
      <c r="A674">
        <v>3</v>
      </c>
      <c r="B674">
        <v>47</v>
      </c>
      <c r="C674" t="s">
        <v>23</v>
      </c>
      <c r="D674">
        <v>6.7</v>
      </c>
      <c r="E674" t="s">
        <v>14</v>
      </c>
      <c r="F674">
        <v>1</v>
      </c>
      <c r="J674" t="s">
        <v>15</v>
      </c>
      <c r="K674" t="s">
        <v>16</v>
      </c>
      <c r="L674" t="s">
        <v>17</v>
      </c>
      <c r="M674">
        <f t="shared" si="33"/>
        <v>3.5256523554911454E-3</v>
      </c>
      <c r="O674">
        <f>0.09988+0.000019*D674^3</f>
        <v>0.105594497</v>
      </c>
      <c r="P674">
        <f t="shared" si="34"/>
        <v>7.5</v>
      </c>
    </row>
    <row r="675" spans="1:16" hidden="1" x14ac:dyDescent="0.3">
      <c r="A675">
        <v>2</v>
      </c>
      <c r="B675">
        <v>49</v>
      </c>
      <c r="C675" t="s">
        <v>18</v>
      </c>
      <c r="D675">
        <v>6.7</v>
      </c>
      <c r="E675" t="s">
        <v>14</v>
      </c>
      <c r="F675">
        <v>2</v>
      </c>
      <c r="J675" t="s">
        <v>24</v>
      </c>
      <c r="K675" t="s">
        <v>16</v>
      </c>
      <c r="L675" t="s">
        <v>17</v>
      </c>
      <c r="M675">
        <f t="shared" si="33"/>
        <v>3.5256523554911454E-3</v>
      </c>
      <c r="N675">
        <v>6</v>
      </c>
      <c r="O675">
        <f>0.000025*D675^2*N675</f>
        <v>6.7334999999999999E-3</v>
      </c>
      <c r="P675">
        <f t="shared" si="34"/>
        <v>7.5</v>
      </c>
    </row>
    <row r="676" spans="1:16" hidden="1" x14ac:dyDescent="0.3">
      <c r="A676">
        <v>3</v>
      </c>
      <c r="B676">
        <v>30</v>
      </c>
      <c r="C676" t="s">
        <v>18</v>
      </c>
      <c r="D676">
        <v>6.7</v>
      </c>
      <c r="E676" t="s">
        <v>14</v>
      </c>
      <c r="F676">
        <v>2</v>
      </c>
      <c r="J676" t="s">
        <v>24</v>
      </c>
      <c r="K676" t="s">
        <v>16</v>
      </c>
      <c r="L676" t="s">
        <v>17</v>
      </c>
      <c r="M676">
        <f t="shared" si="33"/>
        <v>3.5256523554911454E-3</v>
      </c>
      <c r="N676">
        <v>6</v>
      </c>
      <c r="O676">
        <f>0.000025*D676^2*N676</f>
        <v>6.7334999999999999E-3</v>
      </c>
      <c r="P676">
        <f t="shared" si="34"/>
        <v>7.5</v>
      </c>
    </row>
    <row r="677" spans="1:16" x14ac:dyDescent="0.3">
      <c r="A677">
        <v>2</v>
      </c>
      <c r="B677">
        <v>71</v>
      </c>
      <c r="C677" t="s">
        <v>19</v>
      </c>
      <c r="D677">
        <v>6.6</v>
      </c>
      <c r="E677" t="s">
        <v>20</v>
      </c>
      <c r="F677">
        <v>3</v>
      </c>
      <c r="J677" t="s">
        <v>24</v>
      </c>
      <c r="K677" t="s">
        <v>16</v>
      </c>
      <c r="L677" t="s">
        <v>17</v>
      </c>
      <c r="M677">
        <f t="shared" si="33"/>
        <v>3.4211943997592841E-3</v>
      </c>
      <c r="N677">
        <v>5</v>
      </c>
      <c r="O677">
        <f>0.00003*(D676^2*N677)-9.258*10^-11*(D676^2*N677)^2</f>
        <v>6.72883602304455E-3</v>
      </c>
      <c r="P677">
        <f t="shared" si="34"/>
        <v>7.5</v>
      </c>
    </row>
    <row r="678" spans="1:16" x14ac:dyDescent="0.3">
      <c r="A678">
        <v>3</v>
      </c>
      <c r="B678">
        <v>35</v>
      </c>
      <c r="C678" t="s">
        <v>19</v>
      </c>
      <c r="D678">
        <v>6.6</v>
      </c>
      <c r="E678" t="s">
        <v>14</v>
      </c>
      <c r="F678">
        <v>1</v>
      </c>
      <c r="J678" t="s">
        <v>15</v>
      </c>
      <c r="K678" t="s">
        <v>16</v>
      </c>
      <c r="L678" t="s">
        <v>17</v>
      </c>
      <c r="M678">
        <f t="shared" si="33"/>
        <v>3.4211943997592841E-3</v>
      </c>
      <c r="N678">
        <v>5</v>
      </c>
      <c r="O678">
        <f>0.00003*(D677^2*N678)-9.258*10^-11*(D677^2*N678)^2</f>
        <v>6.5296082973527996E-3</v>
      </c>
      <c r="P678">
        <f t="shared" si="34"/>
        <v>7.5</v>
      </c>
    </row>
    <row r="679" spans="1:16" x14ac:dyDescent="0.3">
      <c r="A679">
        <v>2</v>
      </c>
      <c r="B679">
        <v>62</v>
      </c>
      <c r="C679" t="s">
        <v>19</v>
      </c>
      <c r="D679">
        <v>6.6</v>
      </c>
      <c r="E679" t="s">
        <v>14</v>
      </c>
      <c r="F679">
        <v>1</v>
      </c>
      <c r="J679" t="s">
        <v>30</v>
      </c>
      <c r="K679" t="s">
        <v>16</v>
      </c>
      <c r="L679" t="s">
        <v>17</v>
      </c>
      <c r="M679">
        <f t="shared" si="33"/>
        <v>3.4211943997592841E-3</v>
      </c>
      <c r="N679">
        <v>5</v>
      </c>
      <c r="O679">
        <f>0.00003*(D678^2*N679)-9.258*10^-11*(D678^2*N679)^2</f>
        <v>6.5296082973527996E-3</v>
      </c>
      <c r="P679">
        <f t="shared" si="34"/>
        <v>7.5</v>
      </c>
    </row>
    <row r="680" spans="1:16" x14ac:dyDescent="0.3">
      <c r="A680">
        <v>4</v>
      </c>
      <c r="B680">
        <v>52</v>
      </c>
      <c r="C680" t="s">
        <v>19</v>
      </c>
      <c r="D680">
        <v>6.6</v>
      </c>
      <c r="E680" t="s">
        <v>14</v>
      </c>
      <c r="F680">
        <v>3</v>
      </c>
      <c r="J680" t="s">
        <v>30</v>
      </c>
      <c r="K680" t="s">
        <v>16</v>
      </c>
      <c r="L680" t="s">
        <v>17</v>
      </c>
      <c r="M680">
        <f t="shared" si="33"/>
        <v>3.4211943997592841E-3</v>
      </c>
      <c r="N680">
        <v>5</v>
      </c>
      <c r="O680">
        <f>0.00003*(D679^2*N680)-9.258*10^-11*(D679^2*N680)^2</f>
        <v>6.5296082973527996E-3</v>
      </c>
      <c r="P680">
        <f t="shared" si="34"/>
        <v>7.5</v>
      </c>
    </row>
    <row r="681" spans="1:16" hidden="1" x14ac:dyDescent="0.3">
      <c r="A681">
        <v>3</v>
      </c>
      <c r="B681">
        <v>24</v>
      </c>
      <c r="C681" t="s">
        <v>23</v>
      </c>
      <c r="D681">
        <v>6.6</v>
      </c>
      <c r="E681" t="s">
        <v>14</v>
      </c>
      <c r="F681">
        <v>2</v>
      </c>
      <c r="J681" t="s">
        <v>15</v>
      </c>
      <c r="K681" t="s">
        <v>16</v>
      </c>
      <c r="L681" t="s">
        <v>17</v>
      </c>
      <c r="M681">
        <f t="shared" si="33"/>
        <v>3.4211943997592841E-3</v>
      </c>
      <c r="O681">
        <f>0.09988+0.000019*D681^3</f>
        <v>0.10534242399999999</v>
      </c>
      <c r="P681">
        <f t="shared" si="34"/>
        <v>7.5</v>
      </c>
    </row>
    <row r="682" spans="1:16" hidden="1" x14ac:dyDescent="0.3">
      <c r="A682">
        <v>3</v>
      </c>
      <c r="B682">
        <v>25</v>
      </c>
      <c r="C682" t="s">
        <v>23</v>
      </c>
      <c r="D682">
        <v>6.6</v>
      </c>
      <c r="E682" t="s">
        <v>14</v>
      </c>
      <c r="F682">
        <v>2</v>
      </c>
      <c r="J682" t="s">
        <v>15</v>
      </c>
      <c r="K682" t="s">
        <v>16</v>
      </c>
      <c r="L682" t="s">
        <v>17</v>
      </c>
      <c r="M682">
        <f t="shared" si="33"/>
        <v>3.4211943997592841E-3</v>
      </c>
      <c r="O682">
        <f>0.09988+0.000019*D682^3</f>
        <v>0.10534242399999999</v>
      </c>
      <c r="P682">
        <f t="shared" si="34"/>
        <v>7.5</v>
      </c>
    </row>
    <row r="683" spans="1:16" hidden="1" x14ac:dyDescent="0.3">
      <c r="A683">
        <v>1</v>
      </c>
      <c r="B683">
        <v>6</v>
      </c>
      <c r="C683" t="s">
        <v>23</v>
      </c>
      <c r="D683">
        <v>6.6</v>
      </c>
      <c r="E683" t="s">
        <v>14</v>
      </c>
      <c r="F683">
        <v>1</v>
      </c>
      <c r="J683" t="s">
        <v>30</v>
      </c>
      <c r="K683" t="s">
        <v>16</v>
      </c>
      <c r="L683" t="s">
        <v>17</v>
      </c>
      <c r="M683">
        <f t="shared" si="33"/>
        <v>3.4211943997592841E-3</v>
      </c>
      <c r="O683">
        <f>0.09988+0.000019*D683^3</f>
        <v>0.10534242399999999</v>
      </c>
      <c r="P683">
        <f t="shared" si="34"/>
        <v>7.5</v>
      </c>
    </row>
    <row r="684" spans="1:16" hidden="1" x14ac:dyDescent="0.3">
      <c r="A684">
        <v>1</v>
      </c>
      <c r="B684">
        <v>46</v>
      </c>
      <c r="C684" t="s">
        <v>13</v>
      </c>
      <c r="D684">
        <v>6.6</v>
      </c>
      <c r="E684" t="s">
        <v>22</v>
      </c>
      <c r="F684">
        <v>3</v>
      </c>
      <c r="J684" t="s">
        <v>15</v>
      </c>
      <c r="K684" t="s">
        <v>16</v>
      </c>
      <c r="L684" t="s">
        <v>17</v>
      </c>
      <c r="M684">
        <f t="shared" si="33"/>
        <v>3.4211943997592841E-3</v>
      </c>
      <c r="N684">
        <v>6</v>
      </c>
      <c r="O684">
        <f>0.000025*D684^2*N684</f>
        <v>6.5339999999999999E-3</v>
      </c>
      <c r="P684">
        <f t="shared" si="34"/>
        <v>7.5</v>
      </c>
    </row>
    <row r="685" spans="1:16" x14ac:dyDescent="0.3">
      <c r="A685">
        <v>1</v>
      </c>
      <c r="B685">
        <v>109</v>
      </c>
      <c r="C685" t="s">
        <v>19</v>
      </c>
      <c r="D685">
        <v>6.5</v>
      </c>
      <c r="E685" t="s">
        <v>14</v>
      </c>
      <c r="F685">
        <v>1</v>
      </c>
      <c r="J685" t="s">
        <v>30</v>
      </c>
      <c r="K685" t="s">
        <v>16</v>
      </c>
      <c r="L685" t="s">
        <v>17</v>
      </c>
      <c r="M685">
        <f t="shared" si="33"/>
        <v>3.3183072403542191E-3</v>
      </c>
      <c r="N685">
        <v>5</v>
      </c>
      <c r="O685">
        <f>0.00003*(D684^2*N685)-9.258*10^-11*(D684^2*N685)^2</f>
        <v>6.5296082973527996E-3</v>
      </c>
      <c r="P685">
        <f t="shared" si="34"/>
        <v>7.5</v>
      </c>
    </row>
    <row r="686" spans="1:16" x14ac:dyDescent="0.3">
      <c r="A686">
        <v>4</v>
      </c>
      <c r="B686">
        <v>27</v>
      </c>
      <c r="C686" t="s">
        <v>19</v>
      </c>
      <c r="D686">
        <v>6.5</v>
      </c>
      <c r="E686" t="s">
        <v>14</v>
      </c>
      <c r="F686">
        <v>3</v>
      </c>
      <c r="J686" t="s">
        <v>30</v>
      </c>
      <c r="K686" t="s">
        <v>16</v>
      </c>
      <c r="L686" t="s">
        <v>17</v>
      </c>
      <c r="M686">
        <f t="shared" si="33"/>
        <v>3.3183072403542191E-3</v>
      </c>
      <c r="N686">
        <v>5</v>
      </c>
      <c r="O686">
        <f>0.00003*(D685^2*N686)-9.258*10^-11*(D685^2*N686)^2</f>
        <v>6.3333684728437501E-3</v>
      </c>
      <c r="P686">
        <f t="shared" si="34"/>
        <v>7.5</v>
      </c>
    </row>
    <row r="687" spans="1:16" x14ac:dyDescent="0.3">
      <c r="A687">
        <v>4</v>
      </c>
      <c r="B687">
        <v>30</v>
      </c>
      <c r="C687" t="s">
        <v>19</v>
      </c>
      <c r="D687">
        <v>6.5</v>
      </c>
      <c r="E687" t="s">
        <v>14</v>
      </c>
      <c r="F687">
        <v>3</v>
      </c>
      <c r="J687" t="s">
        <v>30</v>
      </c>
      <c r="K687" t="s">
        <v>16</v>
      </c>
      <c r="L687" t="s">
        <v>17</v>
      </c>
      <c r="M687">
        <f t="shared" si="33"/>
        <v>3.3183072403542191E-3</v>
      </c>
      <c r="N687">
        <v>5</v>
      </c>
      <c r="O687">
        <f>0.00003*(D686^2*N687)-9.258*10^-11*(D686^2*N687)^2</f>
        <v>6.3333684728437501E-3</v>
      </c>
      <c r="P687">
        <f t="shared" si="34"/>
        <v>7.5</v>
      </c>
    </row>
    <row r="688" spans="1:16" hidden="1" x14ac:dyDescent="0.3">
      <c r="A688">
        <v>2</v>
      </c>
      <c r="B688">
        <v>62</v>
      </c>
      <c r="C688" t="s">
        <v>35</v>
      </c>
      <c r="D688">
        <v>6.5</v>
      </c>
      <c r="E688" t="s">
        <v>22</v>
      </c>
      <c r="F688">
        <v>3</v>
      </c>
      <c r="J688" t="s">
        <v>24</v>
      </c>
      <c r="K688" t="s">
        <v>16</v>
      </c>
      <c r="L688" t="s">
        <v>17</v>
      </c>
      <c r="M688">
        <f t="shared" si="33"/>
        <v>3.3183072403542191E-3</v>
      </c>
      <c r="N688">
        <v>6</v>
      </c>
      <c r="O688">
        <f>0.000025*D688^2*N688</f>
        <v>6.3375000000000011E-3</v>
      </c>
      <c r="P688">
        <f t="shared" si="34"/>
        <v>7.5</v>
      </c>
    </row>
    <row r="689" spans="1:16" hidden="1" x14ac:dyDescent="0.3">
      <c r="A689">
        <v>2</v>
      </c>
      <c r="B689">
        <v>32</v>
      </c>
      <c r="C689" t="s">
        <v>33</v>
      </c>
      <c r="D689">
        <v>6.5</v>
      </c>
      <c r="E689" t="s">
        <v>20</v>
      </c>
      <c r="F689">
        <v>3</v>
      </c>
      <c r="J689" t="s">
        <v>15</v>
      </c>
      <c r="K689" t="s">
        <v>16</v>
      </c>
      <c r="L689" t="s">
        <v>17</v>
      </c>
      <c r="M689">
        <f t="shared" si="33"/>
        <v>3.3183072403542191E-3</v>
      </c>
      <c r="N689">
        <v>6</v>
      </c>
      <c r="O689">
        <f>0.000025*D689^2*N689</f>
        <v>6.3375000000000011E-3</v>
      </c>
      <c r="P689">
        <f t="shared" si="34"/>
        <v>7.5</v>
      </c>
    </row>
    <row r="690" spans="1:16" hidden="1" x14ac:dyDescent="0.3">
      <c r="A690">
        <v>2</v>
      </c>
      <c r="B690">
        <v>29</v>
      </c>
      <c r="C690" t="s">
        <v>26</v>
      </c>
      <c r="D690">
        <v>6.5</v>
      </c>
      <c r="E690" t="s">
        <v>20</v>
      </c>
      <c r="F690">
        <v>3</v>
      </c>
      <c r="J690" t="s">
        <v>24</v>
      </c>
      <c r="K690" t="s">
        <v>16</v>
      </c>
      <c r="L690" t="s">
        <v>17</v>
      </c>
      <c r="M690">
        <f t="shared" si="33"/>
        <v>3.3183072403542191E-3</v>
      </c>
      <c r="N690">
        <v>6</v>
      </c>
      <c r="O690">
        <f>0.000025*D690^2*N690</f>
        <v>6.3375000000000011E-3</v>
      </c>
      <c r="P690">
        <f t="shared" si="34"/>
        <v>7.5</v>
      </c>
    </row>
    <row r="691" spans="1:16" x14ac:dyDescent="0.3">
      <c r="A691">
        <v>1</v>
      </c>
      <c r="B691">
        <v>71</v>
      </c>
      <c r="C691" t="s">
        <v>19</v>
      </c>
      <c r="D691">
        <v>6.4</v>
      </c>
      <c r="E691" t="s">
        <v>14</v>
      </c>
      <c r="F691">
        <v>1</v>
      </c>
      <c r="J691" t="s">
        <v>24</v>
      </c>
      <c r="K691" t="s">
        <v>16</v>
      </c>
      <c r="L691" t="s">
        <v>17</v>
      </c>
      <c r="M691">
        <f t="shared" si="33"/>
        <v>3.2169908772759484E-3</v>
      </c>
      <c r="N691">
        <v>5</v>
      </c>
      <c r="O691">
        <f>0.00003*(D690^2*N691)-9.258*10^-11*(D690^2*N691)^2</f>
        <v>6.3333684728437501E-3</v>
      </c>
      <c r="P691">
        <f t="shared" si="34"/>
        <v>7.5</v>
      </c>
    </row>
    <row r="692" spans="1:16" x14ac:dyDescent="0.3">
      <c r="A692">
        <v>1</v>
      </c>
      <c r="B692">
        <v>67</v>
      </c>
      <c r="C692" t="s">
        <v>19</v>
      </c>
      <c r="D692">
        <v>6.4</v>
      </c>
      <c r="E692" t="s">
        <v>14</v>
      </c>
      <c r="F692">
        <v>2</v>
      </c>
      <c r="J692" t="s">
        <v>30</v>
      </c>
      <c r="K692" t="s">
        <v>16</v>
      </c>
      <c r="L692" t="s">
        <v>17</v>
      </c>
      <c r="M692">
        <f t="shared" si="33"/>
        <v>3.2169908772759484E-3</v>
      </c>
      <c r="N692">
        <v>5</v>
      </c>
      <c r="O692">
        <f>0.00003*(D691^2*N692)-9.258*10^-11*(D691^2*N692)^2</f>
        <v>6.1401169133568009E-3</v>
      </c>
      <c r="P692">
        <f t="shared" si="34"/>
        <v>7.5</v>
      </c>
    </row>
    <row r="693" spans="1:16" x14ac:dyDescent="0.3">
      <c r="A693">
        <v>2</v>
      </c>
      <c r="B693">
        <v>67</v>
      </c>
      <c r="C693" t="s">
        <v>19</v>
      </c>
      <c r="D693">
        <v>6.4</v>
      </c>
      <c r="E693" t="s">
        <v>14</v>
      </c>
      <c r="F693">
        <v>1</v>
      </c>
      <c r="J693" t="s">
        <v>30</v>
      </c>
      <c r="K693" t="s">
        <v>16</v>
      </c>
      <c r="L693" t="s">
        <v>17</v>
      </c>
      <c r="M693">
        <f t="shared" si="33"/>
        <v>3.2169908772759484E-3</v>
      </c>
      <c r="N693">
        <v>5</v>
      </c>
      <c r="O693">
        <f>0.00003*(D692^2*N693)-9.258*10^-11*(D692^2*N693)^2</f>
        <v>6.1401169133568009E-3</v>
      </c>
      <c r="P693">
        <f t="shared" si="34"/>
        <v>7.5</v>
      </c>
    </row>
    <row r="694" spans="1:16" hidden="1" x14ac:dyDescent="0.3">
      <c r="A694">
        <v>2</v>
      </c>
      <c r="B694">
        <v>52</v>
      </c>
      <c r="C694" t="s">
        <v>21</v>
      </c>
      <c r="D694">
        <v>6.4</v>
      </c>
      <c r="E694" t="s">
        <v>14</v>
      </c>
      <c r="F694">
        <v>2</v>
      </c>
      <c r="J694" t="s">
        <v>15</v>
      </c>
      <c r="K694" t="s">
        <v>16</v>
      </c>
      <c r="L694" t="s">
        <v>17</v>
      </c>
      <c r="M694">
        <f t="shared" si="33"/>
        <v>3.2169908772759484E-3</v>
      </c>
      <c r="O694">
        <f>0.03655+0.00002*D694^3</f>
        <v>4.1792880000000004E-2</v>
      </c>
      <c r="P694">
        <f t="shared" si="34"/>
        <v>7.5</v>
      </c>
    </row>
    <row r="695" spans="1:16" hidden="1" x14ac:dyDescent="0.3">
      <c r="A695">
        <v>3</v>
      </c>
      <c r="B695">
        <v>63</v>
      </c>
      <c r="C695" t="s">
        <v>23</v>
      </c>
      <c r="D695">
        <v>6.4</v>
      </c>
      <c r="E695" t="s">
        <v>14</v>
      </c>
      <c r="F695">
        <v>3</v>
      </c>
      <c r="J695" t="s">
        <v>15</v>
      </c>
      <c r="K695" t="s">
        <v>16</v>
      </c>
      <c r="L695" t="s">
        <v>17</v>
      </c>
      <c r="M695">
        <f t="shared" si="33"/>
        <v>3.2169908772759484E-3</v>
      </c>
      <c r="O695">
        <f>0.09988+0.000019*D695^3</f>
        <v>0.104860736</v>
      </c>
      <c r="P695">
        <f t="shared" si="34"/>
        <v>7.5</v>
      </c>
    </row>
    <row r="696" spans="1:16" hidden="1" x14ac:dyDescent="0.3">
      <c r="A696">
        <v>1</v>
      </c>
      <c r="B696">
        <v>9</v>
      </c>
      <c r="C696" t="s">
        <v>23</v>
      </c>
      <c r="D696">
        <v>6.4</v>
      </c>
      <c r="E696" t="s">
        <v>14</v>
      </c>
      <c r="F696">
        <v>1</v>
      </c>
      <c r="J696" t="s">
        <v>30</v>
      </c>
      <c r="K696" t="s">
        <v>16</v>
      </c>
      <c r="L696" t="s">
        <v>17</v>
      </c>
      <c r="M696">
        <f t="shared" si="33"/>
        <v>3.2169908772759484E-3</v>
      </c>
      <c r="O696">
        <f>0.09988+0.000019*D696^3</f>
        <v>0.104860736</v>
      </c>
      <c r="P696">
        <f t="shared" si="34"/>
        <v>7.5</v>
      </c>
    </row>
    <row r="697" spans="1:16" hidden="1" x14ac:dyDescent="0.3">
      <c r="A697">
        <v>3</v>
      </c>
      <c r="B697">
        <v>52</v>
      </c>
      <c r="C697" t="s">
        <v>28</v>
      </c>
      <c r="D697">
        <v>6.4</v>
      </c>
      <c r="E697" t="s">
        <v>20</v>
      </c>
      <c r="F697">
        <v>3</v>
      </c>
      <c r="J697" t="s">
        <v>24</v>
      </c>
      <c r="K697" t="s">
        <v>16</v>
      </c>
      <c r="L697" t="s">
        <v>17</v>
      </c>
      <c r="M697">
        <f t="shared" si="33"/>
        <v>3.2169908772759484E-3</v>
      </c>
      <c r="N697">
        <v>6</v>
      </c>
      <c r="O697">
        <f>0.000025*D697^2*N697</f>
        <v>6.144000000000001E-3</v>
      </c>
      <c r="P697">
        <f t="shared" si="34"/>
        <v>7.5</v>
      </c>
    </row>
    <row r="698" spans="1:16" hidden="1" x14ac:dyDescent="0.3">
      <c r="A698">
        <v>1</v>
      </c>
      <c r="B698">
        <v>59</v>
      </c>
      <c r="C698" t="s">
        <v>32</v>
      </c>
      <c r="D698">
        <v>6.4</v>
      </c>
      <c r="E698" t="s">
        <v>14</v>
      </c>
      <c r="F698">
        <v>2</v>
      </c>
      <c r="J698" t="s">
        <v>15</v>
      </c>
      <c r="K698" t="s">
        <v>16</v>
      </c>
      <c r="L698" t="s">
        <v>17</v>
      </c>
      <c r="M698">
        <f t="shared" si="33"/>
        <v>3.2169908772759484E-3</v>
      </c>
      <c r="N698">
        <v>6</v>
      </c>
      <c r="O698">
        <f>0.000025*D698^2*N698</f>
        <v>6.144000000000001E-3</v>
      </c>
      <c r="P698">
        <f t="shared" si="34"/>
        <v>7.5</v>
      </c>
    </row>
    <row r="699" spans="1:16" x14ac:dyDescent="0.3">
      <c r="A699">
        <v>2</v>
      </c>
      <c r="B699">
        <v>63</v>
      </c>
      <c r="C699" t="s">
        <v>19</v>
      </c>
      <c r="D699">
        <v>6.3</v>
      </c>
      <c r="E699" t="s">
        <v>14</v>
      </c>
      <c r="F699">
        <v>1</v>
      </c>
      <c r="J699" t="s">
        <v>30</v>
      </c>
      <c r="K699" t="s">
        <v>16</v>
      </c>
      <c r="L699" t="s">
        <v>17</v>
      </c>
      <c r="M699">
        <f t="shared" si="33"/>
        <v>3.1172453105244718E-3</v>
      </c>
      <c r="N699">
        <v>5</v>
      </c>
      <c r="O699">
        <f>0.00003*(D698^2*N699)-9.258*10^-11*(D698^2*N699)^2</f>
        <v>6.1401169133568009E-3</v>
      </c>
      <c r="P699">
        <f t="shared" si="34"/>
        <v>7.5</v>
      </c>
    </row>
    <row r="700" spans="1:16" hidden="1" x14ac:dyDescent="0.3">
      <c r="A700">
        <v>3</v>
      </c>
      <c r="B700">
        <v>49</v>
      </c>
      <c r="C700" t="s">
        <v>23</v>
      </c>
      <c r="D700">
        <v>6.3</v>
      </c>
      <c r="E700" t="s">
        <v>14</v>
      </c>
      <c r="F700">
        <v>2</v>
      </c>
      <c r="J700" t="s">
        <v>24</v>
      </c>
      <c r="K700" t="s">
        <v>16</v>
      </c>
      <c r="L700" t="s">
        <v>17</v>
      </c>
      <c r="M700">
        <f t="shared" si="33"/>
        <v>3.1172453105244718E-3</v>
      </c>
      <c r="O700">
        <f>0.09988+0.000019*D700^3</f>
        <v>0.104630893</v>
      </c>
      <c r="P700">
        <f t="shared" si="34"/>
        <v>7.5</v>
      </c>
    </row>
    <row r="701" spans="1:16" hidden="1" x14ac:dyDescent="0.3">
      <c r="A701">
        <v>1</v>
      </c>
      <c r="B701">
        <v>66</v>
      </c>
      <c r="C701" t="s">
        <v>13</v>
      </c>
      <c r="D701">
        <v>6.3</v>
      </c>
      <c r="E701" t="s">
        <v>14</v>
      </c>
      <c r="F701">
        <v>3</v>
      </c>
      <c r="J701" t="s">
        <v>24</v>
      </c>
      <c r="K701" t="s">
        <v>16</v>
      </c>
      <c r="L701" t="s">
        <v>17</v>
      </c>
      <c r="M701">
        <f t="shared" si="33"/>
        <v>3.1172453105244718E-3</v>
      </c>
      <c r="N701">
        <v>6</v>
      </c>
      <c r="O701">
        <f>0.000025*D701^2*N701</f>
        <v>5.9535000000000005E-3</v>
      </c>
      <c r="P701">
        <f t="shared" si="34"/>
        <v>7.5</v>
      </c>
    </row>
    <row r="702" spans="1:16" x14ac:dyDescent="0.3">
      <c r="A702">
        <v>2</v>
      </c>
      <c r="B702">
        <v>57</v>
      </c>
      <c r="C702" t="s">
        <v>19</v>
      </c>
      <c r="D702">
        <v>6.2</v>
      </c>
      <c r="E702" t="s">
        <v>14</v>
      </c>
      <c r="F702">
        <v>1</v>
      </c>
      <c r="J702" t="s">
        <v>15</v>
      </c>
      <c r="K702" t="s">
        <v>16</v>
      </c>
      <c r="L702" t="s">
        <v>17</v>
      </c>
      <c r="M702">
        <f t="shared" si="33"/>
        <v>3.0190705400997917E-3</v>
      </c>
      <c r="N702">
        <v>5</v>
      </c>
      <c r="O702">
        <f>0.00003*(D701^2*N702)-9.258*10^-11*(D701^2*N702)^2</f>
        <v>5.9498539771765495E-3</v>
      </c>
      <c r="P702">
        <f t="shared" si="34"/>
        <v>7.5</v>
      </c>
    </row>
    <row r="703" spans="1:16" x14ac:dyDescent="0.3">
      <c r="A703">
        <v>1</v>
      </c>
      <c r="B703">
        <v>91</v>
      </c>
      <c r="C703" t="s">
        <v>19</v>
      </c>
      <c r="D703">
        <v>6.2</v>
      </c>
      <c r="E703" t="s">
        <v>14</v>
      </c>
      <c r="F703">
        <v>1</v>
      </c>
      <c r="J703" t="s">
        <v>24</v>
      </c>
      <c r="K703" t="s">
        <v>16</v>
      </c>
      <c r="L703" t="s">
        <v>17</v>
      </c>
      <c r="M703">
        <f t="shared" si="33"/>
        <v>3.0190705400997917E-3</v>
      </c>
      <c r="N703">
        <v>5</v>
      </c>
      <c r="O703">
        <f>0.00003*(D702^2*N703)-9.258*10^-11*(D702^2*N703)^2</f>
        <v>5.7625800170328003E-3</v>
      </c>
      <c r="P703">
        <f t="shared" si="34"/>
        <v>7.5</v>
      </c>
    </row>
    <row r="704" spans="1:16" x14ac:dyDescent="0.3">
      <c r="A704">
        <v>1</v>
      </c>
      <c r="B704">
        <v>77</v>
      </c>
      <c r="C704" t="s">
        <v>19</v>
      </c>
      <c r="D704">
        <v>6.2</v>
      </c>
      <c r="E704" t="s">
        <v>14</v>
      </c>
      <c r="F704">
        <v>3</v>
      </c>
      <c r="J704" t="s">
        <v>30</v>
      </c>
      <c r="K704" t="s">
        <v>16</v>
      </c>
      <c r="L704" t="s">
        <v>17</v>
      </c>
      <c r="M704">
        <f t="shared" si="33"/>
        <v>3.0190705400997917E-3</v>
      </c>
      <c r="N704">
        <v>5</v>
      </c>
      <c r="O704">
        <f>0.00003*(D703^2*N704)-9.258*10^-11*(D703^2*N704)^2</f>
        <v>5.7625800170328003E-3</v>
      </c>
      <c r="P704">
        <f t="shared" si="34"/>
        <v>7.5</v>
      </c>
    </row>
    <row r="705" spans="1:16" x14ac:dyDescent="0.3">
      <c r="A705">
        <v>2</v>
      </c>
      <c r="B705">
        <v>60</v>
      </c>
      <c r="C705" t="s">
        <v>19</v>
      </c>
      <c r="D705">
        <v>6.2</v>
      </c>
      <c r="E705" t="s">
        <v>14</v>
      </c>
      <c r="F705">
        <v>1</v>
      </c>
      <c r="J705" t="s">
        <v>30</v>
      </c>
      <c r="K705" t="s">
        <v>16</v>
      </c>
      <c r="L705" t="s">
        <v>17</v>
      </c>
      <c r="M705">
        <f t="shared" si="33"/>
        <v>3.0190705400997917E-3</v>
      </c>
      <c r="N705">
        <v>5</v>
      </c>
      <c r="O705">
        <f>0.00003*(D704^2*N705)-9.258*10^-11*(D704^2*N705)^2</f>
        <v>5.7625800170328003E-3</v>
      </c>
      <c r="P705">
        <f t="shared" si="34"/>
        <v>7.5</v>
      </c>
    </row>
    <row r="706" spans="1:16" hidden="1" x14ac:dyDescent="0.3">
      <c r="A706">
        <v>3</v>
      </c>
      <c r="B706">
        <v>28</v>
      </c>
      <c r="C706" t="s">
        <v>23</v>
      </c>
      <c r="D706">
        <v>6.2</v>
      </c>
      <c r="E706" t="s">
        <v>14</v>
      </c>
      <c r="F706">
        <v>1</v>
      </c>
      <c r="J706" t="s">
        <v>15</v>
      </c>
      <c r="K706" t="s">
        <v>16</v>
      </c>
      <c r="L706" t="s">
        <v>17</v>
      </c>
      <c r="M706">
        <f t="shared" si="33"/>
        <v>3.0190705400997917E-3</v>
      </c>
      <c r="O706">
        <f>0.09988+0.000019*D706^3</f>
        <v>0.104408232</v>
      </c>
      <c r="P706">
        <f t="shared" si="34"/>
        <v>7.5</v>
      </c>
    </row>
    <row r="707" spans="1:16" hidden="1" x14ac:dyDescent="0.3">
      <c r="A707">
        <v>3</v>
      </c>
      <c r="B707">
        <v>104</v>
      </c>
      <c r="C707" t="s">
        <v>23</v>
      </c>
      <c r="D707">
        <v>6.2</v>
      </c>
      <c r="E707" t="s">
        <v>14</v>
      </c>
      <c r="F707">
        <v>1</v>
      </c>
      <c r="J707" t="s">
        <v>15</v>
      </c>
      <c r="K707" t="s">
        <v>16</v>
      </c>
      <c r="L707" t="s">
        <v>17</v>
      </c>
      <c r="M707">
        <f t="shared" ref="M707:M770" si="35">D707^2*PI()/40000</f>
        <v>3.0190705400997917E-3</v>
      </c>
      <c r="O707">
        <f>0.09988+0.000019*D707^3</f>
        <v>0.104408232</v>
      </c>
      <c r="P707">
        <f t="shared" ref="P707:P770" si="36">TRUNC(D707/5,0)*5+2.5</f>
        <v>7.5</v>
      </c>
    </row>
    <row r="708" spans="1:16" hidden="1" x14ac:dyDescent="0.3">
      <c r="A708">
        <v>1</v>
      </c>
      <c r="B708">
        <v>52</v>
      </c>
      <c r="C708" t="s">
        <v>23</v>
      </c>
      <c r="D708">
        <v>6.2</v>
      </c>
      <c r="E708" t="s">
        <v>14</v>
      </c>
      <c r="F708">
        <v>3</v>
      </c>
      <c r="J708" t="s">
        <v>30</v>
      </c>
      <c r="K708" t="s">
        <v>16</v>
      </c>
      <c r="L708" t="s">
        <v>17</v>
      </c>
      <c r="M708">
        <f t="shared" si="35"/>
        <v>3.0190705400997917E-3</v>
      </c>
      <c r="O708">
        <f>0.09988+0.000019*D708^3</f>
        <v>0.104408232</v>
      </c>
      <c r="P708">
        <f t="shared" si="36"/>
        <v>7.5</v>
      </c>
    </row>
    <row r="709" spans="1:16" hidden="1" x14ac:dyDescent="0.3">
      <c r="A709">
        <v>2</v>
      </c>
      <c r="B709">
        <v>50</v>
      </c>
      <c r="C709" t="s">
        <v>26</v>
      </c>
      <c r="D709">
        <v>6.2</v>
      </c>
      <c r="E709" t="s">
        <v>14</v>
      </c>
      <c r="F709">
        <v>1</v>
      </c>
      <c r="J709" t="s">
        <v>24</v>
      </c>
      <c r="K709" t="s">
        <v>16</v>
      </c>
      <c r="L709" t="s">
        <v>17</v>
      </c>
      <c r="M709">
        <f t="shared" si="35"/>
        <v>3.0190705400997917E-3</v>
      </c>
      <c r="N709">
        <v>6</v>
      </c>
      <c r="O709">
        <f>0.000025*D709^2*N709</f>
        <v>5.7660000000000012E-3</v>
      </c>
      <c r="P709">
        <f t="shared" si="36"/>
        <v>7.5</v>
      </c>
    </row>
    <row r="710" spans="1:16" x14ac:dyDescent="0.3">
      <c r="A710">
        <v>3</v>
      </c>
      <c r="B710">
        <v>16</v>
      </c>
      <c r="C710" t="s">
        <v>19</v>
      </c>
      <c r="D710">
        <v>6.1</v>
      </c>
      <c r="E710" t="s">
        <v>14</v>
      </c>
      <c r="F710">
        <v>3</v>
      </c>
      <c r="J710" t="s">
        <v>24</v>
      </c>
      <c r="K710" t="s">
        <v>16</v>
      </c>
      <c r="L710" t="s">
        <v>17</v>
      </c>
      <c r="M710">
        <f t="shared" si="35"/>
        <v>2.9224665660019045E-3</v>
      </c>
      <c r="N710">
        <v>5</v>
      </c>
      <c r="O710">
        <f>0.00003*(D709^2*N710)-9.258*10^-11*(D709^2*N710)^2</f>
        <v>5.7625800170328003E-3</v>
      </c>
      <c r="P710">
        <f t="shared" si="36"/>
        <v>7.5</v>
      </c>
    </row>
    <row r="711" spans="1:16" x14ac:dyDescent="0.3">
      <c r="A711">
        <v>4</v>
      </c>
      <c r="B711">
        <v>75</v>
      </c>
      <c r="C711" t="s">
        <v>19</v>
      </c>
      <c r="D711">
        <v>6.1</v>
      </c>
      <c r="E711" t="s">
        <v>14</v>
      </c>
      <c r="F711">
        <v>3</v>
      </c>
      <c r="J711" t="s">
        <v>30</v>
      </c>
      <c r="K711" t="s">
        <v>16</v>
      </c>
      <c r="L711" t="s">
        <v>17</v>
      </c>
      <c r="M711">
        <f t="shared" si="35"/>
        <v>2.9224665660019045E-3</v>
      </c>
      <c r="N711">
        <v>5</v>
      </c>
      <c r="O711">
        <f>0.00003*(D710^2*N711)-9.258*10^-11*(D710^2*N711)^2</f>
        <v>5.5782953801005487E-3</v>
      </c>
      <c r="P711">
        <f t="shared" si="36"/>
        <v>7.5</v>
      </c>
    </row>
    <row r="712" spans="1:16" hidden="1" x14ac:dyDescent="0.3">
      <c r="A712">
        <v>3</v>
      </c>
      <c r="B712">
        <v>21</v>
      </c>
      <c r="C712" t="s">
        <v>23</v>
      </c>
      <c r="D712">
        <v>6.1</v>
      </c>
      <c r="E712" t="s">
        <v>14</v>
      </c>
      <c r="F712">
        <v>1</v>
      </c>
      <c r="J712" t="s">
        <v>15</v>
      </c>
      <c r="K712" t="s">
        <v>16</v>
      </c>
      <c r="L712" t="s">
        <v>17</v>
      </c>
      <c r="M712">
        <f t="shared" si="35"/>
        <v>2.9224665660019045E-3</v>
      </c>
      <c r="O712">
        <f>0.09988+0.000019*D712^3</f>
        <v>0.10419263899999999</v>
      </c>
      <c r="P712">
        <f t="shared" si="36"/>
        <v>7.5</v>
      </c>
    </row>
    <row r="713" spans="1:16" hidden="1" x14ac:dyDescent="0.3">
      <c r="A713">
        <v>1</v>
      </c>
      <c r="B713">
        <v>81</v>
      </c>
      <c r="C713" t="s">
        <v>32</v>
      </c>
      <c r="D713">
        <v>6.1</v>
      </c>
      <c r="E713" t="s">
        <v>20</v>
      </c>
      <c r="F713">
        <v>3</v>
      </c>
      <c r="J713" t="s">
        <v>15</v>
      </c>
      <c r="K713" t="s">
        <v>16</v>
      </c>
      <c r="L713" t="s">
        <v>17</v>
      </c>
      <c r="M713">
        <f t="shared" si="35"/>
        <v>2.9224665660019045E-3</v>
      </c>
      <c r="N713">
        <v>6</v>
      </c>
      <c r="O713">
        <f>0.000025*D713^2*N713</f>
        <v>5.5814999999999997E-3</v>
      </c>
      <c r="P713">
        <f t="shared" si="36"/>
        <v>7.5</v>
      </c>
    </row>
    <row r="714" spans="1:16" hidden="1" x14ac:dyDescent="0.3">
      <c r="A714">
        <v>1</v>
      </c>
      <c r="B714">
        <v>19</v>
      </c>
      <c r="C714" t="s">
        <v>18</v>
      </c>
      <c r="D714">
        <v>6.1</v>
      </c>
      <c r="E714" t="s">
        <v>20</v>
      </c>
      <c r="F714">
        <v>3</v>
      </c>
      <c r="J714" t="s">
        <v>30</v>
      </c>
      <c r="K714" t="s">
        <v>16</v>
      </c>
      <c r="L714" t="s">
        <v>17</v>
      </c>
      <c r="M714">
        <f t="shared" si="35"/>
        <v>2.9224665660019045E-3</v>
      </c>
      <c r="N714">
        <v>6</v>
      </c>
      <c r="O714">
        <f>0.000025*D714^2*N714</f>
        <v>5.5814999999999997E-3</v>
      </c>
      <c r="P714">
        <f t="shared" si="36"/>
        <v>7.5</v>
      </c>
    </row>
    <row r="715" spans="1:16" hidden="1" x14ac:dyDescent="0.3">
      <c r="A715">
        <v>2</v>
      </c>
      <c r="B715">
        <v>13</v>
      </c>
      <c r="C715" t="s">
        <v>34</v>
      </c>
      <c r="D715">
        <v>6.1</v>
      </c>
      <c r="E715" t="s">
        <v>14</v>
      </c>
      <c r="F715">
        <v>3</v>
      </c>
      <c r="J715" t="s">
        <v>15</v>
      </c>
      <c r="K715" t="s">
        <v>16</v>
      </c>
      <c r="L715" t="s">
        <v>17</v>
      </c>
      <c r="M715">
        <f t="shared" si="35"/>
        <v>2.9224665660019045E-3</v>
      </c>
      <c r="N715">
        <v>6</v>
      </c>
      <c r="O715">
        <f>0.000025*D715^2*N715</f>
        <v>5.5814999999999997E-3</v>
      </c>
      <c r="P715">
        <f t="shared" si="36"/>
        <v>7.5</v>
      </c>
    </row>
    <row r="716" spans="1:16" x14ac:dyDescent="0.3">
      <c r="A716">
        <v>1</v>
      </c>
      <c r="B716">
        <v>11</v>
      </c>
      <c r="C716" t="s">
        <v>19</v>
      </c>
      <c r="D716">
        <v>6</v>
      </c>
      <c r="E716" t="s">
        <v>14</v>
      </c>
      <c r="F716">
        <v>3</v>
      </c>
      <c r="J716" t="s">
        <v>15</v>
      </c>
      <c r="K716" t="s">
        <v>16</v>
      </c>
      <c r="L716" t="s">
        <v>17</v>
      </c>
      <c r="M716">
        <f t="shared" si="35"/>
        <v>2.8274333882308137E-3</v>
      </c>
      <c r="N716">
        <v>5</v>
      </c>
      <c r="O716">
        <f>0.00003*(D715^2*N716)-9.258*10^-11*(D715^2*N716)^2</f>
        <v>5.5782953801005487E-3</v>
      </c>
      <c r="P716">
        <f t="shared" si="36"/>
        <v>7.5</v>
      </c>
    </row>
    <row r="717" spans="1:16" x14ac:dyDescent="0.3">
      <c r="A717">
        <v>3</v>
      </c>
      <c r="B717">
        <v>101</v>
      </c>
      <c r="C717" t="s">
        <v>19</v>
      </c>
      <c r="D717">
        <v>6</v>
      </c>
      <c r="E717" t="s">
        <v>14</v>
      </c>
      <c r="F717">
        <v>1</v>
      </c>
      <c r="J717" t="s">
        <v>15</v>
      </c>
      <c r="K717" t="s">
        <v>16</v>
      </c>
      <c r="L717" t="s">
        <v>17</v>
      </c>
      <c r="M717">
        <f t="shared" si="35"/>
        <v>2.8274333882308137E-3</v>
      </c>
      <c r="N717">
        <v>5</v>
      </c>
      <c r="O717">
        <f>0.00003*(D716^2*N717)-9.258*10^-11*(D716^2*N717)^2</f>
        <v>5.397000408E-3</v>
      </c>
      <c r="P717">
        <f t="shared" si="36"/>
        <v>7.5</v>
      </c>
    </row>
    <row r="718" spans="1:16" x14ac:dyDescent="0.3">
      <c r="A718">
        <v>1</v>
      </c>
      <c r="B718">
        <v>5</v>
      </c>
      <c r="C718" t="s">
        <v>19</v>
      </c>
      <c r="D718">
        <v>6</v>
      </c>
      <c r="E718" t="s">
        <v>14</v>
      </c>
      <c r="F718">
        <v>1</v>
      </c>
      <c r="J718" t="s">
        <v>30</v>
      </c>
      <c r="K718" t="s">
        <v>16</v>
      </c>
      <c r="L718" t="s">
        <v>17</v>
      </c>
      <c r="M718">
        <f t="shared" si="35"/>
        <v>2.8274333882308137E-3</v>
      </c>
      <c r="N718">
        <v>5</v>
      </c>
      <c r="O718">
        <f>0.00003*(D717^2*N718)-9.258*10^-11*(D717^2*N718)^2</f>
        <v>5.397000408E-3</v>
      </c>
      <c r="P718">
        <f t="shared" si="36"/>
        <v>7.5</v>
      </c>
    </row>
    <row r="719" spans="1:16" x14ac:dyDescent="0.3">
      <c r="A719">
        <v>1</v>
      </c>
      <c r="B719">
        <v>78</v>
      </c>
      <c r="C719" t="s">
        <v>19</v>
      </c>
      <c r="D719">
        <v>6</v>
      </c>
      <c r="E719" t="s">
        <v>14</v>
      </c>
      <c r="F719">
        <v>1</v>
      </c>
      <c r="J719" t="s">
        <v>30</v>
      </c>
      <c r="K719" t="s">
        <v>16</v>
      </c>
      <c r="L719" t="s">
        <v>17</v>
      </c>
      <c r="M719">
        <f t="shared" si="35"/>
        <v>2.8274333882308137E-3</v>
      </c>
      <c r="N719">
        <v>5</v>
      </c>
      <c r="O719">
        <f>0.00003*(D718^2*N719)-9.258*10^-11*(D718^2*N719)^2</f>
        <v>5.397000408E-3</v>
      </c>
      <c r="P719">
        <f t="shared" si="36"/>
        <v>7.5</v>
      </c>
    </row>
    <row r="720" spans="1:16" x14ac:dyDescent="0.3">
      <c r="A720">
        <v>4</v>
      </c>
      <c r="B720">
        <v>11</v>
      </c>
      <c r="C720" t="s">
        <v>19</v>
      </c>
      <c r="D720">
        <v>6</v>
      </c>
      <c r="E720" t="s">
        <v>14</v>
      </c>
      <c r="F720">
        <v>3</v>
      </c>
      <c r="J720" t="s">
        <v>30</v>
      </c>
      <c r="K720" t="s">
        <v>16</v>
      </c>
      <c r="L720" t="s">
        <v>17</v>
      </c>
      <c r="M720">
        <f t="shared" si="35"/>
        <v>2.8274333882308137E-3</v>
      </c>
      <c r="N720">
        <v>5</v>
      </c>
      <c r="O720">
        <f>0.00003*(D719^2*N720)-9.258*10^-11*(D719^2*N720)^2</f>
        <v>5.397000408E-3</v>
      </c>
      <c r="P720">
        <f t="shared" si="36"/>
        <v>7.5</v>
      </c>
    </row>
    <row r="721" spans="1:16" hidden="1" x14ac:dyDescent="0.3">
      <c r="A721">
        <v>2</v>
      </c>
      <c r="B721">
        <v>64</v>
      </c>
      <c r="C721" t="s">
        <v>35</v>
      </c>
      <c r="D721">
        <v>6</v>
      </c>
      <c r="E721" t="s">
        <v>20</v>
      </c>
      <c r="F721">
        <v>3</v>
      </c>
      <c r="J721" t="s">
        <v>24</v>
      </c>
      <c r="K721" t="s">
        <v>16</v>
      </c>
      <c r="L721" t="s">
        <v>17</v>
      </c>
      <c r="M721">
        <f t="shared" si="35"/>
        <v>2.8274333882308137E-3</v>
      </c>
      <c r="N721">
        <v>6</v>
      </c>
      <c r="O721">
        <f>0.000025*D721^2*N721</f>
        <v>5.4000000000000003E-3</v>
      </c>
      <c r="P721">
        <f t="shared" si="36"/>
        <v>7.5</v>
      </c>
    </row>
    <row r="722" spans="1:16" hidden="1" x14ac:dyDescent="0.3">
      <c r="A722">
        <v>1</v>
      </c>
      <c r="B722">
        <v>45</v>
      </c>
      <c r="C722" t="s">
        <v>13</v>
      </c>
      <c r="D722">
        <v>6</v>
      </c>
      <c r="E722" t="s">
        <v>14</v>
      </c>
      <c r="F722">
        <v>2</v>
      </c>
      <c r="J722" t="s">
        <v>30</v>
      </c>
      <c r="K722" t="s">
        <v>16</v>
      </c>
      <c r="L722" t="s">
        <v>17</v>
      </c>
      <c r="M722">
        <f t="shared" si="35"/>
        <v>2.8274333882308137E-3</v>
      </c>
      <c r="N722">
        <v>6</v>
      </c>
      <c r="O722">
        <f>0.000025*D722^2*N722</f>
        <v>5.4000000000000003E-3</v>
      </c>
      <c r="P722">
        <f t="shared" si="36"/>
        <v>7.5</v>
      </c>
    </row>
    <row r="723" spans="1:16" x14ac:dyDescent="0.3">
      <c r="A723">
        <v>1</v>
      </c>
      <c r="B723">
        <v>100</v>
      </c>
      <c r="C723" t="s">
        <v>19</v>
      </c>
      <c r="D723">
        <v>5.9</v>
      </c>
      <c r="E723" t="s">
        <v>14</v>
      </c>
      <c r="F723">
        <v>2</v>
      </c>
      <c r="J723" t="s">
        <v>30</v>
      </c>
      <c r="K723" t="s">
        <v>16</v>
      </c>
      <c r="L723" t="s">
        <v>17</v>
      </c>
      <c r="M723">
        <f t="shared" si="35"/>
        <v>2.7339710067865175E-3</v>
      </c>
      <c r="N723">
        <v>4</v>
      </c>
      <c r="O723">
        <f>0.00003*(D722^2*N723)-9.258*10^-11*(D722^2*N723)^2</f>
        <v>4.3180802611199999E-3</v>
      </c>
      <c r="P723">
        <f t="shared" si="36"/>
        <v>7.5</v>
      </c>
    </row>
    <row r="724" spans="1:16" x14ac:dyDescent="0.3">
      <c r="A724">
        <v>1</v>
      </c>
      <c r="B724">
        <v>114</v>
      </c>
      <c r="C724" t="s">
        <v>19</v>
      </c>
      <c r="D724">
        <v>5.9</v>
      </c>
      <c r="E724" t="s">
        <v>14</v>
      </c>
      <c r="F724">
        <v>2</v>
      </c>
      <c r="J724" t="s">
        <v>30</v>
      </c>
      <c r="K724" t="s">
        <v>16</v>
      </c>
      <c r="L724" t="s">
        <v>17</v>
      </c>
      <c r="M724">
        <f t="shared" si="35"/>
        <v>2.7339710067865175E-3</v>
      </c>
      <c r="N724">
        <v>4</v>
      </c>
      <c r="O724">
        <f>0.00003*(D723^2*N724)-9.258*10^-11*(D723^2*N724)^2</f>
        <v>4.1754050795497931E-3</v>
      </c>
      <c r="P724">
        <f t="shared" si="36"/>
        <v>7.5</v>
      </c>
    </row>
    <row r="725" spans="1:16" x14ac:dyDescent="0.3">
      <c r="A725">
        <v>4</v>
      </c>
      <c r="B725">
        <v>47</v>
      </c>
      <c r="C725" t="s">
        <v>19</v>
      </c>
      <c r="D725">
        <v>5.9</v>
      </c>
      <c r="E725" t="s">
        <v>14</v>
      </c>
      <c r="F725">
        <v>1</v>
      </c>
      <c r="J725" t="s">
        <v>30</v>
      </c>
      <c r="K725" t="s">
        <v>16</v>
      </c>
      <c r="L725" t="s">
        <v>17</v>
      </c>
      <c r="M725">
        <f t="shared" si="35"/>
        <v>2.7339710067865175E-3</v>
      </c>
      <c r="N725">
        <v>4</v>
      </c>
      <c r="O725">
        <f>0.00003*(D724^2*N725)-9.258*10^-11*(D724^2*N725)^2</f>
        <v>4.1754050795497931E-3</v>
      </c>
      <c r="P725">
        <f t="shared" si="36"/>
        <v>7.5</v>
      </c>
    </row>
    <row r="726" spans="1:16" x14ac:dyDescent="0.3">
      <c r="A726">
        <v>4</v>
      </c>
      <c r="B726">
        <v>71</v>
      </c>
      <c r="C726" t="s">
        <v>19</v>
      </c>
      <c r="D726">
        <v>5.9</v>
      </c>
      <c r="E726" t="s">
        <v>14</v>
      </c>
      <c r="F726">
        <v>3</v>
      </c>
      <c r="J726" t="s">
        <v>30</v>
      </c>
      <c r="K726" t="s">
        <v>16</v>
      </c>
      <c r="L726" t="s">
        <v>17</v>
      </c>
      <c r="M726">
        <f t="shared" si="35"/>
        <v>2.7339710067865175E-3</v>
      </c>
      <c r="N726">
        <v>4</v>
      </c>
      <c r="O726">
        <f>0.00003*(D725^2*N726)-9.258*10^-11*(D725^2*N726)^2</f>
        <v>4.1754050795497931E-3</v>
      </c>
      <c r="P726">
        <f t="shared" si="36"/>
        <v>7.5</v>
      </c>
    </row>
    <row r="727" spans="1:16" hidden="1" x14ac:dyDescent="0.3">
      <c r="A727">
        <v>1</v>
      </c>
      <c r="B727">
        <v>92</v>
      </c>
      <c r="C727" t="s">
        <v>25</v>
      </c>
      <c r="D727">
        <v>5.9</v>
      </c>
      <c r="E727" t="s">
        <v>14</v>
      </c>
      <c r="F727">
        <v>2</v>
      </c>
      <c r="J727" t="s">
        <v>30</v>
      </c>
      <c r="K727" t="s">
        <v>16</v>
      </c>
      <c r="L727" t="s">
        <v>17</v>
      </c>
      <c r="M727">
        <f t="shared" si="35"/>
        <v>2.7339710067865175E-3</v>
      </c>
      <c r="N727">
        <v>7</v>
      </c>
      <c r="O727">
        <f>0.01210478+0.000029462*D727^2*N727</f>
        <v>1.9283785540000001E-2</v>
      </c>
      <c r="P727">
        <f t="shared" si="36"/>
        <v>7.5</v>
      </c>
    </row>
    <row r="728" spans="1:16" hidden="1" x14ac:dyDescent="0.3">
      <c r="A728">
        <v>2</v>
      </c>
      <c r="B728">
        <v>31</v>
      </c>
      <c r="C728" t="s">
        <v>33</v>
      </c>
      <c r="D728">
        <v>5.9</v>
      </c>
      <c r="E728" t="s">
        <v>20</v>
      </c>
      <c r="F728">
        <v>3</v>
      </c>
      <c r="J728" t="s">
        <v>15</v>
      </c>
      <c r="K728" t="s">
        <v>16</v>
      </c>
      <c r="L728" t="s">
        <v>17</v>
      </c>
      <c r="M728">
        <f t="shared" si="35"/>
        <v>2.7339710067865175E-3</v>
      </c>
      <c r="N728">
        <v>5</v>
      </c>
      <c r="O728">
        <f>0.000025*D728^2*N728</f>
        <v>4.351250000000001E-3</v>
      </c>
      <c r="P728">
        <f t="shared" si="36"/>
        <v>7.5</v>
      </c>
    </row>
    <row r="729" spans="1:16" hidden="1" x14ac:dyDescent="0.3">
      <c r="A729">
        <v>1</v>
      </c>
      <c r="B729">
        <v>28</v>
      </c>
      <c r="C729" t="s">
        <v>13</v>
      </c>
      <c r="D729">
        <v>5.9</v>
      </c>
      <c r="E729" t="s">
        <v>20</v>
      </c>
      <c r="F729">
        <v>3</v>
      </c>
      <c r="J729" t="s">
        <v>30</v>
      </c>
      <c r="K729" t="s">
        <v>16</v>
      </c>
      <c r="L729" t="s">
        <v>17</v>
      </c>
      <c r="M729">
        <f t="shared" si="35"/>
        <v>2.7339710067865175E-3</v>
      </c>
      <c r="N729">
        <v>5</v>
      </c>
      <c r="O729">
        <f>0.000025*D729^2*N729</f>
        <v>4.351250000000001E-3</v>
      </c>
      <c r="P729">
        <f t="shared" si="36"/>
        <v>7.5</v>
      </c>
    </row>
    <row r="730" spans="1:16" hidden="1" x14ac:dyDescent="0.3">
      <c r="A730">
        <v>2</v>
      </c>
      <c r="B730">
        <v>35</v>
      </c>
      <c r="C730" t="s">
        <v>26</v>
      </c>
      <c r="D730">
        <v>5.9</v>
      </c>
      <c r="E730" t="s">
        <v>14</v>
      </c>
      <c r="F730">
        <v>3</v>
      </c>
      <c r="J730" t="s">
        <v>24</v>
      </c>
      <c r="K730" t="s">
        <v>16</v>
      </c>
      <c r="L730" t="s">
        <v>17</v>
      </c>
      <c r="M730">
        <f t="shared" si="35"/>
        <v>2.7339710067865175E-3</v>
      </c>
      <c r="N730">
        <v>5</v>
      </c>
      <c r="O730">
        <f>0.000025*D730^2*N730</f>
        <v>4.351250000000001E-3</v>
      </c>
      <c r="P730">
        <f t="shared" si="36"/>
        <v>7.5</v>
      </c>
    </row>
    <row r="731" spans="1:16" x14ac:dyDescent="0.3">
      <c r="A731">
        <v>2</v>
      </c>
      <c r="B731">
        <v>68</v>
      </c>
      <c r="C731" t="s">
        <v>19</v>
      </c>
      <c r="D731">
        <v>5.8</v>
      </c>
      <c r="E731" t="s">
        <v>14</v>
      </c>
      <c r="F731">
        <v>1</v>
      </c>
      <c r="J731" t="s">
        <v>30</v>
      </c>
      <c r="K731" t="s">
        <v>16</v>
      </c>
      <c r="L731" t="s">
        <v>17</v>
      </c>
      <c r="M731">
        <f t="shared" si="35"/>
        <v>2.642079421669016E-3</v>
      </c>
      <c r="N731">
        <v>4</v>
      </c>
      <c r="O731">
        <f>0.00003*(D730^2*N731)-9.258*10^-11*(D730^2*N731)^2</f>
        <v>4.1754050795497931E-3</v>
      </c>
      <c r="P731">
        <f t="shared" si="36"/>
        <v>7.5</v>
      </c>
    </row>
    <row r="732" spans="1:16" x14ac:dyDescent="0.3">
      <c r="A732">
        <v>2</v>
      </c>
      <c r="B732">
        <v>73</v>
      </c>
      <c r="C732" t="s">
        <v>19</v>
      </c>
      <c r="D732">
        <v>5.8</v>
      </c>
      <c r="E732" t="s">
        <v>14</v>
      </c>
      <c r="F732">
        <v>1</v>
      </c>
      <c r="J732" t="s">
        <v>30</v>
      </c>
      <c r="K732" t="s">
        <v>16</v>
      </c>
      <c r="L732" t="s">
        <v>17</v>
      </c>
      <c r="M732">
        <f t="shared" si="35"/>
        <v>2.642079421669016E-3</v>
      </c>
      <c r="N732">
        <v>4</v>
      </c>
      <c r="O732">
        <f>0.00003*(D731^2*N732)-9.258*10^-11*(D731^2*N732)^2</f>
        <v>4.0351237100805125E-3</v>
      </c>
      <c r="P732">
        <f t="shared" si="36"/>
        <v>7.5</v>
      </c>
    </row>
    <row r="733" spans="1:16" hidden="1" x14ac:dyDescent="0.3">
      <c r="A733">
        <v>3</v>
      </c>
      <c r="B733">
        <v>68</v>
      </c>
      <c r="C733" t="s">
        <v>23</v>
      </c>
      <c r="D733">
        <v>5.8</v>
      </c>
      <c r="E733" t="s">
        <v>14</v>
      </c>
      <c r="F733">
        <v>3</v>
      </c>
      <c r="J733" t="s">
        <v>15</v>
      </c>
      <c r="K733" t="s">
        <v>16</v>
      </c>
      <c r="L733" t="s">
        <v>17</v>
      </c>
      <c r="M733">
        <f t="shared" si="35"/>
        <v>2.642079421669016E-3</v>
      </c>
      <c r="O733">
        <f>0.09988+0.000019*D733^3</f>
        <v>0.103587128</v>
      </c>
      <c r="P733">
        <f t="shared" si="36"/>
        <v>7.5</v>
      </c>
    </row>
    <row r="734" spans="1:16" x14ac:dyDescent="0.3">
      <c r="A734">
        <v>3</v>
      </c>
      <c r="B734">
        <v>2</v>
      </c>
      <c r="C734" t="s">
        <v>19</v>
      </c>
      <c r="D734">
        <v>5.7</v>
      </c>
      <c r="E734" t="s">
        <v>14</v>
      </c>
      <c r="F734">
        <v>2</v>
      </c>
      <c r="J734" t="s">
        <v>30</v>
      </c>
      <c r="K734" t="s">
        <v>16</v>
      </c>
      <c r="L734" t="s">
        <v>17</v>
      </c>
      <c r="M734">
        <f t="shared" si="35"/>
        <v>2.5517586328783095E-3</v>
      </c>
      <c r="N734">
        <v>4</v>
      </c>
      <c r="O734">
        <f>0.00003*(D733^2*N734)-9.258*10^-11*(D733^2*N734)^2</f>
        <v>4.0351237100805125E-3</v>
      </c>
      <c r="P734">
        <f t="shared" si="36"/>
        <v>7.5</v>
      </c>
    </row>
    <row r="735" spans="1:16" x14ac:dyDescent="0.3">
      <c r="A735">
        <v>4</v>
      </c>
      <c r="B735">
        <v>41</v>
      </c>
      <c r="C735" t="s">
        <v>19</v>
      </c>
      <c r="D735">
        <v>5.7</v>
      </c>
      <c r="E735" t="s">
        <v>14</v>
      </c>
      <c r="F735">
        <v>3</v>
      </c>
      <c r="J735" t="s">
        <v>30</v>
      </c>
      <c r="K735" t="s">
        <v>16</v>
      </c>
      <c r="L735" t="s">
        <v>17</v>
      </c>
      <c r="M735">
        <f t="shared" si="35"/>
        <v>2.5517586328783095E-3</v>
      </c>
      <c r="N735">
        <v>4</v>
      </c>
      <c r="O735">
        <f>0.00003*(D734^2*N735)-9.258*10^-11*(D734^2*N735)^2</f>
        <v>3.8972363606838726E-3</v>
      </c>
      <c r="P735">
        <f t="shared" si="36"/>
        <v>7.5</v>
      </c>
    </row>
    <row r="736" spans="1:16" hidden="1" x14ac:dyDescent="0.3">
      <c r="A736">
        <v>2</v>
      </c>
      <c r="B736">
        <v>6</v>
      </c>
      <c r="C736" t="s">
        <v>13</v>
      </c>
      <c r="D736">
        <v>5.7</v>
      </c>
      <c r="E736" t="s">
        <v>14</v>
      </c>
      <c r="F736">
        <v>3</v>
      </c>
      <c r="J736" t="s">
        <v>15</v>
      </c>
      <c r="K736" t="s">
        <v>16</v>
      </c>
      <c r="L736" t="s">
        <v>17</v>
      </c>
      <c r="M736">
        <f t="shared" si="35"/>
        <v>2.5517586328783095E-3</v>
      </c>
      <c r="N736">
        <v>5</v>
      </c>
      <c r="O736">
        <f>0.000025*D736^2*N736</f>
        <v>4.0612500000000006E-3</v>
      </c>
      <c r="P736">
        <f t="shared" si="36"/>
        <v>7.5</v>
      </c>
    </row>
    <row r="737" spans="1:16" x14ac:dyDescent="0.3">
      <c r="A737">
        <v>1</v>
      </c>
      <c r="B737">
        <v>83</v>
      </c>
      <c r="C737" t="s">
        <v>19</v>
      </c>
      <c r="D737">
        <v>5.6</v>
      </c>
      <c r="E737" t="s">
        <v>14</v>
      </c>
      <c r="F737">
        <v>2</v>
      </c>
      <c r="J737" t="s">
        <v>24</v>
      </c>
      <c r="K737" t="s">
        <v>16</v>
      </c>
      <c r="L737" t="s">
        <v>17</v>
      </c>
      <c r="M737">
        <f t="shared" si="35"/>
        <v>2.4630086404143973E-3</v>
      </c>
      <c r="N737">
        <v>4</v>
      </c>
      <c r="O737">
        <f>0.00003*(D736^2*N737)-9.258*10^-11*(D736^2*N737)^2</f>
        <v>3.8972363606838726E-3</v>
      </c>
      <c r="P737">
        <f t="shared" si="36"/>
        <v>7.5</v>
      </c>
    </row>
    <row r="738" spans="1:16" hidden="1" x14ac:dyDescent="0.3">
      <c r="A738">
        <v>1</v>
      </c>
      <c r="B738">
        <v>20</v>
      </c>
      <c r="C738" t="s">
        <v>32</v>
      </c>
      <c r="D738">
        <v>5.6</v>
      </c>
      <c r="E738" t="s">
        <v>14</v>
      </c>
      <c r="F738">
        <v>3</v>
      </c>
      <c r="J738" t="s">
        <v>15</v>
      </c>
      <c r="K738" t="s">
        <v>16</v>
      </c>
      <c r="L738" t="s">
        <v>17</v>
      </c>
      <c r="M738">
        <f t="shared" si="35"/>
        <v>2.4630086404143973E-3</v>
      </c>
      <c r="N738">
        <v>5</v>
      </c>
      <c r="O738">
        <f>0.000025*D738^2*N738</f>
        <v>3.9199999999999999E-3</v>
      </c>
      <c r="P738">
        <f t="shared" si="36"/>
        <v>7.5</v>
      </c>
    </row>
    <row r="739" spans="1:16" x14ac:dyDescent="0.3">
      <c r="A739">
        <v>2</v>
      </c>
      <c r="B739">
        <v>84</v>
      </c>
      <c r="C739" t="s">
        <v>19</v>
      </c>
      <c r="D739">
        <v>5.5</v>
      </c>
      <c r="E739" t="s">
        <v>14</v>
      </c>
      <c r="F739">
        <v>2</v>
      </c>
      <c r="J739" t="s">
        <v>24</v>
      </c>
      <c r="K739" t="s">
        <v>16</v>
      </c>
      <c r="L739" t="s">
        <v>17</v>
      </c>
      <c r="M739">
        <f t="shared" si="35"/>
        <v>2.3758294442772811E-3</v>
      </c>
      <c r="N739">
        <v>4</v>
      </c>
      <c r="O739">
        <f>0.00003*(D738^2*N739)-9.258*10^-11*(D738^2*N739)^2</f>
        <v>3.7617432357765117E-3</v>
      </c>
      <c r="P739">
        <f t="shared" si="36"/>
        <v>7.5</v>
      </c>
    </row>
    <row r="740" spans="1:16" x14ac:dyDescent="0.3">
      <c r="A740">
        <v>1</v>
      </c>
      <c r="B740">
        <v>69</v>
      </c>
      <c r="C740" t="s">
        <v>19</v>
      </c>
      <c r="D740">
        <v>5.5</v>
      </c>
      <c r="E740" t="s">
        <v>14</v>
      </c>
      <c r="F740">
        <v>1</v>
      </c>
      <c r="J740" t="s">
        <v>24</v>
      </c>
      <c r="K740" t="s">
        <v>16</v>
      </c>
      <c r="L740" t="s">
        <v>17</v>
      </c>
      <c r="M740">
        <f t="shared" si="35"/>
        <v>2.3758294442772811E-3</v>
      </c>
      <c r="N740">
        <v>4</v>
      </c>
      <c r="O740">
        <f>0.00003*(D739^2*N740)-9.258*10^-11*(D739^2*N740)^2</f>
        <v>3.6286445362200001E-3</v>
      </c>
      <c r="P740">
        <f t="shared" si="36"/>
        <v>7.5</v>
      </c>
    </row>
    <row r="741" spans="1:16" x14ac:dyDescent="0.3">
      <c r="A741">
        <v>2</v>
      </c>
      <c r="B741">
        <v>59</v>
      </c>
      <c r="C741" t="s">
        <v>19</v>
      </c>
      <c r="D741">
        <v>5.5</v>
      </c>
      <c r="E741" t="s">
        <v>14</v>
      </c>
      <c r="F741">
        <v>1</v>
      </c>
      <c r="J741" t="s">
        <v>30</v>
      </c>
      <c r="K741" t="s">
        <v>16</v>
      </c>
      <c r="L741" t="s">
        <v>17</v>
      </c>
      <c r="M741">
        <f t="shared" si="35"/>
        <v>2.3758294442772811E-3</v>
      </c>
      <c r="N741">
        <v>4</v>
      </c>
      <c r="O741">
        <f>0.00003*(D740^2*N741)-9.258*10^-11*(D740^2*N741)^2</f>
        <v>3.6286445362200001E-3</v>
      </c>
      <c r="P741">
        <f t="shared" si="36"/>
        <v>7.5</v>
      </c>
    </row>
    <row r="742" spans="1:16" x14ac:dyDescent="0.3">
      <c r="A742">
        <v>4</v>
      </c>
      <c r="B742">
        <v>50</v>
      </c>
      <c r="C742" t="s">
        <v>19</v>
      </c>
      <c r="D742">
        <v>5.5</v>
      </c>
      <c r="E742" t="s">
        <v>14</v>
      </c>
      <c r="F742">
        <v>3</v>
      </c>
      <c r="J742" t="s">
        <v>30</v>
      </c>
      <c r="K742" t="s">
        <v>16</v>
      </c>
      <c r="L742" t="s">
        <v>17</v>
      </c>
      <c r="M742">
        <f t="shared" si="35"/>
        <v>2.3758294442772811E-3</v>
      </c>
      <c r="N742">
        <v>4</v>
      </c>
      <c r="O742">
        <f>0.00003*(D741^2*N742)-9.258*10^-11*(D741^2*N742)^2</f>
        <v>3.6286445362200001E-3</v>
      </c>
      <c r="P742">
        <f t="shared" si="36"/>
        <v>7.5</v>
      </c>
    </row>
    <row r="743" spans="1:16" x14ac:dyDescent="0.3">
      <c r="A743">
        <v>4</v>
      </c>
      <c r="B743">
        <v>80</v>
      </c>
      <c r="C743" t="s">
        <v>19</v>
      </c>
      <c r="D743">
        <v>5.5</v>
      </c>
      <c r="E743" t="s">
        <v>14</v>
      </c>
      <c r="F743">
        <v>1</v>
      </c>
      <c r="J743" t="s">
        <v>30</v>
      </c>
      <c r="K743" t="s">
        <v>16</v>
      </c>
      <c r="L743" t="s">
        <v>17</v>
      </c>
      <c r="M743">
        <f t="shared" si="35"/>
        <v>2.3758294442772811E-3</v>
      </c>
      <c r="N743">
        <v>4</v>
      </c>
      <c r="O743">
        <f>0.00003*(D742^2*N743)-9.258*10^-11*(D742^2*N743)^2</f>
        <v>3.6286445362200001E-3</v>
      </c>
      <c r="P743">
        <f t="shared" si="36"/>
        <v>7.5</v>
      </c>
    </row>
    <row r="744" spans="1:16" hidden="1" x14ac:dyDescent="0.3">
      <c r="A744">
        <v>1</v>
      </c>
      <c r="B744">
        <v>70</v>
      </c>
      <c r="C744" t="s">
        <v>21</v>
      </c>
      <c r="D744">
        <v>5.5</v>
      </c>
      <c r="E744" t="s">
        <v>14</v>
      </c>
      <c r="F744">
        <v>3</v>
      </c>
      <c r="J744" t="s">
        <v>24</v>
      </c>
      <c r="K744" t="s">
        <v>16</v>
      </c>
      <c r="L744" t="s">
        <v>17</v>
      </c>
      <c r="M744">
        <f t="shared" si="35"/>
        <v>2.3758294442772811E-3</v>
      </c>
      <c r="O744">
        <f>0.03655+0.00002*D744^3</f>
        <v>3.9877499999999996E-2</v>
      </c>
      <c r="P744">
        <f t="shared" si="36"/>
        <v>7.5</v>
      </c>
    </row>
    <row r="745" spans="1:16" hidden="1" x14ac:dyDescent="0.3">
      <c r="A745">
        <v>2</v>
      </c>
      <c r="B745">
        <v>86</v>
      </c>
      <c r="C745" t="s">
        <v>23</v>
      </c>
      <c r="D745">
        <v>5.5</v>
      </c>
      <c r="E745" t="s">
        <v>14</v>
      </c>
      <c r="F745">
        <v>3</v>
      </c>
      <c r="J745" t="s">
        <v>24</v>
      </c>
      <c r="K745" t="s">
        <v>16</v>
      </c>
      <c r="L745" t="s">
        <v>17</v>
      </c>
      <c r="M745">
        <f t="shared" si="35"/>
        <v>2.3758294442772811E-3</v>
      </c>
      <c r="O745">
        <f>0.09988+0.000019*D745^3</f>
        <v>0.103041125</v>
      </c>
      <c r="P745">
        <f t="shared" si="36"/>
        <v>7.5</v>
      </c>
    </row>
    <row r="746" spans="1:16" hidden="1" x14ac:dyDescent="0.3">
      <c r="A746">
        <v>2</v>
      </c>
      <c r="B746">
        <v>38</v>
      </c>
      <c r="C746" t="s">
        <v>26</v>
      </c>
      <c r="D746">
        <v>5.5</v>
      </c>
      <c r="E746" t="s">
        <v>14</v>
      </c>
      <c r="F746">
        <v>3</v>
      </c>
      <c r="J746" t="s">
        <v>24</v>
      </c>
      <c r="K746" t="s">
        <v>16</v>
      </c>
      <c r="L746" t="s">
        <v>17</v>
      </c>
      <c r="M746">
        <f t="shared" si="35"/>
        <v>2.3758294442772811E-3</v>
      </c>
      <c r="N746">
        <v>5</v>
      </c>
      <c r="O746">
        <f>0.000025*D746^2*N746</f>
        <v>3.7812500000000003E-3</v>
      </c>
      <c r="P746">
        <f t="shared" si="36"/>
        <v>7.5</v>
      </c>
    </row>
    <row r="747" spans="1:16" x14ac:dyDescent="0.3">
      <c r="A747">
        <v>1</v>
      </c>
      <c r="B747">
        <v>57</v>
      </c>
      <c r="C747" t="s">
        <v>19</v>
      </c>
      <c r="D747">
        <v>5.4</v>
      </c>
      <c r="E747" t="s">
        <v>14</v>
      </c>
      <c r="F747">
        <v>1</v>
      </c>
      <c r="J747" t="s">
        <v>24</v>
      </c>
      <c r="K747" t="s">
        <v>16</v>
      </c>
      <c r="L747" t="s">
        <v>17</v>
      </c>
      <c r="M747">
        <f t="shared" si="35"/>
        <v>2.2902210444669595E-3</v>
      </c>
      <c r="N747">
        <v>4</v>
      </c>
      <c r="O747">
        <f>0.00003*(D746^2*N747)-9.258*10^-11*(D746^2*N747)^2</f>
        <v>3.6286445362200001E-3</v>
      </c>
      <c r="P747">
        <f t="shared" si="36"/>
        <v>7.5</v>
      </c>
    </row>
    <row r="748" spans="1:16" x14ac:dyDescent="0.3">
      <c r="A748">
        <v>1</v>
      </c>
      <c r="B748">
        <v>107</v>
      </c>
      <c r="C748" t="s">
        <v>19</v>
      </c>
      <c r="D748">
        <v>5.4</v>
      </c>
      <c r="E748" t="s">
        <v>14</v>
      </c>
      <c r="F748">
        <v>1</v>
      </c>
      <c r="J748" t="s">
        <v>30</v>
      </c>
      <c r="K748" t="s">
        <v>16</v>
      </c>
      <c r="L748" t="s">
        <v>17</v>
      </c>
      <c r="M748">
        <f t="shared" si="35"/>
        <v>2.2902210444669595E-3</v>
      </c>
      <c r="N748">
        <v>4</v>
      </c>
      <c r="O748">
        <f>0.00003*(D747^2*N748)-9.258*10^-11*(D747^2*N748)^2</f>
        <v>3.4979404593208324E-3</v>
      </c>
      <c r="P748">
        <f t="shared" si="36"/>
        <v>7.5</v>
      </c>
    </row>
    <row r="749" spans="1:16" x14ac:dyDescent="0.3">
      <c r="A749">
        <v>2</v>
      </c>
      <c r="B749">
        <v>61</v>
      </c>
      <c r="C749" t="s">
        <v>19</v>
      </c>
      <c r="D749">
        <v>5.4</v>
      </c>
      <c r="E749" t="s">
        <v>14</v>
      </c>
      <c r="F749">
        <v>1</v>
      </c>
      <c r="J749" t="s">
        <v>30</v>
      </c>
      <c r="K749" t="s">
        <v>16</v>
      </c>
      <c r="L749" t="s">
        <v>17</v>
      </c>
      <c r="M749">
        <f t="shared" si="35"/>
        <v>2.2902210444669595E-3</v>
      </c>
      <c r="N749">
        <v>4</v>
      </c>
      <c r="O749">
        <f>0.00003*(D748^2*N749)-9.258*10^-11*(D748^2*N749)^2</f>
        <v>3.4979404593208324E-3</v>
      </c>
      <c r="P749">
        <f t="shared" si="36"/>
        <v>7.5</v>
      </c>
    </row>
    <row r="750" spans="1:16" hidden="1" x14ac:dyDescent="0.3">
      <c r="A750">
        <v>3</v>
      </c>
      <c r="B750">
        <v>23</v>
      </c>
      <c r="C750" t="s">
        <v>23</v>
      </c>
      <c r="D750">
        <v>5.4</v>
      </c>
      <c r="E750" t="s">
        <v>20</v>
      </c>
      <c r="F750">
        <v>2</v>
      </c>
      <c r="J750" t="s">
        <v>15</v>
      </c>
      <c r="K750" t="s">
        <v>16</v>
      </c>
      <c r="L750" t="s">
        <v>17</v>
      </c>
      <c r="M750">
        <f t="shared" si="35"/>
        <v>2.2902210444669595E-3</v>
      </c>
      <c r="O750">
        <f>0.09988+0.000019*D750^3</f>
        <v>0.10287181599999999</v>
      </c>
      <c r="P750">
        <f t="shared" si="36"/>
        <v>7.5</v>
      </c>
    </row>
    <row r="751" spans="1:16" hidden="1" x14ac:dyDescent="0.3">
      <c r="A751">
        <v>1</v>
      </c>
      <c r="B751">
        <v>11</v>
      </c>
      <c r="C751" t="s">
        <v>23</v>
      </c>
      <c r="D751">
        <v>5.4</v>
      </c>
      <c r="E751" t="s">
        <v>14</v>
      </c>
      <c r="F751">
        <v>2</v>
      </c>
      <c r="J751" t="s">
        <v>30</v>
      </c>
      <c r="K751" t="s">
        <v>16</v>
      </c>
      <c r="L751" t="s">
        <v>17</v>
      </c>
      <c r="M751">
        <f t="shared" si="35"/>
        <v>2.2902210444669595E-3</v>
      </c>
      <c r="O751">
        <f>0.09988+0.000019*D751^3</f>
        <v>0.10287181599999999</v>
      </c>
      <c r="P751">
        <f t="shared" si="36"/>
        <v>7.5</v>
      </c>
    </row>
    <row r="752" spans="1:16" hidden="1" x14ac:dyDescent="0.3">
      <c r="A752">
        <v>1</v>
      </c>
      <c r="B752">
        <v>32</v>
      </c>
      <c r="C752" t="s">
        <v>13</v>
      </c>
      <c r="D752">
        <v>5.4</v>
      </c>
      <c r="E752" t="s">
        <v>14</v>
      </c>
      <c r="F752">
        <v>3</v>
      </c>
      <c r="J752" t="s">
        <v>30</v>
      </c>
      <c r="K752" t="s">
        <v>16</v>
      </c>
      <c r="L752" t="s">
        <v>17</v>
      </c>
      <c r="M752">
        <f t="shared" si="35"/>
        <v>2.2902210444669595E-3</v>
      </c>
      <c r="N752">
        <v>5</v>
      </c>
      <c r="O752">
        <f>0.000025*D752^2*N752</f>
        <v>3.6450000000000007E-3</v>
      </c>
      <c r="P752">
        <f t="shared" si="36"/>
        <v>7.5</v>
      </c>
    </row>
    <row r="753" spans="1:16" x14ac:dyDescent="0.3">
      <c r="A753">
        <v>1</v>
      </c>
      <c r="B753">
        <v>3</v>
      </c>
      <c r="C753" t="s">
        <v>19</v>
      </c>
      <c r="D753">
        <v>5.3</v>
      </c>
      <c r="E753" t="s">
        <v>14</v>
      </c>
      <c r="F753">
        <v>2</v>
      </c>
      <c r="J753" t="s">
        <v>24</v>
      </c>
      <c r="K753" t="s">
        <v>16</v>
      </c>
      <c r="L753" t="s">
        <v>17</v>
      </c>
      <c r="M753">
        <f t="shared" si="35"/>
        <v>2.2061834409834321E-3</v>
      </c>
      <c r="N753">
        <v>4</v>
      </c>
      <c r="O753">
        <f>0.00003*(D752^2*N753)-9.258*10^-11*(D752^2*N753)^2</f>
        <v>3.4979404593208324E-3</v>
      </c>
      <c r="P753">
        <f t="shared" si="36"/>
        <v>7.5</v>
      </c>
    </row>
    <row r="754" spans="1:16" x14ac:dyDescent="0.3">
      <c r="A754">
        <v>2</v>
      </c>
      <c r="B754">
        <v>38</v>
      </c>
      <c r="C754" t="s">
        <v>19</v>
      </c>
      <c r="D754">
        <v>5.3</v>
      </c>
      <c r="E754" t="s">
        <v>14</v>
      </c>
      <c r="F754">
        <v>1</v>
      </c>
      <c r="J754" t="s">
        <v>30</v>
      </c>
      <c r="K754" t="s">
        <v>16</v>
      </c>
      <c r="L754" t="s">
        <v>17</v>
      </c>
      <c r="M754">
        <f t="shared" si="35"/>
        <v>2.2061834409834321E-3</v>
      </c>
      <c r="N754">
        <v>4</v>
      </c>
      <c r="O754">
        <f>0.00003*(D753^2*N754)-9.258*10^-11*(D753^2*N754)^2</f>
        <v>3.3696311988304323E-3</v>
      </c>
      <c r="P754">
        <f t="shared" si="36"/>
        <v>7.5</v>
      </c>
    </row>
    <row r="755" spans="1:16" hidden="1" x14ac:dyDescent="0.3">
      <c r="A755">
        <v>1</v>
      </c>
      <c r="B755">
        <v>81</v>
      </c>
      <c r="C755" t="s">
        <v>25</v>
      </c>
      <c r="D755">
        <v>5.3</v>
      </c>
      <c r="E755" t="s">
        <v>14</v>
      </c>
      <c r="F755">
        <v>2</v>
      </c>
      <c r="J755" t="s">
        <v>30</v>
      </c>
      <c r="K755" t="s">
        <v>16</v>
      </c>
      <c r="L755" t="s">
        <v>17</v>
      </c>
      <c r="M755">
        <f t="shared" si="35"/>
        <v>2.2061834409834321E-3</v>
      </c>
      <c r="N755">
        <v>7</v>
      </c>
      <c r="O755">
        <f>0.01210478+0.000029462*D755^2*N755</f>
        <v>1.7897893060000003E-2</v>
      </c>
      <c r="P755">
        <f t="shared" si="36"/>
        <v>7.5</v>
      </c>
    </row>
    <row r="756" spans="1:16" hidden="1" x14ac:dyDescent="0.3">
      <c r="A756">
        <v>3</v>
      </c>
      <c r="B756">
        <v>67</v>
      </c>
      <c r="C756" t="s">
        <v>23</v>
      </c>
      <c r="D756">
        <v>5.3</v>
      </c>
      <c r="E756" t="s">
        <v>14</v>
      </c>
      <c r="F756">
        <v>3</v>
      </c>
      <c r="J756" t="s">
        <v>15</v>
      </c>
      <c r="K756" t="s">
        <v>16</v>
      </c>
      <c r="L756" t="s">
        <v>17</v>
      </c>
      <c r="M756">
        <f t="shared" si="35"/>
        <v>2.2061834409834321E-3</v>
      </c>
      <c r="O756">
        <f>0.09988+0.000019*D756^3</f>
        <v>0.10270866299999999</v>
      </c>
      <c r="P756">
        <f t="shared" si="36"/>
        <v>7.5</v>
      </c>
    </row>
    <row r="757" spans="1:16" hidden="1" x14ac:dyDescent="0.3">
      <c r="A757">
        <v>2</v>
      </c>
      <c r="B757">
        <v>36</v>
      </c>
      <c r="C757" t="s">
        <v>26</v>
      </c>
      <c r="D757">
        <v>5.3</v>
      </c>
      <c r="E757" t="s">
        <v>20</v>
      </c>
      <c r="F757">
        <v>3</v>
      </c>
      <c r="J757" t="s">
        <v>24</v>
      </c>
      <c r="K757" t="s">
        <v>16</v>
      </c>
      <c r="L757" t="s">
        <v>17</v>
      </c>
      <c r="M757">
        <f t="shared" si="35"/>
        <v>2.2061834409834321E-3</v>
      </c>
      <c r="N757">
        <v>5</v>
      </c>
      <c r="O757">
        <f>0.000025*D757^2*N757</f>
        <v>3.5112500000000005E-3</v>
      </c>
      <c r="P757">
        <f t="shared" si="36"/>
        <v>7.5</v>
      </c>
    </row>
    <row r="758" spans="1:16" x14ac:dyDescent="0.3">
      <c r="A758">
        <v>1</v>
      </c>
      <c r="B758">
        <v>49</v>
      </c>
      <c r="C758" t="s">
        <v>19</v>
      </c>
      <c r="D758">
        <v>5.2</v>
      </c>
      <c r="E758" t="s">
        <v>14</v>
      </c>
      <c r="F758">
        <v>1</v>
      </c>
      <c r="J758" t="s">
        <v>15</v>
      </c>
      <c r="K758" t="s">
        <v>16</v>
      </c>
      <c r="L758" t="s">
        <v>17</v>
      </c>
      <c r="M758">
        <f t="shared" si="35"/>
        <v>2.1237166338267002E-3</v>
      </c>
      <c r="N758">
        <v>4</v>
      </c>
      <c r="O758">
        <f t="shared" ref="O758:O763" si="37">0.00003*(D757^2*N758)-9.258*10^-11*(D757^2*N758)^2</f>
        <v>3.3696311988304323E-3</v>
      </c>
      <c r="P758">
        <f t="shared" si="36"/>
        <v>7.5</v>
      </c>
    </row>
    <row r="759" spans="1:16" x14ac:dyDescent="0.3">
      <c r="A759">
        <v>1</v>
      </c>
      <c r="B759">
        <v>91</v>
      </c>
      <c r="C759" t="s">
        <v>19</v>
      </c>
      <c r="D759">
        <v>5.2</v>
      </c>
      <c r="E759" t="s">
        <v>14</v>
      </c>
      <c r="F759">
        <v>2</v>
      </c>
      <c r="J759" t="s">
        <v>15</v>
      </c>
      <c r="K759" t="s">
        <v>16</v>
      </c>
      <c r="L759" t="s">
        <v>17</v>
      </c>
      <c r="M759">
        <f t="shared" si="35"/>
        <v>2.1237166338267002E-3</v>
      </c>
      <c r="N759">
        <v>4</v>
      </c>
      <c r="O759">
        <f t="shared" si="37"/>
        <v>3.2437169449451523E-3</v>
      </c>
      <c r="P759">
        <f t="shared" si="36"/>
        <v>7.5</v>
      </c>
    </row>
    <row r="760" spans="1:16" x14ac:dyDescent="0.3">
      <c r="A760">
        <v>3</v>
      </c>
      <c r="B760">
        <v>39</v>
      </c>
      <c r="C760" t="s">
        <v>19</v>
      </c>
      <c r="D760">
        <v>5.2</v>
      </c>
      <c r="E760" t="s">
        <v>14</v>
      </c>
      <c r="F760">
        <v>1</v>
      </c>
      <c r="J760" t="s">
        <v>15</v>
      </c>
      <c r="K760" t="s">
        <v>16</v>
      </c>
      <c r="L760" t="s">
        <v>17</v>
      </c>
      <c r="M760">
        <f t="shared" si="35"/>
        <v>2.1237166338267002E-3</v>
      </c>
      <c r="N760">
        <v>4</v>
      </c>
      <c r="O760">
        <f t="shared" si="37"/>
        <v>3.2437169449451523E-3</v>
      </c>
      <c r="P760">
        <f t="shared" si="36"/>
        <v>7.5</v>
      </c>
    </row>
    <row r="761" spans="1:16" x14ac:dyDescent="0.3">
      <c r="A761">
        <v>2</v>
      </c>
      <c r="B761">
        <v>11</v>
      </c>
      <c r="C761" t="s">
        <v>19</v>
      </c>
      <c r="D761">
        <v>5.2</v>
      </c>
      <c r="E761" t="s">
        <v>14</v>
      </c>
      <c r="F761">
        <v>2</v>
      </c>
      <c r="J761" t="s">
        <v>24</v>
      </c>
      <c r="K761" t="s">
        <v>16</v>
      </c>
      <c r="L761" t="s">
        <v>17</v>
      </c>
      <c r="M761">
        <f t="shared" si="35"/>
        <v>2.1237166338267002E-3</v>
      </c>
      <c r="N761">
        <v>4</v>
      </c>
      <c r="O761">
        <f t="shared" si="37"/>
        <v>3.2437169449451523E-3</v>
      </c>
      <c r="P761">
        <f t="shared" si="36"/>
        <v>7.5</v>
      </c>
    </row>
    <row r="762" spans="1:16" x14ac:dyDescent="0.3">
      <c r="A762">
        <v>1</v>
      </c>
      <c r="B762">
        <v>98</v>
      </c>
      <c r="C762" t="s">
        <v>19</v>
      </c>
      <c r="D762">
        <v>5.2</v>
      </c>
      <c r="E762" t="s">
        <v>14</v>
      </c>
      <c r="F762">
        <v>1</v>
      </c>
      <c r="J762" t="s">
        <v>30</v>
      </c>
      <c r="K762" t="s">
        <v>16</v>
      </c>
      <c r="L762" t="s">
        <v>17</v>
      </c>
      <c r="M762">
        <f t="shared" si="35"/>
        <v>2.1237166338267002E-3</v>
      </c>
      <c r="N762">
        <v>4</v>
      </c>
      <c r="O762">
        <f t="shared" si="37"/>
        <v>3.2437169449451523E-3</v>
      </c>
      <c r="P762">
        <f t="shared" si="36"/>
        <v>7.5</v>
      </c>
    </row>
    <row r="763" spans="1:16" x14ac:dyDescent="0.3">
      <c r="A763">
        <v>4</v>
      </c>
      <c r="B763">
        <v>69</v>
      </c>
      <c r="C763" t="s">
        <v>19</v>
      </c>
      <c r="D763">
        <v>5.2</v>
      </c>
      <c r="E763" t="s">
        <v>14</v>
      </c>
      <c r="F763">
        <v>3</v>
      </c>
      <c r="J763" t="s">
        <v>30</v>
      </c>
      <c r="K763" t="s">
        <v>16</v>
      </c>
      <c r="L763" t="s">
        <v>17</v>
      </c>
      <c r="M763">
        <f t="shared" si="35"/>
        <v>2.1237166338267002E-3</v>
      </c>
      <c r="N763">
        <v>4</v>
      </c>
      <c r="O763">
        <f t="shared" si="37"/>
        <v>3.2437169449451523E-3</v>
      </c>
      <c r="P763">
        <f t="shared" si="36"/>
        <v>7.5</v>
      </c>
    </row>
    <row r="764" spans="1:16" hidden="1" x14ac:dyDescent="0.3">
      <c r="A764">
        <v>1</v>
      </c>
      <c r="B764">
        <v>13</v>
      </c>
      <c r="C764" t="s">
        <v>23</v>
      </c>
      <c r="D764">
        <v>5.2</v>
      </c>
      <c r="E764" t="s">
        <v>14</v>
      </c>
      <c r="F764">
        <v>1</v>
      </c>
      <c r="J764" t="s">
        <v>15</v>
      </c>
      <c r="K764" t="s">
        <v>16</v>
      </c>
      <c r="L764" t="s">
        <v>17</v>
      </c>
      <c r="M764">
        <f t="shared" si="35"/>
        <v>2.1237166338267002E-3</v>
      </c>
      <c r="O764">
        <f>0.09988+0.000019*D764^3</f>
        <v>0.10255155199999999</v>
      </c>
      <c r="P764">
        <f t="shared" si="36"/>
        <v>7.5</v>
      </c>
    </row>
    <row r="765" spans="1:16" hidden="1" x14ac:dyDescent="0.3">
      <c r="A765">
        <v>1</v>
      </c>
      <c r="B765">
        <v>84</v>
      </c>
      <c r="C765" t="s">
        <v>32</v>
      </c>
      <c r="D765">
        <v>5.2</v>
      </c>
      <c r="E765" t="s">
        <v>14</v>
      </c>
      <c r="F765">
        <v>3</v>
      </c>
      <c r="J765" t="s">
        <v>15</v>
      </c>
      <c r="K765" t="s">
        <v>16</v>
      </c>
      <c r="L765" t="s">
        <v>17</v>
      </c>
      <c r="M765">
        <f t="shared" si="35"/>
        <v>2.1237166338267002E-3</v>
      </c>
      <c r="N765">
        <v>5</v>
      </c>
      <c r="O765">
        <f>0.000025*D765^2*N765</f>
        <v>3.3800000000000002E-3</v>
      </c>
      <c r="P765">
        <f t="shared" si="36"/>
        <v>7.5</v>
      </c>
    </row>
    <row r="766" spans="1:16" hidden="1" x14ac:dyDescent="0.3">
      <c r="A766">
        <v>1</v>
      </c>
      <c r="B766">
        <v>43</v>
      </c>
      <c r="C766" t="s">
        <v>13</v>
      </c>
      <c r="D766">
        <v>5.2</v>
      </c>
      <c r="E766" t="s">
        <v>14</v>
      </c>
      <c r="F766">
        <v>3</v>
      </c>
      <c r="J766" t="s">
        <v>30</v>
      </c>
      <c r="K766" t="s">
        <v>16</v>
      </c>
      <c r="L766" t="s">
        <v>17</v>
      </c>
      <c r="M766">
        <f t="shared" si="35"/>
        <v>2.1237166338267002E-3</v>
      </c>
      <c r="N766">
        <v>5</v>
      </c>
      <c r="O766">
        <f>0.000025*D766^2*N766</f>
        <v>3.3800000000000002E-3</v>
      </c>
      <c r="P766">
        <f t="shared" si="36"/>
        <v>7.5</v>
      </c>
    </row>
    <row r="767" spans="1:16" x14ac:dyDescent="0.3">
      <c r="A767">
        <v>1</v>
      </c>
      <c r="B767">
        <v>22</v>
      </c>
      <c r="C767" t="s">
        <v>19</v>
      </c>
      <c r="D767">
        <v>5.0999999999999996</v>
      </c>
      <c r="E767" t="s">
        <v>14</v>
      </c>
      <c r="F767">
        <v>3</v>
      </c>
      <c r="J767" t="s">
        <v>15</v>
      </c>
      <c r="K767" t="s">
        <v>16</v>
      </c>
      <c r="L767" t="s">
        <v>17</v>
      </c>
      <c r="M767">
        <f t="shared" si="35"/>
        <v>2.042820622996763E-3</v>
      </c>
      <c r="N767">
        <v>4</v>
      </c>
      <c r="O767">
        <f>0.00003*(D766^2*N767)-9.258*10^-11*(D766^2*N767)^2</f>
        <v>3.2437169449451523E-3</v>
      </c>
      <c r="P767">
        <f t="shared" si="36"/>
        <v>7.5</v>
      </c>
    </row>
    <row r="768" spans="1:16" x14ac:dyDescent="0.3">
      <c r="A768">
        <v>2</v>
      </c>
      <c r="B768">
        <v>18</v>
      </c>
      <c r="C768" t="s">
        <v>19</v>
      </c>
      <c r="D768">
        <v>5.0999999999999996</v>
      </c>
      <c r="E768" t="s">
        <v>14</v>
      </c>
      <c r="F768">
        <v>3</v>
      </c>
      <c r="J768" t="s">
        <v>30</v>
      </c>
      <c r="K768" t="s">
        <v>16</v>
      </c>
      <c r="L768" t="s">
        <v>17</v>
      </c>
      <c r="M768">
        <f t="shared" si="35"/>
        <v>2.042820622996763E-3</v>
      </c>
      <c r="N768">
        <v>4</v>
      </c>
      <c r="O768">
        <f>0.00003*(D767^2*N768)-9.258*10^-11*(D767^2*N768)^2</f>
        <v>3.1201978843062718E-3</v>
      </c>
      <c r="P768">
        <f t="shared" si="36"/>
        <v>7.5</v>
      </c>
    </row>
    <row r="769" spans="1:16" x14ac:dyDescent="0.3">
      <c r="A769">
        <v>2</v>
      </c>
      <c r="B769">
        <v>66</v>
      </c>
      <c r="C769" t="s">
        <v>19</v>
      </c>
      <c r="D769">
        <v>5.0999999999999996</v>
      </c>
      <c r="E769" t="s">
        <v>14</v>
      </c>
      <c r="F769">
        <v>1</v>
      </c>
      <c r="J769" t="s">
        <v>30</v>
      </c>
      <c r="K769" t="s">
        <v>16</v>
      </c>
      <c r="L769" t="s">
        <v>17</v>
      </c>
      <c r="M769">
        <f t="shared" si="35"/>
        <v>2.042820622996763E-3</v>
      </c>
      <c r="N769">
        <v>4</v>
      </c>
      <c r="O769">
        <f>0.00003*(D768^2*N769)-9.258*10^-11*(D768^2*N769)^2</f>
        <v>3.1201978843062718E-3</v>
      </c>
      <c r="P769">
        <f t="shared" si="36"/>
        <v>7.5</v>
      </c>
    </row>
    <row r="770" spans="1:16" x14ac:dyDescent="0.3">
      <c r="A770">
        <v>2</v>
      </c>
      <c r="B770">
        <v>69</v>
      </c>
      <c r="C770" t="s">
        <v>19</v>
      </c>
      <c r="D770">
        <v>5.0999999999999996</v>
      </c>
      <c r="E770" t="s">
        <v>14</v>
      </c>
      <c r="F770">
        <v>1</v>
      </c>
      <c r="J770" t="s">
        <v>30</v>
      </c>
      <c r="K770" t="s">
        <v>16</v>
      </c>
      <c r="L770" t="s">
        <v>17</v>
      </c>
      <c r="M770">
        <f t="shared" si="35"/>
        <v>2.042820622996763E-3</v>
      </c>
      <c r="N770">
        <v>4</v>
      </c>
      <c r="O770">
        <f>0.00003*(D769^2*N770)-9.258*10^-11*(D769^2*N770)^2</f>
        <v>3.1201978843062718E-3</v>
      </c>
      <c r="P770">
        <f t="shared" si="36"/>
        <v>7.5</v>
      </c>
    </row>
    <row r="771" spans="1:16" hidden="1" x14ac:dyDescent="0.3">
      <c r="A771">
        <v>2</v>
      </c>
      <c r="B771">
        <v>93</v>
      </c>
      <c r="C771" t="s">
        <v>23</v>
      </c>
      <c r="D771">
        <v>5.0999999999999996</v>
      </c>
      <c r="E771" t="s">
        <v>14</v>
      </c>
      <c r="F771">
        <v>2</v>
      </c>
      <c r="J771" t="s">
        <v>24</v>
      </c>
      <c r="K771" t="s">
        <v>16</v>
      </c>
      <c r="L771" t="s">
        <v>17</v>
      </c>
      <c r="M771">
        <f t="shared" ref="M771:M784" si="38">D771^2*PI()/40000</f>
        <v>2.042820622996763E-3</v>
      </c>
      <c r="O771">
        <f>0.09988+0.000019*D771^3</f>
        <v>0.10240036899999999</v>
      </c>
      <c r="P771">
        <f t="shared" ref="P771:P784" si="39">TRUNC(D771/5,0)*5+2.5</f>
        <v>7.5</v>
      </c>
    </row>
    <row r="772" spans="1:16" hidden="1" x14ac:dyDescent="0.3">
      <c r="A772">
        <v>1</v>
      </c>
      <c r="B772">
        <v>12</v>
      </c>
      <c r="C772" t="s">
        <v>23</v>
      </c>
      <c r="D772">
        <v>5.0999999999999996</v>
      </c>
      <c r="E772" t="s">
        <v>14</v>
      </c>
      <c r="F772">
        <v>1</v>
      </c>
      <c r="J772" t="s">
        <v>30</v>
      </c>
      <c r="K772" t="s">
        <v>16</v>
      </c>
      <c r="L772" t="s">
        <v>17</v>
      </c>
      <c r="M772">
        <f t="shared" si="38"/>
        <v>2.042820622996763E-3</v>
      </c>
      <c r="O772">
        <f>0.09988+0.000019*D772^3</f>
        <v>0.10240036899999999</v>
      </c>
      <c r="P772">
        <f t="shared" si="39"/>
        <v>7.5</v>
      </c>
    </row>
    <row r="773" spans="1:16" x14ac:dyDescent="0.3">
      <c r="A773">
        <v>1</v>
      </c>
      <c r="B773">
        <v>25</v>
      </c>
      <c r="C773" t="s">
        <v>19</v>
      </c>
      <c r="D773">
        <v>5</v>
      </c>
      <c r="E773" t="s">
        <v>14</v>
      </c>
      <c r="F773">
        <v>1</v>
      </c>
      <c r="J773" t="s">
        <v>15</v>
      </c>
      <c r="K773" t="s">
        <v>16</v>
      </c>
      <c r="L773" t="s">
        <v>17</v>
      </c>
      <c r="M773">
        <f t="shared" si="38"/>
        <v>1.9634954084936209E-3</v>
      </c>
      <c r="N773">
        <v>4</v>
      </c>
      <c r="O773">
        <f>0.00003*(D772^2*N773)-9.258*10^-11*(D772^2*N773)^2</f>
        <v>3.1201978843062718E-3</v>
      </c>
      <c r="P773">
        <f t="shared" si="39"/>
        <v>7.5</v>
      </c>
    </row>
    <row r="774" spans="1:16" x14ac:dyDescent="0.3">
      <c r="A774">
        <v>2</v>
      </c>
      <c r="B774">
        <v>37</v>
      </c>
      <c r="C774" t="s">
        <v>19</v>
      </c>
      <c r="D774">
        <v>5</v>
      </c>
      <c r="E774" t="s">
        <v>14</v>
      </c>
      <c r="F774">
        <v>1</v>
      </c>
      <c r="J774" t="s">
        <v>24</v>
      </c>
      <c r="K774" t="s">
        <v>16</v>
      </c>
      <c r="L774" t="s">
        <v>17</v>
      </c>
      <c r="M774">
        <f t="shared" si="38"/>
        <v>1.9634954084936209E-3</v>
      </c>
      <c r="N774">
        <v>4</v>
      </c>
      <c r="O774">
        <f>0.00003*(D773^2*N774)-9.258*10^-11*(D773^2*N774)^2</f>
        <v>2.9990742000000001E-3</v>
      </c>
      <c r="P774">
        <f t="shared" si="39"/>
        <v>7.5</v>
      </c>
    </row>
    <row r="775" spans="1:16" x14ac:dyDescent="0.3">
      <c r="A775">
        <v>3</v>
      </c>
      <c r="B775">
        <v>17</v>
      </c>
      <c r="C775" t="s">
        <v>19</v>
      </c>
      <c r="D775">
        <v>5</v>
      </c>
      <c r="E775" t="s">
        <v>14</v>
      </c>
      <c r="F775">
        <v>1</v>
      </c>
      <c r="J775" t="s">
        <v>24</v>
      </c>
      <c r="K775" t="s">
        <v>16</v>
      </c>
      <c r="L775" t="s">
        <v>17</v>
      </c>
      <c r="M775">
        <f t="shared" si="38"/>
        <v>1.9634954084936209E-3</v>
      </c>
      <c r="N775">
        <v>4</v>
      </c>
      <c r="O775">
        <f>0.00003*(D774^2*N775)-9.258*10^-11*(D774^2*N775)^2</f>
        <v>2.9990742000000001E-3</v>
      </c>
      <c r="P775">
        <f t="shared" si="39"/>
        <v>7.5</v>
      </c>
    </row>
    <row r="776" spans="1:16" x14ac:dyDescent="0.3">
      <c r="A776">
        <v>1</v>
      </c>
      <c r="B776">
        <v>34</v>
      </c>
      <c r="C776" t="s">
        <v>19</v>
      </c>
      <c r="D776">
        <v>5</v>
      </c>
      <c r="E776" t="s">
        <v>14</v>
      </c>
      <c r="F776">
        <v>3</v>
      </c>
      <c r="J776" t="s">
        <v>30</v>
      </c>
      <c r="K776" t="s">
        <v>16</v>
      </c>
      <c r="L776" t="s">
        <v>17</v>
      </c>
      <c r="M776">
        <f t="shared" si="38"/>
        <v>1.9634954084936209E-3</v>
      </c>
      <c r="N776">
        <v>4</v>
      </c>
      <c r="O776">
        <f>0.00003*(D775^2*N776)-9.258*10^-11*(D775^2*N776)^2</f>
        <v>2.9990742000000001E-3</v>
      </c>
      <c r="P776">
        <f t="shared" si="39"/>
        <v>7.5</v>
      </c>
    </row>
    <row r="777" spans="1:16" hidden="1" x14ac:dyDescent="0.3">
      <c r="A777">
        <v>3</v>
      </c>
      <c r="B777">
        <v>78</v>
      </c>
      <c r="C777" t="s">
        <v>23</v>
      </c>
      <c r="D777">
        <v>5</v>
      </c>
      <c r="E777" t="s">
        <v>14</v>
      </c>
      <c r="F777">
        <v>1</v>
      </c>
      <c r="J777" t="s">
        <v>15</v>
      </c>
      <c r="K777" t="s">
        <v>16</v>
      </c>
      <c r="L777" t="s">
        <v>17</v>
      </c>
      <c r="M777">
        <f t="shared" si="38"/>
        <v>1.9634954084936209E-3</v>
      </c>
      <c r="O777">
        <f>0.09988+0.000019*D777^3</f>
        <v>0.102255</v>
      </c>
      <c r="P777">
        <f t="shared" si="39"/>
        <v>7.5</v>
      </c>
    </row>
    <row r="778" spans="1:16" hidden="1" x14ac:dyDescent="0.3">
      <c r="A778">
        <v>1</v>
      </c>
      <c r="B778">
        <v>10</v>
      </c>
      <c r="C778" t="s">
        <v>23</v>
      </c>
      <c r="D778">
        <v>5</v>
      </c>
      <c r="E778" t="s">
        <v>14</v>
      </c>
      <c r="F778">
        <v>2</v>
      </c>
      <c r="J778" t="s">
        <v>30</v>
      </c>
      <c r="K778" t="s">
        <v>16</v>
      </c>
      <c r="L778" t="s">
        <v>17</v>
      </c>
      <c r="M778">
        <f t="shared" si="38"/>
        <v>1.9634954084936209E-3</v>
      </c>
      <c r="O778">
        <f>0.09988+0.000019*D778^3</f>
        <v>0.102255</v>
      </c>
      <c r="P778">
        <f t="shared" si="39"/>
        <v>7.5</v>
      </c>
    </row>
    <row r="779" spans="1:16" hidden="1" x14ac:dyDescent="0.3">
      <c r="A779">
        <v>1</v>
      </c>
      <c r="B779">
        <v>17</v>
      </c>
      <c r="C779" t="s">
        <v>23</v>
      </c>
      <c r="D779">
        <v>5</v>
      </c>
      <c r="E779" t="s">
        <v>14</v>
      </c>
      <c r="F779">
        <v>1</v>
      </c>
      <c r="J779" t="s">
        <v>30</v>
      </c>
      <c r="K779" t="s">
        <v>16</v>
      </c>
      <c r="L779" t="s">
        <v>17</v>
      </c>
      <c r="M779">
        <f t="shared" si="38"/>
        <v>1.9634954084936209E-3</v>
      </c>
      <c r="O779">
        <f>0.09988+0.000019*D779^3</f>
        <v>0.102255</v>
      </c>
      <c r="P779">
        <f t="shared" si="39"/>
        <v>7.5</v>
      </c>
    </row>
    <row r="780" spans="1:16" hidden="1" x14ac:dyDescent="0.3">
      <c r="A780">
        <v>3</v>
      </c>
      <c r="B780">
        <v>31</v>
      </c>
      <c r="C780" t="s">
        <v>28</v>
      </c>
      <c r="D780">
        <v>5</v>
      </c>
      <c r="E780" t="s">
        <v>22</v>
      </c>
      <c r="J780" t="s">
        <v>24</v>
      </c>
      <c r="K780" t="s">
        <v>16</v>
      </c>
      <c r="L780" t="s">
        <v>17</v>
      </c>
      <c r="M780">
        <f t="shared" si="38"/>
        <v>1.9634954084936209E-3</v>
      </c>
      <c r="N780">
        <v>5</v>
      </c>
      <c r="O780">
        <f>0.000025*D780^2*N780</f>
        <v>3.1250000000000002E-3</v>
      </c>
      <c r="P780">
        <f t="shared" si="39"/>
        <v>7.5</v>
      </c>
    </row>
    <row r="781" spans="1:16" hidden="1" x14ac:dyDescent="0.3">
      <c r="A781">
        <v>1</v>
      </c>
      <c r="B781">
        <v>48</v>
      </c>
      <c r="C781" t="s">
        <v>13</v>
      </c>
      <c r="D781">
        <v>5</v>
      </c>
      <c r="E781" t="s">
        <v>22</v>
      </c>
      <c r="F781">
        <v>3</v>
      </c>
      <c r="J781" t="s">
        <v>15</v>
      </c>
      <c r="K781" t="s">
        <v>16</v>
      </c>
      <c r="L781" t="s">
        <v>17</v>
      </c>
      <c r="M781">
        <f t="shared" si="38"/>
        <v>1.9634954084936209E-3</v>
      </c>
      <c r="N781">
        <v>5</v>
      </c>
      <c r="O781">
        <f>0.000025*D781^2*N781</f>
        <v>3.1250000000000002E-3</v>
      </c>
      <c r="P781">
        <f t="shared" si="39"/>
        <v>7.5</v>
      </c>
    </row>
    <row r="782" spans="1:16" hidden="1" x14ac:dyDescent="0.3">
      <c r="A782">
        <v>1</v>
      </c>
      <c r="B782">
        <v>85</v>
      </c>
      <c r="C782" t="s">
        <v>13</v>
      </c>
      <c r="D782">
        <v>5</v>
      </c>
      <c r="E782" t="s">
        <v>22</v>
      </c>
      <c r="F782">
        <v>3</v>
      </c>
      <c r="J782" t="s">
        <v>24</v>
      </c>
      <c r="K782" t="s">
        <v>16</v>
      </c>
      <c r="L782" t="s">
        <v>17</v>
      </c>
      <c r="M782">
        <f t="shared" si="38"/>
        <v>1.9634954084936209E-3</v>
      </c>
      <c r="N782">
        <v>5</v>
      </c>
      <c r="O782">
        <f>0.000025*D782^2*N782</f>
        <v>3.1250000000000002E-3</v>
      </c>
      <c r="P782">
        <f t="shared" si="39"/>
        <v>7.5</v>
      </c>
    </row>
    <row r="783" spans="1:16" hidden="1" x14ac:dyDescent="0.3">
      <c r="A783">
        <v>2</v>
      </c>
      <c r="B783">
        <v>39</v>
      </c>
      <c r="C783" t="s">
        <v>29</v>
      </c>
      <c r="D783">
        <v>5</v>
      </c>
      <c r="E783" t="s">
        <v>14</v>
      </c>
      <c r="F783">
        <v>1</v>
      </c>
      <c r="J783" t="s">
        <v>24</v>
      </c>
      <c r="K783" t="s">
        <v>16</v>
      </c>
      <c r="L783" t="s">
        <v>17</v>
      </c>
      <c r="M783">
        <f t="shared" si="38"/>
        <v>1.9634954084936209E-3</v>
      </c>
      <c r="N783">
        <v>5</v>
      </c>
      <c r="O783">
        <f>0.000025*D783^2*N783</f>
        <v>3.1250000000000002E-3</v>
      </c>
      <c r="P783">
        <f t="shared" si="39"/>
        <v>7.5</v>
      </c>
    </row>
    <row r="784" spans="1:16" hidden="1" x14ac:dyDescent="0.3">
      <c r="A784">
        <v>3</v>
      </c>
      <c r="B784">
        <v>19</v>
      </c>
      <c r="C784" t="s">
        <v>32</v>
      </c>
      <c r="D784">
        <v>5</v>
      </c>
      <c r="E784" t="s">
        <v>14</v>
      </c>
      <c r="F784">
        <v>3</v>
      </c>
      <c r="J784" t="s">
        <v>30</v>
      </c>
      <c r="K784" t="s">
        <v>16</v>
      </c>
      <c r="L784" t="s">
        <v>17</v>
      </c>
      <c r="M784">
        <f t="shared" si="38"/>
        <v>1.9634954084936209E-3</v>
      </c>
      <c r="N784">
        <v>5</v>
      </c>
      <c r="O784">
        <f>0.000025*D784^2*N784</f>
        <v>3.1250000000000002E-3</v>
      </c>
      <c r="P784">
        <f t="shared" si="39"/>
        <v>7.5</v>
      </c>
    </row>
  </sheetData>
  <autoFilter ref="A1:P784" xr:uid="{00000000-0001-0000-0000-000000000000}">
    <filterColumn colId="2">
      <filters>
        <filter val="lp"/>
      </filters>
    </filterColumn>
    <sortState xmlns:xlrd2="http://schemas.microsoft.com/office/spreadsheetml/2017/richdata2" ref="A2:P784">
      <sortCondition descending="1" ref="P1:P784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6178-1C4B-4E11-9343-BEC0BEC860C2}">
  <dimension ref="A1:Y42"/>
  <sheetViews>
    <sheetView topLeftCell="A19" zoomScaleNormal="100" workbookViewId="0">
      <selection activeCell="C40" sqref="C40"/>
    </sheetView>
  </sheetViews>
  <sheetFormatPr baseColWidth="10" defaultRowHeight="14.4" x14ac:dyDescent="0.3"/>
  <cols>
    <col min="1" max="1" width="16.5546875" bestFit="1" customWidth="1"/>
    <col min="2" max="2" width="21.44140625" bestFit="1" customWidth="1"/>
    <col min="3" max="14" width="12" bestFit="1" customWidth="1"/>
    <col min="15" max="15" width="16.6640625" bestFit="1" customWidth="1"/>
    <col min="16" max="19" width="12" bestFit="1" customWidth="1"/>
    <col min="20" max="20" width="14.44140625" bestFit="1" customWidth="1"/>
    <col min="21" max="21" width="15.5546875" bestFit="1" customWidth="1"/>
    <col min="22" max="22" width="16.6640625" bestFit="1" customWidth="1"/>
  </cols>
  <sheetData>
    <row r="1" spans="1:25" x14ac:dyDescent="0.3">
      <c r="A1" s="1" t="s">
        <v>9</v>
      </c>
      <c r="B1" t="s">
        <v>30</v>
      </c>
    </row>
    <row r="2" spans="1:25" x14ac:dyDescent="0.3">
      <c r="A2" s="1" t="s">
        <v>0</v>
      </c>
      <c r="B2" t="s">
        <v>37</v>
      </c>
    </row>
    <row r="4" spans="1:25" x14ac:dyDescent="0.3">
      <c r="A4" s="1" t="s">
        <v>43</v>
      </c>
      <c r="B4" s="1" t="s">
        <v>41</v>
      </c>
    </row>
    <row r="5" spans="1:25" x14ac:dyDescent="0.3">
      <c r="A5" s="1" t="s">
        <v>39</v>
      </c>
      <c r="B5" t="s">
        <v>13</v>
      </c>
      <c r="C5" t="s">
        <v>18</v>
      </c>
      <c r="D5" t="s">
        <v>32</v>
      </c>
      <c r="E5" t="s">
        <v>19</v>
      </c>
      <c r="F5" t="s">
        <v>33</v>
      </c>
      <c r="G5" t="s">
        <v>21</v>
      </c>
      <c r="H5" t="s">
        <v>25</v>
      </c>
      <c r="I5" t="s">
        <v>27</v>
      </c>
      <c r="J5" t="s">
        <v>34</v>
      </c>
      <c r="K5" t="s">
        <v>23</v>
      </c>
      <c r="L5" t="s">
        <v>29</v>
      </c>
      <c r="M5" t="s">
        <v>40</v>
      </c>
    </row>
    <row r="6" spans="1:25" x14ac:dyDescent="0.3">
      <c r="A6" s="2">
        <v>7.5</v>
      </c>
      <c r="B6">
        <v>4.8811710456988011E-2</v>
      </c>
      <c r="C6">
        <v>7.2233069087663318E-3</v>
      </c>
      <c r="D6">
        <v>1.9634954084936209E-3</v>
      </c>
      <c r="E6">
        <v>0.34985953887621019</v>
      </c>
      <c r="F6">
        <v>4.6566257107834713E-3</v>
      </c>
      <c r="G6">
        <v>2.2747487006480292E-2</v>
      </c>
      <c r="H6">
        <v>1.3775883785991243E-2</v>
      </c>
      <c r="J6">
        <v>3.9591921416865369E-3</v>
      </c>
      <c r="K6">
        <v>3.8986379432885937E-2</v>
      </c>
      <c r="L6">
        <v>1.078822917242735E-2</v>
      </c>
      <c r="M6">
        <v>0.50277184890071303</v>
      </c>
      <c r="P6">
        <v>11</v>
      </c>
      <c r="Q6">
        <v>2</v>
      </c>
      <c r="R6">
        <v>1</v>
      </c>
      <c r="S6">
        <v>1</v>
      </c>
      <c r="T6">
        <v>4</v>
      </c>
      <c r="U6">
        <v>1</v>
      </c>
      <c r="V6">
        <v>11</v>
      </c>
      <c r="W6">
        <v>2</v>
      </c>
      <c r="Y6">
        <f>SUM(P6:X6)</f>
        <v>33</v>
      </c>
    </row>
    <row r="7" spans="1:25" x14ac:dyDescent="0.3">
      <c r="A7" s="2">
        <v>12.5</v>
      </c>
      <c r="B7">
        <v>7.0110923250163409E-2</v>
      </c>
      <c r="E7">
        <v>0.41650292923497401</v>
      </c>
      <c r="G7">
        <v>0.15237431228257556</v>
      </c>
      <c r="H7">
        <v>3.1605207493276714E-2</v>
      </c>
      <c r="K7">
        <v>8.8247337639337283E-3</v>
      </c>
      <c r="L7">
        <v>1.628601631620949E-2</v>
      </c>
      <c r="M7">
        <v>0.69570412234113299</v>
      </c>
      <c r="P7">
        <v>7</v>
      </c>
      <c r="T7">
        <v>3</v>
      </c>
      <c r="V7">
        <v>1</v>
      </c>
      <c r="W7">
        <v>1</v>
      </c>
      <c r="Y7">
        <f t="shared" ref="Y7:Y19" si="0">SUM(P7:X7)</f>
        <v>12</v>
      </c>
    </row>
    <row r="8" spans="1:25" x14ac:dyDescent="0.3">
      <c r="A8" s="2">
        <v>17.5</v>
      </c>
      <c r="E8">
        <v>0.3915037056940332</v>
      </c>
      <c r="G8">
        <v>0.26542216772751404</v>
      </c>
      <c r="H8">
        <v>4.2572507446958688E-2</v>
      </c>
      <c r="M8">
        <v>0.69949838086850602</v>
      </c>
      <c r="T8">
        <v>2</v>
      </c>
      <c r="Y8">
        <f t="shared" si="0"/>
        <v>2</v>
      </c>
    </row>
    <row r="9" spans="1:25" x14ac:dyDescent="0.3">
      <c r="A9" s="2">
        <v>22.5</v>
      </c>
      <c r="E9">
        <v>0.1846086237047336</v>
      </c>
      <c r="G9">
        <v>0.55895295032485925</v>
      </c>
      <c r="I9">
        <v>7.679623241700248E-2</v>
      </c>
      <c r="K9">
        <v>3.2365472915445455E-2</v>
      </c>
      <c r="M9">
        <v>0.85272327936204084</v>
      </c>
      <c r="V9">
        <v>1</v>
      </c>
      <c r="Y9">
        <f t="shared" si="0"/>
        <v>1</v>
      </c>
    </row>
    <row r="10" spans="1:25" x14ac:dyDescent="0.3">
      <c r="A10" s="2">
        <v>27.5</v>
      </c>
      <c r="G10">
        <v>0.59742018157173948</v>
      </c>
      <c r="H10">
        <v>6.9279186595125511E-2</v>
      </c>
      <c r="I10">
        <v>0.10336546688657477</v>
      </c>
      <c r="M10">
        <v>0.77006483505343981</v>
      </c>
      <c r="T10">
        <v>1</v>
      </c>
      <c r="Y10">
        <f t="shared" si="0"/>
        <v>1</v>
      </c>
    </row>
    <row r="11" spans="1:25" x14ac:dyDescent="0.3">
      <c r="A11" s="2">
        <v>32.5</v>
      </c>
      <c r="G11">
        <v>0.98613336759122172</v>
      </c>
      <c r="H11">
        <v>7.1157859001972218E-2</v>
      </c>
      <c r="I11">
        <v>7.793113276311181E-2</v>
      </c>
      <c r="M11">
        <v>1.1352223593563058</v>
      </c>
      <c r="T11">
        <v>1</v>
      </c>
      <c r="Y11">
        <f t="shared" si="0"/>
        <v>1</v>
      </c>
    </row>
    <row r="12" spans="1:25" x14ac:dyDescent="0.3">
      <c r="A12" s="2">
        <v>37.5</v>
      </c>
      <c r="E12">
        <v>0.12378581913490844</v>
      </c>
      <c r="G12">
        <v>0.76415314307754723</v>
      </c>
      <c r="I12">
        <v>0.11884723548346526</v>
      </c>
      <c r="M12">
        <v>1.0067861976959209</v>
      </c>
      <c r="Y12">
        <f t="shared" si="0"/>
        <v>0</v>
      </c>
    </row>
    <row r="13" spans="1:25" x14ac:dyDescent="0.3">
      <c r="A13" s="2">
        <v>42.5</v>
      </c>
      <c r="G13">
        <v>1.2304778048076384</v>
      </c>
      <c r="I13">
        <v>0.15274502021569916</v>
      </c>
      <c r="M13">
        <v>1.3832228250233376</v>
      </c>
      <c r="Y13">
        <f t="shared" si="0"/>
        <v>0</v>
      </c>
    </row>
    <row r="14" spans="1:25" x14ac:dyDescent="0.3">
      <c r="A14" s="2">
        <v>47.5</v>
      </c>
      <c r="G14">
        <v>2.1538335118003387</v>
      </c>
      <c r="I14">
        <v>0.51163742336914353</v>
      </c>
      <c r="M14">
        <v>2.6654709351694823</v>
      </c>
      <c r="Y14">
        <f t="shared" si="0"/>
        <v>0</v>
      </c>
    </row>
    <row r="15" spans="1:25" x14ac:dyDescent="0.3">
      <c r="A15" s="2">
        <v>52.5</v>
      </c>
      <c r="G15">
        <v>0.63980026646866583</v>
      </c>
      <c r="M15">
        <v>0.63980026646866583</v>
      </c>
      <c r="Y15">
        <f t="shared" si="0"/>
        <v>0</v>
      </c>
    </row>
    <row r="16" spans="1:25" x14ac:dyDescent="0.3">
      <c r="A16" s="2">
        <v>62.5</v>
      </c>
      <c r="G16">
        <v>0.30876279457827549</v>
      </c>
      <c r="M16">
        <v>0.30876279457827549</v>
      </c>
      <c r="Y16">
        <f t="shared" si="0"/>
        <v>0</v>
      </c>
    </row>
    <row r="17" spans="1:25" x14ac:dyDescent="0.3">
      <c r="A17" s="2">
        <v>77.5</v>
      </c>
      <c r="G17">
        <v>0.50014469204414869</v>
      </c>
      <c r="M17">
        <v>0.50014469204414869</v>
      </c>
      <c r="Y17">
        <f t="shared" si="0"/>
        <v>0</v>
      </c>
    </row>
    <row r="18" spans="1:25" x14ac:dyDescent="0.3">
      <c r="A18" s="2" t="s">
        <v>40</v>
      </c>
      <c r="B18">
        <v>0.11892263370715142</v>
      </c>
      <c r="C18">
        <v>7.2233069087663318E-3</v>
      </c>
      <c r="D18">
        <v>1.9634954084936209E-3</v>
      </c>
      <c r="E18">
        <v>1.4662606166448593</v>
      </c>
      <c r="F18">
        <v>4.6566257107834713E-3</v>
      </c>
      <c r="G18">
        <v>8.1802226792810036</v>
      </c>
      <c r="H18">
        <v>0.22839064432332437</v>
      </c>
      <c r="I18">
        <v>1.0413225111349971</v>
      </c>
      <c r="J18">
        <v>3.9591921416865369E-3</v>
      </c>
      <c r="K18">
        <v>8.0176586112265122E-2</v>
      </c>
      <c r="L18">
        <v>2.707424548863684E-2</v>
      </c>
      <c r="M18">
        <v>11.160172536861968</v>
      </c>
      <c r="P18">
        <v>18</v>
      </c>
      <c r="Q18">
        <v>2</v>
      </c>
      <c r="R18">
        <v>1</v>
      </c>
      <c r="S18">
        <v>1</v>
      </c>
      <c r="T18">
        <v>11</v>
      </c>
      <c r="U18">
        <v>1</v>
      </c>
      <c r="V18">
        <v>13</v>
      </c>
      <c r="W18">
        <v>3</v>
      </c>
      <c r="Y18">
        <f t="shared" si="0"/>
        <v>50</v>
      </c>
    </row>
    <row r="19" spans="1:25" x14ac:dyDescent="0.3">
      <c r="Y19">
        <f t="shared" si="0"/>
        <v>0</v>
      </c>
    </row>
    <row r="20" spans="1:25" x14ac:dyDescent="0.3">
      <c r="M20" s="3"/>
      <c r="N20" s="3"/>
      <c r="O20" s="3"/>
      <c r="P20" s="3"/>
      <c r="Q20" s="3"/>
      <c r="R20" s="3"/>
    </row>
    <row r="29" spans="1:25" x14ac:dyDescent="0.3">
      <c r="B29" t="s">
        <v>48</v>
      </c>
      <c r="C29" t="s">
        <v>49</v>
      </c>
      <c r="D29" t="s">
        <v>50</v>
      </c>
      <c r="E29" t="s">
        <v>52</v>
      </c>
      <c r="F29" t="s">
        <v>42</v>
      </c>
      <c r="G29" t="s">
        <v>36</v>
      </c>
      <c r="H29" t="s">
        <v>44</v>
      </c>
      <c r="J29" t="s">
        <v>45</v>
      </c>
      <c r="K29" t="s">
        <v>46</v>
      </c>
      <c r="L29" t="s">
        <v>47</v>
      </c>
      <c r="M29" t="s">
        <v>48</v>
      </c>
      <c r="N29" t="s">
        <v>51</v>
      </c>
      <c r="O29" t="s">
        <v>50</v>
      </c>
      <c r="P29" t="s">
        <v>52</v>
      </c>
    </row>
    <row r="30" spans="1:25" x14ac:dyDescent="0.3">
      <c r="A30" s="2">
        <v>7.5</v>
      </c>
      <c r="B30">
        <v>5</v>
      </c>
      <c r="C30">
        <v>84</v>
      </c>
      <c r="E30">
        <v>33</v>
      </c>
      <c r="F30">
        <v>0.50277184890071303</v>
      </c>
      <c r="G30">
        <v>2.3359705447762424</v>
      </c>
      <c r="H30">
        <v>122</v>
      </c>
      <c r="J30" s="4">
        <f>F30*(10000/2000)</f>
        <v>2.513859244503565</v>
      </c>
      <c r="K30" s="4">
        <f t="shared" ref="K30:K41" si="1">G30*(10000/2000)</f>
        <v>11.679852723881211</v>
      </c>
      <c r="L30" s="5">
        <f>H30*(10000/2000)</f>
        <v>610</v>
      </c>
      <c r="M30" s="5">
        <f>B30*(10000/2000)</f>
        <v>25</v>
      </c>
      <c r="N30" s="5">
        <f t="shared" ref="N30:P42" si="2">C30*(10000/2000)</f>
        <v>420</v>
      </c>
      <c r="O30" s="5">
        <f t="shared" si="2"/>
        <v>0</v>
      </c>
      <c r="P30" s="5">
        <f t="shared" si="2"/>
        <v>165</v>
      </c>
    </row>
    <row r="31" spans="1:25" x14ac:dyDescent="0.3">
      <c r="A31" s="2">
        <v>12.5</v>
      </c>
      <c r="B31">
        <v>12</v>
      </c>
      <c r="C31">
        <v>34</v>
      </c>
      <c r="E31">
        <v>12</v>
      </c>
      <c r="F31">
        <v>0.69570412234113299</v>
      </c>
      <c r="G31">
        <v>3.5659113298999996</v>
      </c>
      <c r="H31">
        <v>58</v>
      </c>
      <c r="J31" s="4">
        <f t="shared" ref="J31:J42" si="3">F31*(10000/2000)</f>
        <v>3.4785206117056648</v>
      </c>
      <c r="K31" s="4">
        <f t="shared" si="1"/>
        <v>17.829556649499999</v>
      </c>
      <c r="L31" s="5">
        <f t="shared" ref="L31:L41" si="4">H31*(10000/2000)</f>
        <v>290</v>
      </c>
      <c r="M31" s="5">
        <f t="shared" ref="M31:M42" si="5">B31*(10000/2000)</f>
        <v>60</v>
      </c>
      <c r="N31" s="5">
        <f t="shared" si="2"/>
        <v>170</v>
      </c>
      <c r="O31" s="5">
        <f t="shared" si="2"/>
        <v>0</v>
      </c>
      <c r="P31" s="5">
        <f t="shared" si="2"/>
        <v>60</v>
      </c>
    </row>
    <row r="32" spans="1:25" x14ac:dyDescent="0.3">
      <c r="A32" s="2">
        <v>17.5</v>
      </c>
      <c r="B32">
        <v>11</v>
      </c>
      <c r="C32">
        <v>16</v>
      </c>
      <c r="E32">
        <v>2</v>
      </c>
      <c r="F32">
        <v>0.69949838086850602</v>
      </c>
      <c r="G32">
        <v>4.5876595382999996</v>
      </c>
      <c r="H32">
        <v>29</v>
      </c>
      <c r="J32" s="4">
        <f t="shared" si="3"/>
        <v>3.4974919043425299</v>
      </c>
      <c r="K32" s="4">
        <f t="shared" si="1"/>
        <v>22.938297691499997</v>
      </c>
      <c r="L32" s="5">
        <f t="shared" si="4"/>
        <v>145</v>
      </c>
      <c r="M32" s="5">
        <f t="shared" si="5"/>
        <v>55</v>
      </c>
      <c r="N32" s="5">
        <f t="shared" si="2"/>
        <v>80</v>
      </c>
      <c r="O32" s="5">
        <f t="shared" si="2"/>
        <v>0</v>
      </c>
      <c r="P32" s="5">
        <f t="shared" si="2"/>
        <v>10</v>
      </c>
    </row>
    <row r="33" spans="1:16" x14ac:dyDescent="0.3">
      <c r="A33" s="2">
        <v>22.5</v>
      </c>
      <c r="B33">
        <v>14</v>
      </c>
      <c r="C33">
        <v>5</v>
      </c>
      <c r="D33">
        <v>2</v>
      </c>
      <c r="E33">
        <v>1</v>
      </c>
      <c r="F33">
        <v>0.85272327936204084</v>
      </c>
      <c r="G33">
        <v>8.9527610204985315</v>
      </c>
      <c r="H33">
        <v>22</v>
      </c>
      <c r="J33" s="4">
        <f t="shared" si="3"/>
        <v>4.2636163968102041</v>
      </c>
      <c r="K33" s="4">
        <f t="shared" si="1"/>
        <v>44.763805102492654</v>
      </c>
      <c r="L33" s="5">
        <f t="shared" si="4"/>
        <v>110</v>
      </c>
      <c r="M33" s="5">
        <f t="shared" si="5"/>
        <v>70</v>
      </c>
      <c r="N33" s="5">
        <f t="shared" si="2"/>
        <v>25</v>
      </c>
      <c r="O33" s="5">
        <f t="shared" si="2"/>
        <v>10</v>
      </c>
      <c r="P33" s="5">
        <f t="shared" si="2"/>
        <v>5</v>
      </c>
    </row>
    <row r="34" spans="1:16" x14ac:dyDescent="0.3">
      <c r="A34" s="2">
        <v>27.5</v>
      </c>
      <c r="B34">
        <v>10</v>
      </c>
      <c r="D34">
        <v>2</v>
      </c>
      <c r="E34">
        <v>1</v>
      </c>
      <c r="F34">
        <v>0.77006483505343981</v>
      </c>
      <c r="G34">
        <v>8.3857922125063915</v>
      </c>
      <c r="H34">
        <v>13</v>
      </c>
      <c r="J34" s="4">
        <f t="shared" si="3"/>
        <v>3.8503241752671991</v>
      </c>
      <c r="K34" s="4">
        <f t="shared" si="1"/>
        <v>41.928961062531954</v>
      </c>
      <c r="L34" s="5">
        <f t="shared" si="4"/>
        <v>65</v>
      </c>
      <c r="M34" s="5">
        <f t="shared" si="5"/>
        <v>50</v>
      </c>
      <c r="N34" s="5">
        <f t="shared" si="2"/>
        <v>0</v>
      </c>
      <c r="O34" s="5">
        <f t="shared" si="2"/>
        <v>10</v>
      </c>
      <c r="P34" s="5">
        <f t="shared" si="2"/>
        <v>5</v>
      </c>
    </row>
    <row r="35" spans="1:16" x14ac:dyDescent="0.3">
      <c r="A35" s="2">
        <v>32.5</v>
      </c>
      <c r="B35">
        <v>12</v>
      </c>
      <c r="D35">
        <v>1</v>
      </c>
      <c r="E35">
        <v>1</v>
      </c>
      <c r="F35">
        <v>1.1352223593563058</v>
      </c>
      <c r="G35">
        <v>12.478978669572479</v>
      </c>
      <c r="H35">
        <v>14</v>
      </c>
      <c r="J35" s="4">
        <f t="shared" si="3"/>
        <v>5.6761117967815284</v>
      </c>
      <c r="K35" s="4">
        <f t="shared" si="1"/>
        <v>62.394893347862393</v>
      </c>
      <c r="L35" s="5">
        <f t="shared" si="4"/>
        <v>70</v>
      </c>
      <c r="M35" s="5">
        <f t="shared" si="5"/>
        <v>60</v>
      </c>
      <c r="N35" s="5">
        <f t="shared" si="2"/>
        <v>0</v>
      </c>
      <c r="O35" s="5">
        <f t="shared" si="2"/>
        <v>5</v>
      </c>
      <c r="P35" s="5">
        <f t="shared" si="2"/>
        <v>5</v>
      </c>
    </row>
    <row r="36" spans="1:16" x14ac:dyDescent="0.3">
      <c r="A36" s="2">
        <v>37.5</v>
      </c>
      <c r="B36">
        <v>7</v>
      </c>
      <c r="C36">
        <v>1</v>
      </c>
      <c r="D36">
        <v>1</v>
      </c>
      <c r="E36">
        <v>0</v>
      </c>
      <c r="F36">
        <v>1.0067861976959209</v>
      </c>
      <c r="G36">
        <v>10.956538312917063</v>
      </c>
      <c r="H36">
        <v>9</v>
      </c>
      <c r="J36" s="4">
        <f t="shared" si="3"/>
        <v>5.0339309884796046</v>
      </c>
      <c r="K36" s="4">
        <f t="shared" si="1"/>
        <v>54.782691564585313</v>
      </c>
      <c r="L36" s="5">
        <f t="shared" si="4"/>
        <v>45</v>
      </c>
      <c r="M36" s="5">
        <f t="shared" si="5"/>
        <v>35</v>
      </c>
      <c r="N36" s="5">
        <f t="shared" si="2"/>
        <v>5</v>
      </c>
      <c r="O36" s="5">
        <f t="shared" si="2"/>
        <v>5</v>
      </c>
      <c r="P36" s="5">
        <f t="shared" si="2"/>
        <v>0</v>
      </c>
    </row>
    <row r="37" spans="1:16" x14ac:dyDescent="0.3">
      <c r="A37" s="2">
        <v>42.5</v>
      </c>
      <c r="B37">
        <v>9</v>
      </c>
      <c r="D37">
        <v>1</v>
      </c>
      <c r="E37">
        <v>0</v>
      </c>
      <c r="F37">
        <v>1.3832228250233376</v>
      </c>
      <c r="G37">
        <v>15.367657669534493</v>
      </c>
      <c r="H37">
        <v>10</v>
      </c>
      <c r="J37" s="4">
        <f t="shared" si="3"/>
        <v>6.916114125116688</v>
      </c>
      <c r="K37" s="4">
        <f t="shared" si="1"/>
        <v>76.83828834767246</v>
      </c>
      <c r="L37" s="5">
        <f t="shared" si="4"/>
        <v>50</v>
      </c>
      <c r="M37" s="5">
        <f t="shared" si="5"/>
        <v>45</v>
      </c>
      <c r="N37" s="5">
        <f t="shared" si="2"/>
        <v>0</v>
      </c>
      <c r="O37" s="5">
        <f t="shared" si="2"/>
        <v>5</v>
      </c>
      <c r="P37" s="5">
        <f t="shared" si="2"/>
        <v>0</v>
      </c>
    </row>
    <row r="38" spans="1:16" x14ac:dyDescent="0.3">
      <c r="A38" s="2">
        <v>47.5</v>
      </c>
      <c r="B38">
        <v>12</v>
      </c>
      <c r="D38">
        <v>3</v>
      </c>
      <c r="E38">
        <v>0</v>
      </c>
      <c r="F38">
        <v>2.6654709351694823</v>
      </c>
      <c r="G38">
        <v>29.708918377677531</v>
      </c>
      <c r="H38">
        <v>15</v>
      </c>
      <c r="J38" s="4">
        <f t="shared" si="3"/>
        <v>13.327354675847412</v>
      </c>
      <c r="K38" s="4">
        <f t="shared" si="1"/>
        <v>148.54459188838766</v>
      </c>
      <c r="L38" s="5">
        <f t="shared" si="4"/>
        <v>75</v>
      </c>
      <c r="M38" s="5">
        <f t="shared" si="5"/>
        <v>60</v>
      </c>
      <c r="N38" s="5">
        <f t="shared" si="2"/>
        <v>0</v>
      </c>
      <c r="O38" s="5">
        <f t="shared" si="2"/>
        <v>15</v>
      </c>
      <c r="P38" s="5">
        <f t="shared" si="2"/>
        <v>0</v>
      </c>
    </row>
    <row r="39" spans="1:16" x14ac:dyDescent="0.3">
      <c r="A39" s="2">
        <v>52.5</v>
      </c>
      <c r="B39">
        <v>3</v>
      </c>
      <c r="E39">
        <v>0</v>
      </c>
      <c r="F39">
        <v>0.63980026646866583</v>
      </c>
      <c r="G39">
        <v>7.1445339569811717</v>
      </c>
      <c r="H39">
        <v>3</v>
      </c>
      <c r="J39" s="4">
        <f t="shared" si="3"/>
        <v>3.1990013323433293</v>
      </c>
      <c r="K39" s="4">
        <f t="shared" si="1"/>
        <v>35.722669784905861</v>
      </c>
      <c r="L39" s="5">
        <f t="shared" si="4"/>
        <v>15</v>
      </c>
      <c r="M39" s="5">
        <f t="shared" si="5"/>
        <v>15</v>
      </c>
      <c r="N39" s="5">
        <f t="shared" si="2"/>
        <v>0</v>
      </c>
      <c r="O39" s="5">
        <f t="shared" si="2"/>
        <v>0</v>
      </c>
      <c r="P39" s="5">
        <f t="shared" si="2"/>
        <v>0</v>
      </c>
    </row>
    <row r="40" spans="1:16" x14ac:dyDescent="0.3">
      <c r="A40" s="2">
        <v>62.5</v>
      </c>
      <c r="B40">
        <v>1</v>
      </c>
      <c r="E40">
        <v>0</v>
      </c>
      <c r="F40">
        <v>0.30876279457827549</v>
      </c>
      <c r="G40">
        <v>3.4579062957309081</v>
      </c>
      <c r="H40">
        <v>1</v>
      </c>
      <c r="J40" s="4">
        <f t="shared" si="3"/>
        <v>1.5438139728913773</v>
      </c>
      <c r="K40" s="4">
        <f t="shared" si="1"/>
        <v>17.289531478654542</v>
      </c>
      <c r="L40" s="5">
        <f t="shared" si="4"/>
        <v>5</v>
      </c>
      <c r="M40" s="5">
        <f t="shared" si="5"/>
        <v>5</v>
      </c>
      <c r="N40" s="5">
        <f t="shared" si="2"/>
        <v>0</v>
      </c>
      <c r="O40" s="5">
        <f t="shared" si="2"/>
        <v>0</v>
      </c>
      <c r="P40" s="5">
        <f t="shared" si="2"/>
        <v>0</v>
      </c>
    </row>
    <row r="41" spans="1:16" x14ac:dyDescent="0.3">
      <c r="A41" s="2">
        <v>77.5</v>
      </c>
      <c r="B41">
        <v>1</v>
      </c>
      <c r="E41">
        <v>0</v>
      </c>
      <c r="F41">
        <v>0.50014469204414869</v>
      </c>
      <c r="G41">
        <v>5.6150901437364826</v>
      </c>
      <c r="H41">
        <v>1</v>
      </c>
      <c r="J41" s="4">
        <f t="shared" si="3"/>
        <v>2.5007234602207435</v>
      </c>
      <c r="K41" s="4">
        <f t="shared" si="1"/>
        <v>28.075450718682411</v>
      </c>
      <c r="L41" s="5">
        <f t="shared" si="4"/>
        <v>5</v>
      </c>
      <c r="M41" s="5">
        <f t="shared" si="5"/>
        <v>5</v>
      </c>
      <c r="N41" s="5">
        <f t="shared" si="2"/>
        <v>0</v>
      </c>
      <c r="O41" s="5">
        <f t="shared" si="2"/>
        <v>0</v>
      </c>
      <c r="P41" s="5">
        <f t="shared" si="2"/>
        <v>0</v>
      </c>
    </row>
    <row r="42" spans="1:16" x14ac:dyDescent="0.3">
      <c r="B42" s="3">
        <v>97</v>
      </c>
      <c r="C42" s="3">
        <v>140</v>
      </c>
      <c r="D42" s="3">
        <v>10</v>
      </c>
      <c r="E42">
        <v>50</v>
      </c>
      <c r="F42" s="3">
        <v>11.160172536861968</v>
      </c>
      <c r="G42" s="3">
        <v>112.55771807213129</v>
      </c>
      <c r="H42" s="3">
        <v>297</v>
      </c>
      <c r="J42" s="4">
        <f t="shared" si="3"/>
        <v>55.800862684309834</v>
      </c>
      <c r="K42" s="5">
        <f>G42*(10000/2000)</f>
        <v>562.78859036065649</v>
      </c>
      <c r="L42" s="5">
        <f>H42*(10000/2000)</f>
        <v>1485</v>
      </c>
      <c r="M42" s="5">
        <f t="shared" si="5"/>
        <v>485</v>
      </c>
      <c r="N42" s="5">
        <f t="shared" si="2"/>
        <v>700</v>
      </c>
      <c r="O42" s="5">
        <f t="shared" si="2"/>
        <v>50</v>
      </c>
      <c r="P42" s="5">
        <f t="shared" si="2"/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56979</dc:creator>
  <cp:lastModifiedBy>autor</cp:lastModifiedBy>
  <dcterms:created xsi:type="dcterms:W3CDTF">2023-05-25T15:18:22Z</dcterms:created>
  <dcterms:modified xsi:type="dcterms:W3CDTF">2023-05-25T23:29:21Z</dcterms:modified>
</cp:coreProperties>
</file>