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fishmand\Projects\dm_apps\projects2\static\projects2\"/>
    </mc:Choice>
  </mc:AlternateContent>
  <bookViews>
    <workbookView xWindow="312" yWindow="-228" windowWidth="17436" windowHeight="7716" activeTab="1"/>
  </bookViews>
  <sheets>
    <sheet name="Instructions" sheetId="5" r:id="rId1"/>
    <sheet name="Chart1" sheetId="7" r:id="rId2"/>
    <sheet name="2021-2022" sheetId="1" r:id="rId3"/>
    <sheet name="2022-2023" sheetId="3" r:id="rId4"/>
    <sheet name="2023-2024" sheetId="4" r:id="rId5"/>
    <sheet name="Project Total" sheetId="2" r:id="rId6"/>
    <sheet name="In-kind notes (reference)" sheetId="6" r:id="rId7"/>
  </sheets>
  <calcPr calcId="162913"/>
</workbook>
</file>

<file path=xl/calcChain.xml><?xml version="1.0" encoding="utf-8"?>
<calcChain xmlns="http://schemas.openxmlformats.org/spreadsheetml/2006/main">
  <c r="E43" i="4" l="1"/>
  <c r="H37" i="4"/>
  <c r="I35" i="4"/>
  <c r="H35" i="4"/>
  <c r="J11" i="4"/>
  <c r="I11" i="4"/>
  <c r="H11" i="4"/>
  <c r="G11" i="4"/>
  <c r="F11" i="4"/>
  <c r="E11" i="4"/>
  <c r="D11" i="4"/>
  <c r="C11" i="4"/>
  <c r="C38" i="4"/>
  <c r="C36" i="3"/>
  <c r="D36" i="3"/>
  <c r="E36" i="3"/>
  <c r="F36" i="3"/>
  <c r="G36" i="3"/>
  <c r="H36" i="3"/>
  <c r="I36" i="3"/>
  <c r="J36" i="3"/>
  <c r="H37" i="3"/>
  <c r="H38" i="3"/>
  <c r="G35" i="3"/>
  <c r="J35" i="3"/>
  <c r="I35" i="3"/>
  <c r="H35" i="3"/>
  <c r="E44" i="1"/>
  <c r="E43" i="1"/>
  <c r="F40" i="1"/>
  <c r="E40" i="1"/>
  <c r="D40" i="1"/>
  <c r="C40" i="1"/>
  <c r="J38" i="1"/>
  <c r="I38" i="1"/>
  <c r="H38" i="1"/>
  <c r="G38" i="1"/>
  <c r="F38" i="1"/>
  <c r="E38" i="1"/>
  <c r="D38" i="1"/>
  <c r="C38" i="1"/>
  <c r="H37" i="1"/>
  <c r="J37" i="1"/>
  <c r="J36" i="1"/>
  <c r="I36" i="1"/>
  <c r="H36" i="1"/>
  <c r="G36" i="1"/>
  <c r="F36" i="1"/>
  <c r="E36" i="1"/>
  <c r="D36" i="1"/>
  <c r="C36" i="1"/>
  <c r="J28" i="1"/>
  <c r="J35" i="1"/>
  <c r="J34" i="1"/>
  <c r="I34" i="2"/>
  <c r="J33" i="1"/>
  <c r="J32" i="1"/>
  <c r="J31" i="1"/>
  <c r="J30" i="1"/>
  <c r="I35" i="1"/>
  <c r="H35" i="1"/>
  <c r="G35" i="1"/>
  <c r="F35" i="1"/>
  <c r="E35" i="2"/>
  <c r="E35" i="1"/>
  <c r="D35" i="1"/>
  <c r="C35" i="1"/>
  <c r="J27" i="1"/>
  <c r="J26" i="1"/>
  <c r="J25" i="1"/>
  <c r="J24" i="1"/>
  <c r="I28" i="1"/>
  <c r="H28" i="1"/>
  <c r="G28" i="1"/>
  <c r="F28" i="1"/>
  <c r="E28" i="1"/>
  <c r="D28" i="1"/>
  <c r="C28" i="1"/>
  <c r="J22" i="1"/>
  <c r="J21" i="1"/>
  <c r="J20" i="1"/>
  <c r="J19" i="1"/>
  <c r="I22" i="1"/>
  <c r="H22" i="1"/>
  <c r="G22" i="1"/>
  <c r="F22" i="1"/>
  <c r="E22" i="1"/>
  <c r="D22" i="1"/>
  <c r="C22" i="1"/>
  <c r="J13" i="1"/>
  <c r="J14" i="1"/>
  <c r="J15" i="1"/>
  <c r="J16" i="1"/>
  <c r="J17" i="1"/>
  <c r="I17" i="1"/>
  <c r="H17" i="1"/>
  <c r="G17" i="1"/>
  <c r="F17" i="1"/>
  <c r="E17" i="1"/>
  <c r="D17" i="1"/>
  <c r="C17" i="1"/>
  <c r="J10" i="1"/>
  <c r="J9" i="1"/>
  <c r="J8" i="1"/>
  <c r="J7" i="1"/>
  <c r="J11" i="1"/>
  <c r="I11" i="1"/>
  <c r="H11" i="1"/>
  <c r="G11" i="1"/>
  <c r="F11" i="1"/>
  <c r="E11" i="1"/>
  <c r="D11" i="1"/>
  <c r="C11" i="1"/>
  <c r="J9" i="4"/>
  <c r="H31" i="2"/>
  <c r="H32" i="2"/>
  <c r="H33" i="2"/>
  <c r="H34" i="2"/>
  <c r="H30" i="2"/>
  <c r="H25" i="2"/>
  <c r="H26" i="2"/>
  <c r="H27" i="2"/>
  <c r="H24" i="2"/>
  <c r="H20" i="2"/>
  <c r="H21" i="2"/>
  <c r="H19" i="2"/>
  <c r="H14" i="2"/>
  <c r="H15" i="2"/>
  <c r="H16" i="2"/>
  <c r="H13" i="2"/>
  <c r="H8" i="2"/>
  <c r="H9" i="2"/>
  <c r="H10" i="2"/>
  <c r="H7" i="2"/>
  <c r="G31" i="2"/>
  <c r="G32" i="2"/>
  <c r="G33" i="2"/>
  <c r="G34" i="2"/>
  <c r="G30" i="2"/>
  <c r="G25" i="2"/>
  <c r="G26" i="2"/>
  <c r="G27" i="2"/>
  <c r="G24" i="2"/>
  <c r="G20" i="2"/>
  <c r="G21" i="2"/>
  <c r="G19" i="2"/>
  <c r="G14" i="2"/>
  <c r="G15" i="2"/>
  <c r="G16" i="2"/>
  <c r="G13" i="2"/>
  <c r="G8" i="2"/>
  <c r="G9" i="2"/>
  <c r="G10" i="2"/>
  <c r="G7" i="2"/>
  <c r="J9" i="3"/>
  <c r="K23" i="3"/>
  <c r="K18" i="3"/>
  <c r="K12" i="3"/>
  <c r="K6" i="3"/>
  <c r="K4" i="3"/>
  <c r="J4" i="3"/>
  <c r="J4" i="4"/>
  <c r="B44" i="3"/>
  <c r="B43" i="3"/>
  <c r="B42" i="3"/>
  <c r="B40"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I5" i="3"/>
  <c r="H5" i="3"/>
  <c r="G5" i="3"/>
  <c r="F5" i="3"/>
  <c r="E5" i="3"/>
  <c r="D5" i="3"/>
  <c r="C5" i="3"/>
  <c r="H4" i="3"/>
  <c r="G4" i="3"/>
  <c r="E4" i="3"/>
  <c r="C4" i="3"/>
  <c r="D1" i="3"/>
  <c r="D1" i="4"/>
  <c r="K23" i="4"/>
  <c r="K18" i="4"/>
  <c r="K12" i="4"/>
  <c r="K6" i="4"/>
  <c r="K4" i="4"/>
  <c r="H4" i="4"/>
  <c r="C4" i="4"/>
  <c r="C5" i="4"/>
  <c r="D5" i="4"/>
  <c r="E5" i="4"/>
  <c r="F5" i="4"/>
  <c r="G5" i="4"/>
  <c r="H5" i="4"/>
  <c r="I5" i="4"/>
  <c r="B44" i="4"/>
  <c r="B43" i="4"/>
  <c r="B42" i="4"/>
  <c r="B40" i="4"/>
  <c r="B38" i="4"/>
  <c r="B37" i="4"/>
  <c r="B36" i="4"/>
  <c r="B35" i="4"/>
  <c r="B31" i="4"/>
  <c r="B32" i="4"/>
  <c r="B33" i="4"/>
  <c r="B34" i="4"/>
  <c r="B30" i="4"/>
  <c r="B29" i="4"/>
  <c r="B28" i="4"/>
  <c r="B25" i="4"/>
  <c r="B26" i="4"/>
  <c r="B27" i="4"/>
  <c r="B24" i="4"/>
  <c r="B23" i="4"/>
  <c r="B22" i="4"/>
  <c r="B20" i="4"/>
  <c r="B21" i="4"/>
  <c r="B19" i="4"/>
  <c r="B18" i="4"/>
  <c r="B17" i="4"/>
  <c r="B14" i="4"/>
  <c r="B15" i="4"/>
  <c r="B16" i="4"/>
  <c r="B13" i="4"/>
  <c r="B12" i="4"/>
  <c r="B11" i="4"/>
  <c r="B8" i="4"/>
  <c r="B9" i="4"/>
  <c r="B10" i="4"/>
  <c r="B7" i="4"/>
  <c r="B6" i="4"/>
  <c r="B5" i="4"/>
  <c r="A44" i="2"/>
  <c r="A43" i="2"/>
  <c r="A42" i="2"/>
  <c r="A40" i="2"/>
  <c r="A38" i="2"/>
  <c r="A37" i="2"/>
  <c r="A36" i="2"/>
  <c r="A35" i="2"/>
  <c r="A31" i="2"/>
  <c r="A32" i="2"/>
  <c r="A33" i="2"/>
  <c r="A34" i="2"/>
  <c r="A30" i="2"/>
  <c r="A29" i="2"/>
  <c r="A28" i="2"/>
  <c r="A25" i="2"/>
  <c r="A26" i="2"/>
  <c r="A27" i="2"/>
  <c r="A24" i="2"/>
  <c r="A23" i="2"/>
  <c r="A22" i="2"/>
  <c r="A20" i="2"/>
  <c r="A21" i="2"/>
  <c r="A19" i="2"/>
  <c r="A18" i="2"/>
  <c r="A17" i="2"/>
  <c r="A14" i="2"/>
  <c r="A15" i="2"/>
  <c r="A16" i="2"/>
  <c r="A13" i="2"/>
  <c r="A12" i="2"/>
  <c r="A11" i="2"/>
  <c r="A8" i="2"/>
  <c r="A9" i="2"/>
  <c r="A10" i="2"/>
  <c r="A7" i="2"/>
  <c r="A6" i="2"/>
  <c r="A5" i="2"/>
  <c r="I4" i="2"/>
  <c r="G4" i="2"/>
  <c r="C5" i="2"/>
  <c r="D5" i="2"/>
  <c r="E5" i="2"/>
  <c r="F5" i="2"/>
  <c r="G5" i="2"/>
  <c r="H5" i="2"/>
  <c r="B5" i="2"/>
  <c r="B4" i="2"/>
  <c r="D4" i="2"/>
  <c r="F4" i="2"/>
  <c r="B31" i="2"/>
  <c r="F32" i="2"/>
  <c r="E32" i="2"/>
  <c r="D32" i="2"/>
  <c r="C32" i="2"/>
  <c r="B32" i="2"/>
  <c r="F31" i="2"/>
  <c r="E31" i="2"/>
  <c r="D31" i="2"/>
  <c r="C31" i="2"/>
  <c r="F20" i="2"/>
  <c r="E20" i="2"/>
  <c r="D20" i="2"/>
  <c r="C20" i="2"/>
  <c r="B20" i="2"/>
  <c r="F19" i="2"/>
  <c r="E19" i="2"/>
  <c r="D19" i="2"/>
  <c r="C19" i="2"/>
  <c r="B19" i="2"/>
  <c r="F33" i="2"/>
  <c r="F34" i="2"/>
  <c r="F30" i="2"/>
  <c r="F25" i="2"/>
  <c r="F26" i="2"/>
  <c r="F27" i="2"/>
  <c r="F24" i="2"/>
  <c r="F21" i="2"/>
  <c r="F16" i="2"/>
  <c r="F15" i="2"/>
  <c r="F14" i="2"/>
  <c r="F13" i="2"/>
  <c r="F10" i="2"/>
  <c r="F9" i="2"/>
  <c r="F8" i="2"/>
  <c r="F7" i="2"/>
  <c r="G35" i="4"/>
  <c r="F35" i="4"/>
  <c r="E35" i="4"/>
  <c r="D35" i="4"/>
  <c r="C35" i="4"/>
  <c r="J34" i="4"/>
  <c r="J33" i="4"/>
  <c r="I33" i="2"/>
  <c r="J32" i="4"/>
  <c r="J31" i="4"/>
  <c r="J30" i="4"/>
  <c r="I28" i="4"/>
  <c r="H28" i="4"/>
  <c r="G28" i="4"/>
  <c r="F28" i="4"/>
  <c r="E28" i="4"/>
  <c r="D28" i="2"/>
  <c r="D28" i="4"/>
  <c r="C28" i="4"/>
  <c r="J27" i="4"/>
  <c r="J26" i="4"/>
  <c r="J25" i="4"/>
  <c r="J24" i="4"/>
  <c r="I22" i="4"/>
  <c r="H22" i="4"/>
  <c r="G22" i="4"/>
  <c r="F22" i="2"/>
  <c r="F22" i="4"/>
  <c r="E22" i="4"/>
  <c r="D22" i="4"/>
  <c r="C22" i="4"/>
  <c r="J22" i="4"/>
  <c r="J21" i="4"/>
  <c r="J20" i="4"/>
  <c r="J19" i="4"/>
  <c r="I17" i="4"/>
  <c r="I38" i="4"/>
  <c r="H17" i="4"/>
  <c r="G17" i="4"/>
  <c r="F17" i="4"/>
  <c r="F36" i="4"/>
  <c r="E17" i="4"/>
  <c r="D17" i="4"/>
  <c r="C17" i="4"/>
  <c r="J16" i="4"/>
  <c r="J15" i="4"/>
  <c r="J14" i="4"/>
  <c r="J13" i="4"/>
  <c r="I13" i="2"/>
  <c r="H36" i="4"/>
  <c r="J36" i="4"/>
  <c r="F38" i="4"/>
  <c r="E38" i="4"/>
  <c r="J10" i="4"/>
  <c r="J8" i="4"/>
  <c r="I8" i="2"/>
  <c r="J7" i="4"/>
  <c r="G4" i="4"/>
  <c r="E4" i="4"/>
  <c r="B4" i="4"/>
  <c r="A37" i="4"/>
  <c r="H38" i="4"/>
  <c r="E40" i="4"/>
  <c r="F35" i="3"/>
  <c r="E35" i="3"/>
  <c r="D35" i="3"/>
  <c r="C35" i="3"/>
  <c r="J34" i="3"/>
  <c r="J33" i="3"/>
  <c r="J32" i="3"/>
  <c r="J31" i="3"/>
  <c r="I31" i="2"/>
  <c r="J30" i="3"/>
  <c r="I28" i="3"/>
  <c r="H28" i="3"/>
  <c r="G28" i="3"/>
  <c r="G38" i="3"/>
  <c r="F28" i="3"/>
  <c r="E28" i="3"/>
  <c r="D28" i="3"/>
  <c r="J28" i="3"/>
  <c r="C28" i="3"/>
  <c r="J27" i="3"/>
  <c r="J26" i="3"/>
  <c r="J25" i="3"/>
  <c r="J24" i="3"/>
  <c r="I22" i="3"/>
  <c r="H22" i="3"/>
  <c r="G22" i="3"/>
  <c r="F22" i="3"/>
  <c r="E22" i="3"/>
  <c r="D22" i="3"/>
  <c r="C22" i="3"/>
  <c r="B22" i="2"/>
  <c r="J21" i="3"/>
  <c r="J20" i="3"/>
  <c r="J19" i="3"/>
  <c r="I17" i="3"/>
  <c r="H17" i="3"/>
  <c r="G17" i="3"/>
  <c r="F17" i="3"/>
  <c r="E17" i="3"/>
  <c r="J17" i="3"/>
  <c r="D17" i="3"/>
  <c r="C17" i="3"/>
  <c r="J16" i="3"/>
  <c r="J15" i="3"/>
  <c r="J14" i="3"/>
  <c r="J13" i="3"/>
  <c r="I11" i="3"/>
  <c r="H11" i="3"/>
  <c r="G11" i="3"/>
  <c r="F11" i="3"/>
  <c r="F38" i="3"/>
  <c r="E11" i="3"/>
  <c r="E38" i="3"/>
  <c r="D11" i="3"/>
  <c r="C11" i="3"/>
  <c r="J11" i="3"/>
  <c r="J10" i="3"/>
  <c r="J8" i="3"/>
  <c r="J7" i="3"/>
  <c r="B4" i="3"/>
  <c r="A37" i="3"/>
  <c r="E21" i="2"/>
  <c r="C33" i="2"/>
  <c r="D33" i="2"/>
  <c r="E33" i="2"/>
  <c r="C30" i="2"/>
  <c r="D30" i="2"/>
  <c r="E30" i="2"/>
  <c r="C27" i="2"/>
  <c r="D27" i="2"/>
  <c r="E27" i="2"/>
  <c r="C26" i="2"/>
  <c r="D26" i="2"/>
  <c r="E26" i="2"/>
  <c r="C25" i="2"/>
  <c r="D25" i="2"/>
  <c r="E25" i="2"/>
  <c r="C24" i="2"/>
  <c r="D24" i="2"/>
  <c r="E24" i="2"/>
  <c r="C21" i="2"/>
  <c r="D21" i="2"/>
  <c r="C16" i="2"/>
  <c r="D16" i="2"/>
  <c r="E16" i="2"/>
  <c r="C15" i="2"/>
  <c r="D15" i="2"/>
  <c r="E15" i="2"/>
  <c r="C14" i="2"/>
  <c r="D14" i="2"/>
  <c r="E14" i="2"/>
  <c r="C13" i="2"/>
  <c r="D13" i="2"/>
  <c r="E13" i="2"/>
  <c r="E8" i="2"/>
  <c r="E9" i="2"/>
  <c r="E10" i="2"/>
  <c r="D8" i="2"/>
  <c r="D9" i="2"/>
  <c r="D10" i="2"/>
  <c r="C8" i="2"/>
  <c r="C9" i="2"/>
  <c r="C10" i="2"/>
  <c r="C7" i="2"/>
  <c r="D7" i="2"/>
  <c r="E7" i="2"/>
  <c r="B33" i="2"/>
  <c r="B30" i="2"/>
  <c r="B26" i="2"/>
  <c r="B25" i="2"/>
  <c r="B24" i="2"/>
  <c r="B21" i="2"/>
  <c r="I32" i="2"/>
  <c r="A37" i="1"/>
  <c r="B14" i="2"/>
  <c r="B15" i="2"/>
  <c r="B16" i="2"/>
  <c r="B13" i="2"/>
  <c r="B8" i="2"/>
  <c r="B9" i="2"/>
  <c r="B10" i="2"/>
  <c r="B7" i="2"/>
  <c r="F35" i="2"/>
  <c r="F28" i="2"/>
  <c r="F17" i="2"/>
  <c r="F11" i="2"/>
  <c r="H28" i="2"/>
  <c r="H22" i="2"/>
  <c r="H17" i="2"/>
  <c r="E28" i="2"/>
  <c r="E22" i="2"/>
  <c r="E11" i="2"/>
  <c r="D35" i="2"/>
  <c r="D22" i="2"/>
  <c r="D17" i="2"/>
  <c r="C35" i="2"/>
  <c r="C22" i="2"/>
  <c r="C17" i="2"/>
  <c r="I10" i="2"/>
  <c r="I14" i="2"/>
  <c r="I15" i="2"/>
  <c r="I20" i="2"/>
  <c r="I21" i="2"/>
  <c r="I24" i="2"/>
  <c r="I25" i="2"/>
  <c r="I26" i="2"/>
  <c r="I27" i="2"/>
  <c r="B28" i="2"/>
  <c r="I22" i="2"/>
  <c r="B17" i="2"/>
  <c r="B11" i="2"/>
  <c r="G35" i="2"/>
  <c r="G28" i="2"/>
  <c r="G22" i="2"/>
  <c r="G17" i="2"/>
  <c r="B34" i="2"/>
  <c r="B27" i="2"/>
  <c r="E34" i="2"/>
  <c r="C34" i="2"/>
  <c r="D34" i="2"/>
  <c r="I9" i="2"/>
  <c r="B35" i="2"/>
  <c r="J22" i="3"/>
  <c r="I30" i="2"/>
  <c r="I7" i="2"/>
  <c r="H11" i="2"/>
  <c r="I19" i="2"/>
  <c r="E17" i="2"/>
  <c r="I36" i="4"/>
  <c r="D36" i="4"/>
  <c r="D38" i="4"/>
  <c r="I16" i="2"/>
  <c r="E36" i="4"/>
  <c r="G38" i="4"/>
  <c r="J28" i="4"/>
  <c r="I28" i="2"/>
  <c r="C28" i="2"/>
  <c r="G36" i="4"/>
  <c r="D38" i="3"/>
  <c r="J17" i="4"/>
  <c r="I38" i="3"/>
  <c r="C38" i="3"/>
  <c r="J35" i="4"/>
  <c r="C11" i="2"/>
  <c r="D11" i="2"/>
  <c r="G11" i="2"/>
  <c r="J37" i="4"/>
  <c r="F40" i="4"/>
  <c r="E44" i="4"/>
  <c r="D40" i="4"/>
  <c r="C36" i="2"/>
  <c r="C40" i="4"/>
  <c r="C36" i="4"/>
  <c r="J38" i="4"/>
  <c r="E40" i="3"/>
  <c r="C40" i="3"/>
  <c r="E44" i="3"/>
  <c r="E43" i="3"/>
  <c r="F40" i="3"/>
  <c r="D40" i="3"/>
  <c r="J37" i="3"/>
  <c r="J38" i="3"/>
  <c r="I35" i="2"/>
  <c r="G36" i="2"/>
  <c r="D36" i="2"/>
  <c r="G37" i="2"/>
  <c r="I37" i="2"/>
  <c r="E36" i="2"/>
  <c r="B38" i="2"/>
  <c r="F38" i="2"/>
  <c r="C38" i="2"/>
  <c r="E38" i="2"/>
  <c r="D38" i="2"/>
  <c r="I17" i="2"/>
  <c r="F36" i="2"/>
  <c r="I11" i="2"/>
  <c r="B36" i="2"/>
  <c r="H35" i="2"/>
  <c r="G38" i="2"/>
  <c r="D44" i="2"/>
  <c r="D40" i="2"/>
  <c r="E40" i="2"/>
  <c r="B40" i="2"/>
  <c r="D43" i="2"/>
  <c r="I36" i="2"/>
  <c r="I38" i="2"/>
  <c r="H38" i="2"/>
  <c r="H36" i="2"/>
  <c r="C40" i="2"/>
</calcChain>
</file>

<file path=xl/sharedStrings.xml><?xml version="1.0" encoding="utf-8"?>
<sst xmlns="http://schemas.openxmlformats.org/spreadsheetml/2006/main" count="118" uniqueCount="88">
  <si>
    <t>Post-Doc / Students</t>
  </si>
  <si>
    <t>Other</t>
  </si>
  <si>
    <t>Material and Supplies</t>
  </si>
  <si>
    <t>Grand Total</t>
  </si>
  <si>
    <t>ACRDP</t>
  </si>
  <si>
    <t>Financial</t>
  </si>
  <si>
    <t>In-kind</t>
  </si>
  <si>
    <t>Salary</t>
  </si>
  <si>
    <t>Total</t>
  </si>
  <si>
    <t>Equipment Purchase</t>
  </si>
  <si>
    <t>Admin &amp; Project Mgmt</t>
  </si>
  <si>
    <t>Field Equipment</t>
  </si>
  <si>
    <t>Field</t>
  </si>
  <si>
    <t>DFO Contribution</t>
  </si>
  <si>
    <t>Travel</t>
  </si>
  <si>
    <t>Meetings</t>
  </si>
  <si>
    <t>Conferences</t>
  </si>
  <si>
    <t>Lab Equipment</t>
  </si>
  <si>
    <t>Other expenses</t>
  </si>
  <si>
    <t>Pacific</t>
  </si>
  <si>
    <t>Central and Arctic</t>
  </si>
  <si>
    <t>Quebec</t>
  </si>
  <si>
    <t>Gulf</t>
  </si>
  <si>
    <t>Maritimes</t>
  </si>
  <si>
    <t>Select Region</t>
  </si>
  <si>
    <t>Technicians</t>
  </si>
  <si>
    <t>Percentage of ACRDP contribution</t>
  </si>
  <si>
    <t>Overall contributions</t>
  </si>
  <si>
    <t>This page provides a summary of the overall project budget and is locked</t>
  </si>
  <si>
    <t>Newfoundland and Labrador</t>
  </si>
  <si>
    <t>ACRDP Project Application Form - Appendix A - Budget</t>
  </si>
  <si>
    <t>Cost Description</t>
  </si>
  <si>
    <t>Equipment Sub-Total</t>
  </si>
  <si>
    <t>Travel Sub-Total</t>
  </si>
  <si>
    <t xml:space="preserve">Salary Sub-Total </t>
  </si>
  <si>
    <t>Other Sub-Total</t>
  </si>
  <si>
    <t>Cost Description Breakdown</t>
  </si>
  <si>
    <t>Scientists</t>
  </si>
  <si>
    <t>Biologists</t>
  </si>
  <si>
    <t>Computer Equipment</t>
  </si>
  <si>
    <t>NOTE: All cost estimates must include detailed cost breakdowns (e.g. $7500 for technical support = 40 days x 7.5 hrs/day x $25/hr technician time).</t>
  </si>
  <si>
    <t>NOTE: Only equipment purchased for the project. Cannot include depreciation or annual IMIT fees.</t>
  </si>
  <si>
    <t>NOTE: All cost estimates must include detailed cost breakdowns (e.g. $10000 = 100 days x $100/day for equipment rental)</t>
  </si>
  <si>
    <t>Budget Form Instructions</t>
  </si>
  <si>
    <t>• Only user-fillable cells can be selected and modified.</t>
  </si>
  <si>
    <r>
      <t xml:space="preserve">• User-fillable fields are indicated in </t>
    </r>
    <r>
      <rPr>
        <b/>
        <sz val="14"/>
        <color indexed="12"/>
        <rFont val="Calibri"/>
        <family val="2"/>
      </rPr>
      <t>blue text</t>
    </r>
    <r>
      <rPr>
        <sz val="14"/>
        <color indexed="8"/>
        <rFont val="Calibri"/>
        <family val="2"/>
      </rPr>
      <t>.</t>
    </r>
  </si>
  <si>
    <t>• Please select your Region from the drop-down cell menu item in the top-left cell of the first year's budget sheet.  This information is used to calculate project overhead costs.  All subsequent years' budgets will autofill.</t>
  </si>
  <si>
    <t>• Please provide budget line-item details as required in the blue shaded boxes indicated.</t>
  </si>
  <si>
    <r>
      <t>Reminder:</t>
    </r>
    <r>
      <rPr>
        <sz val="14"/>
        <color indexed="8"/>
        <rFont val="Calibri"/>
        <family val="2"/>
      </rPr>
      <t xml:space="preserve"> Industry Collaborator financial contributions must be </t>
    </r>
    <r>
      <rPr>
        <b/>
        <sz val="14"/>
        <color indexed="8"/>
        <rFont val="Calibri"/>
        <family val="2"/>
      </rPr>
      <t>30%</t>
    </r>
    <r>
      <rPr>
        <sz val="14"/>
        <color indexed="8"/>
        <rFont val="Calibri"/>
        <family val="2"/>
      </rPr>
      <t xml:space="preserve"> of the ACRDP requested funding with a </t>
    </r>
    <r>
      <rPr>
        <b/>
        <sz val="14"/>
        <color indexed="8"/>
        <rFont val="Calibri"/>
        <family val="2"/>
      </rPr>
      <t>minimum of 7.5%</t>
    </r>
    <r>
      <rPr>
        <sz val="14"/>
        <color indexed="8"/>
        <rFont val="Calibri"/>
        <family val="2"/>
      </rPr>
      <t xml:space="preserve"> </t>
    </r>
    <r>
      <rPr>
        <b/>
        <sz val="14"/>
        <color indexed="8"/>
        <rFont val="Calibri"/>
        <family val="2"/>
      </rPr>
      <t>cash</t>
    </r>
    <r>
      <rPr>
        <sz val="14"/>
        <color indexed="8"/>
        <rFont val="Calibri"/>
        <family val="2"/>
      </rPr>
      <t xml:space="preserve"> and </t>
    </r>
    <r>
      <rPr>
        <b/>
        <sz val="14"/>
        <color indexed="8"/>
        <rFont val="Calibri"/>
        <family val="2"/>
      </rPr>
      <t>22.5% in-kind</t>
    </r>
    <r>
      <rPr>
        <sz val="14"/>
        <color indexed="8"/>
        <rFont val="Calibri"/>
        <family val="2"/>
      </rPr>
      <t>. These values calculate automatically in the spreadsheet.</t>
    </r>
  </si>
  <si>
    <r>
      <t xml:space="preserve">Note: </t>
    </r>
    <r>
      <rPr>
        <i/>
        <sz val="14"/>
        <color indexed="8"/>
        <rFont val="Calibri"/>
        <family val="2"/>
      </rPr>
      <t>The final worksheet for the "Project Total" is locked for editing and completely automatically calculated.</t>
    </r>
  </si>
  <si>
    <t>Clarification on ACRDP in-kind contributions</t>
  </si>
  <si>
    <r>
      <t>Eligible</t>
    </r>
    <r>
      <rPr>
        <u/>
        <sz val="14"/>
        <rFont val="Calibri"/>
        <family val="2"/>
      </rPr>
      <t xml:space="preserve"> DFO in-kind:</t>
    </r>
  </si>
  <si>
    <t>• Ship time aboard DFO-owned vessels (must include detailed cost breakdown)</t>
  </si>
  <si>
    <r>
      <t>Ineligible</t>
    </r>
    <r>
      <rPr>
        <u/>
        <sz val="14"/>
        <rFont val="Calibri"/>
        <family val="2"/>
      </rPr>
      <t xml:space="preserve"> DFO in-kind:</t>
    </r>
  </si>
  <si>
    <t>• DFO-owned computers used for the project</t>
  </si>
  <si>
    <t>All cost estimates (materials and person time) must include detailed cost breakdowns (e.g. $7500 for technical support = 40 days x 7.5 hrs/day x $25/hr technician time).</t>
  </si>
  <si>
    <t>Publication Costs</t>
  </si>
  <si>
    <t>Project Total</t>
  </si>
  <si>
    <t>Percentage Industry Collaborator financial contributions</t>
  </si>
  <si>
    <t>Percentage Industry Collaborator in-kind contributions</t>
  </si>
  <si>
    <r>
      <rPr>
        <sz val="11"/>
        <color indexed="8"/>
        <rFont val="Calibri"/>
        <family val="2"/>
      </rPr>
      <t>̶̶</t>
    </r>
    <r>
      <rPr>
        <sz val="10.55"/>
        <color indexed="8"/>
        <rFont val="Calibri"/>
        <family val="2"/>
      </rPr>
      <t>̶</t>
    </r>
  </si>
  <si>
    <t>Material and Supplies Sub-Total</t>
  </si>
  <si>
    <t>Regional Overhead</t>
  </si>
  <si>
    <t>Industry Collaborator #1</t>
  </si>
  <si>
    <t>Industry Collaborator #2</t>
  </si>
  <si>
    <t>Partner</t>
  </si>
  <si>
    <t>Lab (incremental)</t>
  </si>
  <si>
    <t>Field (incremental)</t>
  </si>
  <si>
    <t>Vessel / Ship Time (incremental)</t>
  </si>
  <si>
    <t>Facilities (incremental)</t>
  </si>
  <si>
    <r>
      <t>•</t>
    </r>
    <r>
      <rPr>
        <i/>
        <sz val="14"/>
        <rFont val="Calibri"/>
        <family val="2"/>
      </rPr>
      <t xml:space="preserve"> Incremental</t>
    </r>
    <r>
      <rPr>
        <sz val="14"/>
        <rFont val="Calibri"/>
        <family val="2"/>
      </rPr>
      <t xml:space="preserve"> costs for Industry Collaborator-owned boats or vessels used for the project (eg - fuel, manpower, supplies, etc.)</t>
    </r>
  </si>
  <si>
    <t>• Cost of lab and field supplies, samples, or consumables (eg - sample dishes, animal feed, etc.)</t>
  </si>
  <si>
    <t>• Salaries of employees performing project-related activities (eg - operating equipment, conducting analyses, etc.)</t>
  </si>
  <si>
    <t>• Cost of services purchased by Industry Collaborator from third parties (eg - sample analyses provided by an external laboratory)</t>
  </si>
  <si>
    <r>
      <t>Eligible</t>
    </r>
    <r>
      <rPr>
        <u/>
        <sz val="14"/>
        <rFont val="Calibri"/>
        <family val="2"/>
      </rPr>
      <t xml:space="preserve"> in-kind contributions from Industry Collaborator and DFO must be "incremental", defined as costs that would have not incurred but for this project (ie - cost of goods, equipment, or services that are purchased specifically for the project, over and above regular business costs):</t>
    </r>
  </si>
  <si>
    <r>
      <rPr>
        <i/>
        <sz val="14"/>
        <rFont val="Calibri"/>
        <family val="2"/>
      </rPr>
      <t xml:space="preserve">• Incremental </t>
    </r>
    <r>
      <rPr>
        <sz val="14"/>
        <rFont val="Calibri"/>
        <family val="2"/>
      </rPr>
      <t>costs for industry Collaborator-owned sites used for the project (eg - aquaculture facilities, nets, docks, barges, processing facilities, warehouses, electricity, water, heating, etc.)</t>
    </r>
  </si>
  <si>
    <t>• Cost of fish (finfish or shellfish) purchased for the project, and cost of Industry Collaborator-owned fish used for the project</t>
  </si>
  <si>
    <t>• DFO-owned equipment (sensors, monitors, gauges, nets, etc.) used for the project</t>
  </si>
  <si>
    <t>3.6.3.1        Project expenditures 
All expenditures that would result from the Project must be included in the budget table.  For example, if DFO is expected to purchase new equipment, material or supplies or to set up a new facility specifically for the Project, the estimated costs must be included in the budget table.  Expenditures which are payable out of a Collaborator’s financial contributions to DFO must be itemized under ‘Financial Contribution to DFO’ in the budget table; all other DFO expenditures would be reflected as DFO’s ‘In-kind Contributions’.  A Collaborator’s expenditures, excluding funds it contributes to DFO, must always be reflected in the budget as ‘In-kind Contribution’.</t>
  </si>
  <si>
    <t>3.6.3.2.        Existing assets (i.e. equipment and facilities)
Capital costs and depreciation costs of existing assets (such as equipment and facilities) may not be included in the budget table however associated operating expenditures (e.g., gas, cost of repairs and maintenance that may be attributed to the Project) must be included.  The value of existing assets may be illustrated in a Collaborative Agreement, if necessary, via a note added at the bottom of each budget table.  A few examples of such statements are provided below.
Example of statements 
Assets consist of a jet boat and trailer, and rental value of identical assets can be easily determined: 
• The jet boat and trailer are owned by DFO with an initial capital cost of $50K.  The rental value of equivalent jet boat and trailer for the purpose of the Project is estimated at $12K.
Assets consist of miscellaneous field equipment but the rental value of identical assets cannot be determined: 
• The equipment that will be used during the field work (ladder, video cameras, computers, etc.) is owned by DFO and will be used for this Project.  No monetary value was assigned to the use of the equipment as an estimate would have been subjective.
Assets consist of a facility but the rental value of identical assets cannot be determined: 
• DFO’s Molecular Genetics Laboratory, which will be used for the Project, is world renowned for its genetic and genomic research.  No monetary value was assigned to the use of the laboratory as an estimate would have been subjective.</t>
  </si>
  <si>
    <t>3.6.3.3.        Overhead costs
Overhead costs, other than salary benefits, may not be included in the budget table.  Overhead costs is a category of expenses that cannot be directly attributed to a specific Project, such as  the costs associated with drafting the Agreement, with the internal services that are provided to the Program Area, with the electricity required for running a certain facility, etc.</t>
  </si>
  <si>
    <t xml:space="preserve">3.6.4        Salary Costs, Budget considerations
Casual, term and indeterminate employees must be identified separately in the budget table.
Salary costs of employees must be included in the budget table on a prorated basis to reflect the actual time employees dedicate to a Project.  For example, if a research biologist is expected to spend 6 months on the Project, only 50% of the research scientist annual salary may be included in the budget.  </t>
  </si>
  <si>
    <t>Reference: http://w02intra01.ncr.dfo-mpo.gc.ca/english/cfo/bpfm-bpgf/fmasb/collaboration/CA_Template_Instructions.doc</t>
  </si>
  <si>
    <t>NOTE: All cost estimates must include detailed cost breakdowns (e.g. $1000 = 5 days travel for field work x $100/day meals &amp; incidentals x 2 people).</t>
  </si>
  <si>
    <r>
      <t xml:space="preserve">• If modifications are required to the budget workbook (e.g., need to add extra columns for additional Industry Collaborators or additional Partners), please contact Tricia Gheorghe at: </t>
    </r>
    <r>
      <rPr>
        <b/>
        <sz val="14"/>
        <color indexed="8"/>
        <rFont val="Calibri"/>
        <family val="2"/>
      </rPr>
      <t>Tricia.Gheorghe@dfo-mpo.gc.ca</t>
    </r>
    <r>
      <rPr>
        <sz val="14"/>
        <color indexed="8"/>
        <rFont val="Calibri"/>
        <family val="2"/>
      </rPr>
      <t>.</t>
    </r>
  </si>
  <si>
    <t>2021-2022</t>
  </si>
  <si>
    <t>2022-2023</t>
  </si>
  <si>
    <t>2023-2024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</si>
</sst>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5" formatCode="&quot;$&quot;#,##0;[Red]\-&quot;$&quot;#,##0"/>
    <numFmt numFmtId="180" formatCode="&quot;$&quot;#,##0"/>
    <numFmt numFmtId="181" formatCode="0.0"/>
  </numFmts>
  <fonts count="27" x14ac:knownFonts="1">
    <font>
      <sz val="11"/>
      <color theme="1"/>
      <name val="Calibri"/>
      <family val="2"/>
      <scheme val="minor"/>
    </font>
    <font>
      <u/>
      <sz val="14"/>
      <name val="Calibri"/>
      <family val="2"/>
    </font>
    <font>
      <sz val="14"/>
      <color indexed="8"/>
      <name val="Calibri"/>
      <family val="2"/>
    </font>
    <font>
      <b/>
      <sz val="14"/>
      <color indexed="8"/>
      <name val="Calibri"/>
      <family val="2"/>
    </font>
    <font>
      <i/>
      <sz val="14"/>
      <color indexed="8"/>
      <name val="Calibri"/>
      <family val="2"/>
    </font>
    <font>
      <b/>
      <sz val="14"/>
      <color indexed="12"/>
      <name val="Calibri"/>
      <family val="2"/>
    </font>
    <font>
      <sz val="11"/>
      <color indexed="8"/>
      <name val="Calibri"/>
      <family val="2"/>
    </font>
    <font>
      <sz val="10.55"/>
      <color indexed="8"/>
      <name val="Calibri"/>
      <family val="2"/>
    </font>
    <font>
      <sz val="14"/>
      <name val="Calibri"/>
      <family val="2"/>
    </font>
    <font>
      <i/>
      <sz val="14"/>
      <name val="Calibri"/>
      <family val="2"/>
    </font>
    <font>
      <b/>
      <sz val="14"/>
      <color indexed="8"/>
      <name val="Calibri"/>
      <family val="2"/>
    </font>
    <font>
      <b/>
      <sz val="11"/>
      <color theme="1"/>
      <name val="Calibri"/>
      <family val="2"/>
      <scheme val="minor"/>
    </font>
    <font>
      <b/>
      <sz val="14"/>
      <color theme="1"/>
      <name val="Calibri"/>
      <family val="2"/>
      <scheme val="minor"/>
    </font>
    <font>
      <b/>
      <sz val="18"/>
      <color theme="1"/>
      <name val="Calibri"/>
      <family val="2"/>
      <scheme val="minor"/>
    </font>
    <font>
      <sz val="14"/>
      <color rgb="FF000000"/>
      <name val="Calibri"/>
      <family val="2"/>
      <scheme val="minor"/>
    </font>
    <font>
      <b/>
      <i/>
      <sz val="14"/>
      <color rgb="FF000000"/>
      <name val="Calibri"/>
      <family val="2"/>
      <scheme val="minor"/>
    </font>
    <font>
      <sz val="14"/>
      <name val="Calibri"/>
      <family val="2"/>
      <scheme val="minor"/>
    </font>
    <font>
      <b/>
      <u/>
      <sz val="14"/>
      <name val="Calibri"/>
      <family val="2"/>
      <scheme val="minor"/>
    </font>
    <font>
      <b/>
      <sz val="12"/>
      <color theme="1"/>
      <name val="Calibri"/>
      <family val="2"/>
      <scheme val="minor"/>
    </font>
    <font>
      <b/>
      <sz val="12"/>
      <color rgb="FF000000"/>
      <name val="Calibri"/>
      <family val="2"/>
      <scheme val="minor"/>
    </font>
    <font>
      <b/>
      <sz val="11"/>
      <color rgb="FF000000"/>
      <name val="Calibri"/>
      <family val="2"/>
      <scheme val="minor"/>
    </font>
    <font>
      <sz val="11"/>
      <name val="Calibri"/>
      <family val="2"/>
      <scheme val="minor"/>
    </font>
    <font>
      <b/>
      <sz val="12"/>
      <color rgb="FF0000FF"/>
      <name val="Calibri"/>
      <family val="2"/>
      <scheme val="minor"/>
    </font>
    <font>
      <sz val="11"/>
      <color rgb="FF000000"/>
      <name val="Calibri"/>
      <family val="2"/>
      <scheme val="minor"/>
    </font>
    <font>
      <b/>
      <sz val="11"/>
      <color rgb="FF0000FF"/>
      <name val="Calibri"/>
      <family val="2"/>
      <scheme val="minor"/>
    </font>
    <font>
      <sz val="12"/>
      <color theme="1"/>
      <name val="Calibri"/>
      <family val="2"/>
      <scheme val="minor"/>
    </font>
    <font>
      <b/>
      <sz val="12"/>
      <name val="Calibri"/>
      <family val="2"/>
      <scheme val="minor"/>
    </font>
  </fonts>
  <fills count="10">
    <fill>
      <patternFill patternType="none"/>
    </fill>
    <fill>
      <patternFill patternType="gray125"/>
    </fill>
    <fill>
      <patternFill patternType="gray0625"/>
    </fill>
    <fill>
      <patternFill patternType="solid">
        <fgColor rgb="FFFFFF00"/>
        <bgColor indexed="64"/>
      </patternFill>
    </fill>
    <fill>
      <patternFill patternType="solid">
        <fgColor rgb="FFB7DBFF"/>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BFBFBF"/>
        <bgColor indexed="64"/>
      </patternFill>
    </fill>
    <fill>
      <patternFill patternType="solid">
        <fgColor theme="0" tint="-4.9989318521683403E-2"/>
        <bgColor indexed="64"/>
      </patternFill>
    </fill>
    <fill>
      <patternFill patternType="solid">
        <fgColor theme="0" tint="-0.24994659260841701"/>
        <bgColor indexed="64"/>
      </patternFill>
    </fill>
  </fills>
  <borders count="15">
    <border>
      <left/>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right/>
      <top/>
      <bottom style="double">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1">
    <xf numFmtId="0" fontId="0" fillId="0" borderId="0"/>
  </cellStyleXfs>
  <cellXfs count="137">
    <xf numFmtId="0" fontId="0" fillId="0" borderId="0" xfId="0"/>
    <xf numFmtId="0" fontId="12" fillId="3" borderId="0" xfId="0" applyFont="1" applyFill="1" applyAlignment="1">
      <alignment horizontal="center"/>
    </xf>
    <xf numFmtId="0" fontId="0" fillId="0" borderId="0" xfId="0"/>
    <xf numFmtId="0" fontId="13" fillId="0" borderId="0" xfId="0" applyFont="1" applyAlignment="1">
      <alignment horizontal="center" wrapText="1"/>
    </xf>
    <xf numFmtId="0" fontId="13" fillId="0" borderId="1" xfId="0" applyFont="1" applyBorder="1" applyAlignment="1">
      <alignment horizontal="center" wrapText="1"/>
    </xf>
    <xf numFmtId="0" fontId="14" fillId="0" borderId="2" xfId="0" applyFont="1" applyBorder="1" applyAlignment="1">
      <alignment wrapText="1"/>
    </xf>
    <xf numFmtId="0" fontId="15" fillId="0" borderId="2" xfId="0" applyFont="1" applyBorder="1" applyAlignment="1">
      <alignment wrapText="1"/>
    </xf>
    <xf numFmtId="0" fontId="15" fillId="0" borderId="3" xfId="0" applyFont="1" applyBorder="1" applyAlignment="1">
      <alignment wrapText="1"/>
    </xf>
    <xf numFmtId="0" fontId="16" fillId="0" borderId="2" xfId="0" applyFont="1" applyBorder="1" applyAlignment="1">
      <alignment horizontal="left" vertical="center" wrapText="1"/>
    </xf>
    <xf numFmtId="0" fontId="17" fillId="0" borderId="2" xfId="0" applyFont="1" applyBorder="1" applyAlignment="1">
      <alignment horizontal="left" vertical="center" wrapText="1"/>
    </xf>
    <xf numFmtId="0" fontId="16" fillId="0" borderId="3" xfId="0" applyFont="1" applyBorder="1" applyAlignment="1">
      <alignment horizontal="left" vertical="center" wrapText="1"/>
    </xf>
    <xf numFmtId="0" fontId="0" fillId="0" borderId="0" xfId="0"/>
    <xf numFmtId="0" fontId="0" fillId="0" borderId="0" xfId="0" applyFont="1"/>
    <xf numFmtId="0" fontId="0" fillId="0" borderId="0" xfId="0" applyFont="1" applyFill="1"/>
    <xf numFmtId="0" fontId="18" fillId="0" borderId="0" xfId="0" applyFont="1" applyAlignment="1">
      <alignment horizontal="center" vertical="center" wrapText="1"/>
    </xf>
    <xf numFmtId="0" fontId="19" fillId="0" borderId="0" xfId="0" applyFont="1" applyAlignment="1">
      <alignment horizontal="center" vertical="center" wrapText="1"/>
    </xf>
    <xf numFmtId="0" fontId="20" fillId="0" borderId="0" xfId="0" applyFont="1" applyFill="1" applyAlignment="1">
      <alignment horizontal="right" vertical="center"/>
    </xf>
    <xf numFmtId="0" fontId="0" fillId="0" borderId="1" xfId="0" applyFont="1" applyBorder="1" applyAlignment="1">
      <alignment horizontal="left" wrapText="1"/>
    </xf>
    <xf numFmtId="0" fontId="0" fillId="0" borderId="2" xfId="0" applyFont="1" applyBorder="1" applyAlignment="1">
      <alignment horizontal="left" wrapText="1"/>
    </xf>
    <xf numFmtId="0" fontId="21" fillId="0" borderId="2" xfId="0" applyFont="1" applyBorder="1" applyAlignment="1">
      <alignment horizontal="left" vertical="center" wrapText="1"/>
    </xf>
    <xf numFmtId="0" fontId="0" fillId="0" borderId="3" xfId="0" applyFont="1" applyBorder="1" applyAlignment="1">
      <alignment horizontal="left" wrapText="1"/>
    </xf>
    <xf numFmtId="0" fontId="0" fillId="0" borderId="0" xfId="0" applyFont="1" applyAlignment="1">
      <alignment wrapText="1"/>
    </xf>
    <xf numFmtId="0" fontId="22" fillId="3" borderId="0" xfId="0" applyFont="1" applyFill="1" applyAlignment="1" applyProtection="1">
      <alignment horizontal="center" vertical="center" wrapText="1"/>
      <protection locked="0"/>
    </xf>
    <xf numFmtId="0" fontId="18" fillId="0" borderId="0" xfId="0" applyFont="1" applyAlignment="1">
      <alignment vertical="center" wrapText="1"/>
    </xf>
    <xf numFmtId="0" fontId="23" fillId="0" borderId="0" xfId="0" applyFont="1" applyAlignment="1">
      <alignment vertical="center"/>
    </xf>
    <xf numFmtId="165" fontId="24" fillId="0" borderId="0" xfId="0" applyNumberFormat="1" applyFont="1" applyAlignment="1" applyProtection="1">
      <alignment horizontal="right" vertical="center"/>
      <protection locked="0"/>
    </xf>
    <xf numFmtId="165" fontId="0" fillId="0" borderId="0" xfId="0" applyNumberFormat="1" applyFont="1"/>
    <xf numFmtId="180" fontId="24" fillId="0" borderId="0" xfId="0" applyNumberFormat="1" applyFont="1" applyAlignment="1" applyProtection="1">
      <alignment horizontal="right" vertical="center"/>
      <protection locked="0"/>
    </xf>
    <xf numFmtId="180" fontId="24" fillId="0" borderId="0" xfId="0" applyNumberFormat="1" applyFont="1" applyFill="1" applyAlignment="1" applyProtection="1">
      <alignment horizontal="right" vertical="center"/>
      <protection locked="0"/>
    </xf>
    <xf numFmtId="165" fontId="24" fillId="0" borderId="0" xfId="0" applyNumberFormat="1" applyFont="1" applyFill="1" applyAlignment="1" applyProtection="1">
      <alignment horizontal="right" vertical="center"/>
      <protection locked="0"/>
    </xf>
    <xf numFmtId="0" fontId="0" fillId="4" borderId="0" xfId="0" applyFont="1" applyFill="1" applyAlignment="1" applyProtection="1">
      <alignment wrapText="1"/>
      <protection locked="0"/>
    </xf>
    <xf numFmtId="0" fontId="20" fillId="5" borderId="0" xfId="0" applyFont="1" applyFill="1" applyBorder="1" applyAlignment="1">
      <alignment horizontal="right" vertical="center"/>
    </xf>
    <xf numFmtId="165" fontId="23" fillId="5" borderId="0" xfId="0" applyNumberFormat="1" applyFont="1" applyFill="1" applyBorder="1" applyAlignment="1">
      <alignment horizontal="right" vertical="center"/>
    </xf>
    <xf numFmtId="0" fontId="20" fillId="5" borderId="0" xfId="0" applyFont="1" applyFill="1" applyAlignment="1">
      <alignment horizontal="right" vertical="center"/>
    </xf>
    <xf numFmtId="49" fontId="23" fillId="5" borderId="0" xfId="0" applyNumberFormat="1" applyFont="1" applyFill="1" applyAlignment="1">
      <alignment horizontal="right" vertical="center"/>
    </xf>
    <xf numFmtId="165" fontId="23" fillId="5" borderId="0" xfId="0" applyNumberFormat="1" applyFont="1" applyFill="1" applyAlignment="1">
      <alignment horizontal="right" vertical="center"/>
    </xf>
    <xf numFmtId="165" fontId="0" fillId="5" borderId="0" xfId="0" applyNumberFormat="1" applyFont="1" applyFill="1"/>
    <xf numFmtId="0" fontId="0" fillId="0" borderId="0" xfId="0" applyFont="1" applyFill="1" applyAlignment="1">
      <alignment wrapText="1"/>
    </xf>
    <xf numFmtId="0" fontId="0" fillId="0" borderId="4" xfId="0" applyFont="1" applyFill="1" applyBorder="1"/>
    <xf numFmtId="0" fontId="20" fillId="5" borderId="4" xfId="0" applyFont="1" applyFill="1" applyBorder="1" applyAlignment="1">
      <alignment horizontal="right" vertical="center"/>
    </xf>
    <xf numFmtId="165" fontId="20" fillId="5" borderId="4" xfId="0" applyNumberFormat="1" applyFont="1" applyFill="1" applyBorder="1" applyAlignment="1">
      <alignment horizontal="right" vertical="center"/>
    </xf>
    <xf numFmtId="165" fontId="11" fillId="5" borderId="4" xfId="0" applyNumberFormat="1" applyFont="1" applyFill="1" applyBorder="1"/>
    <xf numFmtId="165" fontId="23" fillId="2" borderId="0" xfId="0" applyNumberFormat="1" applyFont="1" applyFill="1" applyAlignment="1">
      <alignment horizontal="right" vertical="center"/>
    </xf>
    <xf numFmtId="165" fontId="23" fillId="0" borderId="0" xfId="0" applyNumberFormat="1" applyFont="1" applyFill="1" applyAlignment="1">
      <alignment horizontal="right" vertical="center"/>
    </xf>
    <xf numFmtId="165" fontId="0" fillId="0" borderId="0" xfId="0" applyNumberFormat="1" applyFont="1" applyFill="1"/>
    <xf numFmtId="0" fontId="11" fillId="0" borderId="0" xfId="0" applyFont="1" applyAlignment="1" applyProtection="1">
      <alignment wrapText="1"/>
    </xf>
    <xf numFmtId="181" fontId="11" fillId="6" borderId="0" xfId="0" applyNumberFormat="1" applyFont="1" applyFill="1" applyProtection="1"/>
    <xf numFmtId="0" fontId="0" fillId="0" borderId="0" xfId="0" applyFont="1" applyAlignment="1" applyProtection="1">
      <alignment wrapText="1"/>
    </xf>
    <xf numFmtId="181" fontId="0" fillId="0" borderId="0" xfId="0" applyNumberFormat="1" applyFont="1" applyProtection="1"/>
    <xf numFmtId="0" fontId="0" fillId="0" borderId="0" xfId="0" applyFont="1" applyProtection="1"/>
    <xf numFmtId="181" fontId="11" fillId="6" borderId="5" xfId="0" applyNumberFormat="1" applyFont="1" applyFill="1" applyBorder="1" applyProtection="1"/>
    <xf numFmtId="181" fontId="11" fillId="6" borderId="6" xfId="0" applyNumberFormat="1" applyFont="1" applyFill="1" applyBorder="1" applyProtection="1"/>
    <xf numFmtId="0" fontId="25" fillId="0" borderId="0" xfId="0" applyFont="1"/>
    <xf numFmtId="165" fontId="22" fillId="0" borderId="0" xfId="0" applyNumberFormat="1" applyFont="1" applyAlignment="1" applyProtection="1">
      <alignment horizontal="center" vertical="center"/>
      <protection locked="0"/>
    </xf>
    <xf numFmtId="0" fontId="18" fillId="0" borderId="0" xfId="0" applyFont="1" applyFill="1" applyAlignment="1" applyProtection="1">
      <alignment horizontal="center" vertical="center" wrapText="1"/>
    </xf>
    <xf numFmtId="165" fontId="18" fillId="0" borderId="0" xfId="0" applyNumberFormat="1" applyFont="1" applyAlignment="1" applyProtection="1">
      <alignment horizontal="center" vertical="center" wrapText="1"/>
    </xf>
    <xf numFmtId="0" fontId="18" fillId="0" borderId="0" xfId="0" applyFont="1" applyAlignment="1" applyProtection="1">
      <alignment vertical="center" wrapText="1"/>
    </xf>
    <xf numFmtId="0" fontId="23" fillId="0" borderId="0" xfId="0" applyFont="1" applyAlignment="1" applyProtection="1">
      <alignment vertical="center"/>
    </xf>
    <xf numFmtId="165" fontId="23" fillId="0" borderId="0" xfId="0" applyNumberFormat="1" applyFont="1" applyAlignment="1" applyProtection="1">
      <alignment horizontal="right" vertical="center"/>
    </xf>
    <xf numFmtId="0" fontId="20" fillId="7" borderId="0" xfId="0" applyFont="1" applyFill="1" applyAlignment="1" applyProtection="1">
      <alignment horizontal="right" vertical="center"/>
    </xf>
    <xf numFmtId="165" fontId="23" fillId="7" borderId="0" xfId="0" applyNumberFormat="1" applyFont="1" applyFill="1" applyAlignment="1" applyProtection="1">
      <alignment horizontal="right" vertical="center"/>
    </xf>
    <xf numFmtId="165" fontId="23" fillId="0" borderId="0" xfId="0" applyNumberFormat="1" applyFont="1" applyFill="1" applyAlignment="1" applyProtection="1">
      <alignment horizontal="right" vertical="center"/>
    </xf>
    <xf numFmtId="180" fontId="23" fillId="0" borderId="0" xfId="0" applyNumberFormat="1" applyFont="1" applyAlignment="1" applyProtection="1">
      <alignment horizontal="right" vertical="center"/>
    </xf>
    <xf numFmtId="0" fontId="20" fillId="6" borderId="0" xfId="0" applyFont="1" applyFill="1" applyAlignment="1" applyProtection="1">
      <alignment horizontal="right" vertical="center"/>
    </xf>
    <xf numFmtId="165" fontId="23" fillId="6" borderId="0" xfId="0" applyNumberFormat="1" applyFont="1" applyFill="1" applyAlignment="1" applyProtection="1">
      <alignment horizontal="right" vertical="center"/>
    </xf>
    <xf numFmtId="0" fontId="20" fillId="7" borderId="4" xfId="0" applyFont="1" applyFill="1" applyBorder="1" applyAlignment="1" applyProtection="1">
      <alignment horizontal="right" vertical="center"/>
    </xf>
    <xf numFmtId="165" fontId="23" fillId="7" borderId="4" xfId="0" applyNumberFormat="1" applyFont="1" applyFill="1" applyBorder="1" applyAlignment="1" applyProtection="1">
      <alignment horizontal="right" vertical="center"/>
    </xf>
    <xf numFmtId="0" fontId="20" fillId="0" borderId="0" xfId="0" applyFont="1" applyFill="1" applyAlignment="1" applyProtection="1">
      <alignment horizontal="right" vertical="center"/>
    </xf>
    <xf numFmtId="165" fontId="23" fillId="2" borderId="0" xfId="0" applyNumberFormat="1" applyFont="1" applyFill="1" applyAlignment="1" applyProtection="1">
      <alignment horizontal="right" vertical="center"/>
    </xf>
    <xf numFmtId="165" fontId="0" fillId="0" borderId="0" xfId="0" applyNumberFormat="1" applyFont="1" applyFill="1" applyProtection="1"/>
    <xf numFmtId="0" fontId="20" fillId="5" borderId="0" xfId="0" applyFont="1" applyFill="1" applyBorder="1" applyAlignment="1" applyProtection="1">
      <alignment horizontal="right" vertical="center"/>
    </xf>
    <xf numFmtId="165" fontId="23" fillId="5" borderId="0" xfId="0" applyNumberFormat="1" applyFont="1" applyFill="1" applyBorder="1" applyAlignment="1" applyProtection="1">
      <alignment horizontal="right" vertical="center"/>
    </xf>
    <xf numFmtId="0" fontId="20" fillId="5" borderId="0" xfId="0" applyFont="1" applyFill="1" applyAlignment="1" applyProtection="1">
      <alignment horizontal="right" vertical="center"/>
    </xf>
    <xf numFmtId="49" fontId="23" fillId="5" borderId="0" xfId="0" applyNumberFormat="1" applyFont="1" applyFill="1" applyAlignment="1" applyProtection="1">
      <alignment horizontal="right" vertical="center"/>
    </xf>
    <xf numFmtId="165" fontId="23" fillId="5" borderId="0" xfId="0" applyNumberFormat="1" applyFont="1" applyFill="1" applyAlignment="1" applyProtection="1">
      <alignment horizontal="right" vertical="center"/>
    </xf>
    <xf numFmtId="165" fontId="0" fillId="5" borderId="0" xfId="0" applyNumberFormat="1" applyFont="1" applyFill="1" applyProtection="1"/>
    <xf numFmtId="165" fontId="20" fillId="5" borderId="0" xfId="0" applyNumberFormat="1" applyFont="1" applyFill="1" applyAlignment="1" applyProtection="1">
      <alignment horizontal="right" vertical="center"/>
    </xf>
    <xf numFmtId="165" fontId="11" fillId="5" borderId="0" xfId="0" applyNumberFormat="1" applyFont="1" applyFill="1" applyProtection="1"/>
    <xf numFmtId="0" fontId="20" fillId="8" borderId="0" xfId="0" applyFont="1" applyFill="1" applyAlignment="1" applyProtection="1">
      <alignment vertical="center"/>
    </xf>
    <xf numFmtId="0" fontId="23" fillId="8" borderId="0" xfId="0" applyFont="1" applyFill="1" applyAlignment="1" applyProtection="1">
      <alignment vertical="center"/>
    </xf>
    <xf numFmtId="0" fontId="0" fillId="8" borderId="0" xfId="0" applyFont="1" applyFill="1" applyProtection="1"/>
    <xf numFmtId="0" fontId="23" fillId="8" borderId="0" xfId="0" applyFont="1" applyFill="1" applyAlignment="1" applyProtection="1">
      <alignment horizontal="right" vertical="center"/>
    </xf>
    <xf numFmtId="165" fontId="23" fillId="8" borderId="0" xfId="0" applyNumberFormat="1" applyFont="1" applyFill="1" applyAlignment="1" applyProtection="1">
      <alignment horizontal="right" vertical="center"/>
    </xf>
    <xf numFmtId="165" fontId="0" fillId="8" borderId="0" xfId="0" applyNumberFormat="1" applyFont="1" applyFill="1" applyProtection="1"/>
    <xf numFmtId="0" fontId="0" fillId="8" borderId="0" xfId="0" applyFont="1" applyFill="1" applyAlignment="1" applyProtection="1">
      <alignment wrapText="1"/>
    </xf>
    <xf numFmtId="0" fontId="20" fillId="8" borderId="0" xfId="0" applyFont="1" applyFill="1" applyAlignment="1" applyProtection="1">
      <alignment horizontal="right" vertical="center"/>
    </xf>
    <xf numFmtId="165" fontId="20" fillId="8" borderId="0" xfId="0" applyNumberFormat="1" applyFont="1" applyFill="1" applyAlignment="1" applyProtection="1">
      <alignment horizontal="right" vertical="center"/>
    </xf>
    <xf numFmtId="0" fontId="18" fillId="3" borderId="0" xfId="0" applyFont="1" applyFill="1" applyAlignment="1" applyProtection="1">
      <alignment horizontal="center" vertical="center" wrapText="1"/>
    </xf>
    <xf numFmtId="0" fontId="0" fillId="9" borderId="0" xfId="0" applyFont="1" applyFill="1" applyAlignment="1" applyProtection="1">
      <alignment wrapText="1"/>
    </xf>
    <xf numFmtId="0" fontId="0" fillId="9" borderId="0" xfId="0" applyFont="1" applyFill="1" applyProtection="1"/>
    <xf numFmtId="0" fontId="20" fillId="9" borderId="0" xfId="0" applyFont="1" applyFill="1" applyAlignment="1" applyProtection="1">
      <alignment horizontal="right" vertical="center"/>
    </xf>
    <xf numFmtId="165" fontId="23" fillId="9" borderId="0" xfId="0" applyNumberFormat="1" applyFont="1" applyFill="1" applyAlignment="1" applyProtection="1">
      <alignment horizontal="right" vertical="center"/>
    </xf>
    <xf numFmtId="165" fontId="0" fillId="9" borderId="0" xfId="0" applyNumberFormat="1" applyFont="1" applyFill="1" applyProtection="1"/>
    <xf numFmtId="0" fontId="20" fillId="9" borderId="4" xfId="0" applyFont="1" applyFill="1" applyBorder="1" applyAlignment="1" applyProtection="1">
      <alignment horizontal="right" vertical="center"/>
    </xf>
    <xf numFmtId="165" fontId="23" fillId="9" borderId="4" xfId="0" applyNumberFormat="1" applyFont="1" applyFill="1" applyBorder="1" applyAlignment="1" applyProtection="1">
      <alignment horizontal="right" vertical="center"/>
    </xf>
    <xf numFmtId="165" fontId="0" fillId="9" borderId="4" xfId="0" applyNumberFormat="1" applyFont="1" applyFill="1" applyBorder="1" applyProtection="1"/>
    <xf numFmtId="0" fontId="0" fillId="0" borderId="0" xfId="0" applyFont="1" applyFill="1" applyAlignment="1" applyProtection="1">
      <alignment wrapText="1"/>
    </xf>
    <xf numFmtId="0" fontId="0" fillId="0" borderId="0" xfId="0" applyFont="1" applyFill="1" applyProtection="1"/>
    <xf numFmtId="0" fontId="0" fillId="0" borderId="4" xfId="0" applyFont="1" applyFill="1" applyBorder="1" applyProtection="1"/>
    <xf numFmtId="0" fontId="20" fillId="5" borderId="4" xfId="0" applyFont="1" applyFill="1" applyBorder="1" applyAlignment="1" applyProtection="1">
      <alignment horizontal="right" vertical="center"/>
    </xf>
    <xf numFmtId="165" fontId="20" fillId="5" borderId="4" xfId="0" applyNumberFormat="1" applyFont="1" applyFill="1" applyBorder="1" applyAlignment="1" applyProtection="1">
      <alignment horizontal="right" vertical="center"/>
    </xf>
    <xf numFmtId="165" fontId="11" fillId="5" borderId="4" xfId="0" applyNumberFormat="1" applyFont="1" applyFill="1" applyBorder="1" applyProtection="1"/>
    <xf numFmtId="0" fontId="8" fillId="0" borderId="2" xfId="0" applyFont="1" applyBorder="1" applyAlignment="1">
      <alignment horizontal="left" vertical="center" wrapText="1"/>
    </xf>
    <xf numFmtId="0" fontId="19" fillId="0" borderId="0" xfId="0" applyFont="1" applyAlignment="1" applyProtection="1">
      <alignment horizontal="center" vertical="center" wrapText="1"/>
    </xf>
    <xf numFmtId="0" fontId="11" fillId="0" borderId="0" xfId="0" applyFont="1"/>
    <xf numFmtId="0" fontId="18" fillId="0" borderId="0" xfId="0" applyFont="1" applyAlignment="1">
      <alignment horizontal="left" vertical="center" wrapText="1"/>
    </xf>
    <xf numFmtId="0" fontId="18" fillId="0" borderId="0" xfId="0" applyFont="1" applyAlignment="1">
      <alignment horizontal="center" vertical="center" wrapText="1"/>
    </xf>
    <xf numFmtId="0" fontId="23" fillId="0" borderId="0" xfId="0" applyFont="1" applyAlignment="1">
      <alignment vertical="center"/>
    </xf>
    <xf numFmtId="0" fontId="0" fillId="4" borderId="0" xfId="0" applyFont="1" applyFill="1" applyAlignment="1" applyProtection="1">
      <alignment wrapText="1"/>
      <protection locked="0"/>
    </xf>
    <xf numFmtId="0" fontId="11" fillId="0" borderId="0" xfId="0" applyFont="1" applyAlignment="1" applyProtection="1">
      <alignment wrapText="1"/>
    </xf>
    <xf numFmtId="165" fontId="18" fillId="0" borderId="0" xfId="0" applyNumberFormat="1" applyFont="1" applyAlignment="1" applyProtection="1">
      <alignment horizontal="center" vertical="center" wrapText="1"/>
    </xf>
    <xf numFmtId="0" fontId="20" fillId="8" borderId="0" xfId="0" applyFont="1" applyFill="1" applyAlignment="1" applyProtection="1">
      <alignment vertical="center"/>
    </xf>
    <xf numFmtId="0" fontId="0" fillId="8" borderId="0" xfId="0" applyFont="1" applyFill="1" applyAlignment="1" applyProtection="1">
      <alignment wrapText="1"/>
    </xf>
    <xf numFmtId="0" fontId="0" fillId="9" borderId="0" xfId="0" applyFont="1" applyFill="1" applyAlignment="1" applyProtection="1">
      <alignment wrapText="1"/>
    </xf>
    <xf numFmtId="0" fontId="20" fillId="9" borderId="0" xfId="0" applyFont="1" applyFill="1" applyAlignment="1" applyProtection="1">
      <alignment horizontal="right" vertical="center"/>
    </xf>
    <xf numFmtId="0" fontId="20" fillId="9" borderId="4" xfId="0" applyFont="1" applyFill="1" applyBorder="1" applyAlignment="1" applyProtection="1">
      <alignment horizontal="right" vertical="center"/>
    </xf>
    <xf numFmtId="0" fontId="19" fillId="0" borderId="0" xfId="0" applyFont="1" applyAlignment="1" applyProtection="1">
      <alignment horizontal="center" vertical="center" wrapText="1"/>
    </xf>
    <xf numFmtId="0" fontId="11" fillId="6" borderId="5" xfId="0" applyNumberFormat="1" applyFont="1" applyFill="1" applyBorder="1" applyProtection="1"/>
    <xf numFmtId="0" fontId="11" fillId="6" borderId="6" xfId="0" applyNumberFormat="1" applyFont="1" applyFill="1" applyBorder="1" applyProtection="1"/>
    <xf numFmtId="0" fontId="18" fillId="0" borderId="0" xfId="0" applyFont="1" applyAlignment="1">
      <alignment horizontal="center" vertical="center"/>
    </xf>
    <xf numFmtId="0" fontId="11" fillId="0" borderId="0" xfId="0" applyFont="1" applyAlignment="1">
      <alignment horizontal="center"/>
    </xf>
    <xf numFmtId="0" fontId="18" fillId="0" borderId="0" xfId="0" applyFont="1" applyAlignment="1">
      <alignment horizontal="center" vertical="center" wrapText="1"/>
    </xf>
    <xf numFmtId="0" fontId="0" fillId="0" borderId="7" xfId="0" applyFont="1" applyBorder="1" applyAlignment="1" applyProtection="1">
      <alignment horizontal="right" wrapText="1"/>
    </xf>
    <xf numFmtId="0" fontId="0" fillId="0" borderId="0" xfId="0" applyFont="1" applyBorder="1" applyAlignment="1" applyProtection="1">
      <alignment horizontal="right" wrapText="1"/>
    </xf>
    <xf numFmtId="0" fontId="0" fillId="0" borderId="8" xfId="0" applyFont="1" applyBorder="1" applyAlignment="1" applyProtection="1">
      <alignment horizontal="right" wrapText="1"/>
    </xf>
    <xf numFmtId="0" fontId="0" fillId="0" borderId="9" xfId="0" applyFont="1" applyBorder="1" applyAlignment="1" applyProtection="1">
      <alignment horizontal="right" wrapText="1"/>
    </xf>
    <xf numFmtId="0" fontId="11" fillId="0" borderId="10" xfId="0" applyFont="1" applyBorder="1" applyAlignment="1" applyProtection="1">
      <alignment horizontal="left"/>
    </xf>
    <xf numFmtId="0" fontId="11" fillId="0" borderId="11" xfId="0" applyFont="1" applyBorder="1" applyAlignment="1" applyProtection="1">
      <alignment horizontal="left"/>
    </xf>
    <xf numFmtId="0" fontId="11" fillId="0" borderId="12" xfId="0" applyFont="1" applyBorder="1" applyAlignment="1" applyProtection="1">
      <alignment horizontal="left"/>
    </xf>
    <xf numFmtId="0" fontId="22" fillId="0" borderId="0" xfId="0" applyFont="1" applyAlignment="1" applyProtection="1">
      <alignment horizontal="center" vertical="center" wrapText="1"/>
      <protection locked="0"/>
    </xf>
    <xf numFmtId="0" fontId="0" fillId="0" borderId="13" xfId="0" applyFont="1" applyBorder="1" applyAlignment="1" applyProtection="1">
      <alignment horizontal="right" wrapText="1"/>
    </xf>
    <xf numFmtId="0" fontId="0" fillId="0" borderId="14" xfId="0" applyFont="1" applyBorder="1" applyAlignment="1" applyProtection="1">
      <alignment horizontal="right" wrapText="1"/>
    </xf>
    <xf numFmtId="0" fontId="26" fillId="0" borderId="0" xfId="0" applyFont="1" applyAlignment="1" applyProtection="1">
      <alignment horizontal="center" vertical="center" wrapText="1"/>
    </xf>
    <xf numFmtId="0" fontId="18" fillId="0" borderId="0" xfId="0" applyFont="1" applyAlignment="1" applyProtection="1">
      <alignment horizontal="center" vertical="center"/>
    </xf>
    <xf numFmtId="0" fontId="12" fillId="4" borderId="0" xfId="0" applyFont="1" applyFill="1" applyAlignment="1">
      <alignment horizontal="center" wrapText="1"/>
    </xf>
    <xf numFmtId="165" fontId="19" fillId="0" borderId="0" xfId="0" applyNumberFormat="1" applyFont="1" applyAlignment="1" applyProtection="1">
      <alignment horizontal="center" vertical="center" wrapText="1"/>
    </xf>
    <xf numFmtId="0" fontId="18" fillId="0" borderId="0" xfId="0" applyFont="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2.xml"/><Relationship Id="rId7" Type="http://schemas.openxmlformats.org/officeDocument/2006/relationships/worksheet" Target="worksheets/sheet6.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calcChain" Target="calcChain.xml"/><Relationship Id="rId5" Type="http://schemas.openxmlformats.org/officeDocument/2006/relationships/worksheet" Target="worksheets/sheet4.xml"/><Relationship Id="rId10" Type="http://schemas.openxmlformats.org/officeDocument/2006/relationships/sharedStrings" Target="sharedStrings.xml"/><Relationship Id="rId4" Type="http://schemas.openxmlformats.org/officeDocument/2006/relationships/worksheet" Target="worksheets/sheet3.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'2021-2022'!$C$4:$C$23</c:f>
              <c:strCache>
                <c:ptCount val="20"/>
                <c:pt idx="0">
                  <c:v>Industry Collaborator #1</c:v>
                </c:pt>
                <c:pt idx="1">
                  <c:v>Financial</c:v>
                </c:pt>
                <c:pt idx="3">
                  <c:v>$0</c:v>
                </c:pt>
                <c:pt idx="4">
                  <c:v>$0</c:v>
                </c:pt>
                <c:pt idx="5">
                  <c:v>$0</c:v>
                </c:pt>
                <c:pt idx="6">
                  <c:v>$0</c:v>
                </c:pt>
                <c:pt idx="7">
                  <c:v>$0</c:v>
                </c:pt>
                <c:pt idx="9">
                  <c:v>$0</c:v>
                </c:pt>
                <c:pt idx="10">
                  <c:v>$0</c:v>
                </c:pt>
                <c:pt idx="11">
                  <c:v>$0</c:v>
                </c:pt>
                <c:pt idx="12">
                  <c:v>$0</c:v>
                </c:pt>
                <c:pt idx="13">
                  <c:v>$0</c:v>
                </c:pt>
                <c:pt idx="15">
                  <c:v>$0</c:v>
                </c:pt>
                <c:pt idx="16">
                  <c:v>$0</c:v>
                </c:pt>
                <c:pt idx="17">
                  <c:v>$0</c:v>
                </c:pt>
                <c:pt idx="18">
                  <c:v>$0</c:v>
                </c:pt>
              </c:strCache>
            </c:strRef>
          </c:tx>
          <c:spPr>
            <a:solidFill>
              <a:schemeClr val="accent1"/>
            </a:solidFill>
            <a:ln>
              <a:noFill/>
            </a:ln>
            <a:effectLst/>
          </c:spPr>
          <c:invertIfNegative val="0"/>
          <c:cat>
            <c:strRef>
              <c:f>'2021-2022'!$A$24:$B$38</c:f>
              <c:strCache>
                <c:ptCount val="15"/>
                <c:pt idx="0">
                  <c:v>Field</c:v>
                </c:pt>
                <c:pt idx="1">
                  <c:v>Meetings</c:v>
                </c:pt>
                <c:pt idx="2">
                  <c:v>Conferences</c:v>
                </c:pt>
                <c:pt idx="3">
                  <c:v>Other</c:v>
                </c:pt>
                <c:pt idx="4">
                  <c:v>Travel Sub-Total</c:v>
                </c:pt>
                <c:pt idx="5">
                  <c:v>Other</c:v>
                </c:pt>
                <c:pt idx="6">
                  <c:v>Publication Costs</c:v>
                </c:pt>
                <c:pt idx="7">
                  <c:v>Vessel / Ship Time (incremental)</c:v>
                </c:pt>
                <c:pt idx="8">
                  <c:v>Facilities (incremental)</c:v>
                </c:pt>
                <c:pt idx="9">
                  <c:v>Other expenses</c:v>
                </c:pt>
                <c:pt idx="10">
                  <c:v>Admin &amp; Project Mgmt</c:v>
                </c:pt>
                <c:pt idx="11">
                  <c:v>Other Sub-Total</c:v>
                </c:pt>
                <c:pt idx="12">
                  <c:v>Project Total</c:v>
                </c:pt>
                <c:pt idx="13">
                  <c:v>Regional Overhead</c:v>
                </c:pt>
                <c:pt idx="14">
                  <c:v>Grand Total</c:v>
                </c:pt>
              </c:strCache>
            </c:strRef>
          </c:cat>
          <c:val>
            <c:numRef>
              <c:f>'2021-2022'!$C$24:$C$38</c:f>
              <c:numCache>
                <c:formatCode>"$"#,##0;[Red]\-"$"#,##0</c:formatCode>
                <c:ptCount val="15"/>
                <c:pt idx="0">
                  <c:v>0</c:v>
                </c:pt>
                <c:pt idx="1">
                  <c:v>0</c:v>
                </c:pt>
                <c:pt idx="2">
                  <c:v>0</c:v>
                </c:pt>
                <c:pt idx="3">
                  <c:v>0</c:v>
                </c:pt>
                <c:pt idx="4">
                  <c:v>0</c:v>
                </c:pt>
                <c:pt idx="6">
                  <c:v>0</c:v>
                </c:pt>
                <c:pt idx="7">
                  <c:v>0</c:v>
                </c:pt>
                <c:pt idx="8">
                  <c:v>0</c:v>
                </c:pt>
                <c:pt idx="9">
                  <c:v>0</c:v>
                </c:pt>
                <c:pt idx="10">
                  <c:v>0</c:v>
                </c:pt>
                <c:pt idx="11">
                  <c:v>0</c:v>
                </c:pt>
                <c:pt idx="12">
                  <c:v>0</c:v>
                </c:pt>
                <c:pt idx="13" formatCode="@">
                  <c:v>0</c:v>
                </c:pt>
                <c:pt idx="14">
                  <c:v>0</c:v>
                </c:pt>
              </c:numCache>
            </c:numRef>
          </c:val>
          <c:extLst>
            <c:ext xmlns:c16="http://schemas.microsoft.com/office/drawing/2014/chart" uri="{C3380CC4-5D6E-409C-BE32-E72D297353CC}">
              <c16:uniqueId val="{00000000-F8E5-489A-AD05-E8F44DF36DCE}"/>
            </c:ext>
          </c:extLst>
        </c:ser>
        <c:ser>
          <c:idx val="1"/>
          <c:order val="1"/>
          <c:tx>
            <c:strRef>
              <c:f>'2021-2022'!$D$4:$D$23</c:f>
              <c:strCache>
                <c:ptCount val="20"/>
                <c:pt idx="0">
                  <c:v>Industry Collaborator #1</c:v>
                </c:pt>
                <c:pt idx="1">
                  <c:v>In-kind</c:v>
                </c:pt>
                <c:pt idx="3">
                  <c:v>$0</c:v>
                </c:pt>
                <c:pt idx="4">
                  <c:v>$0</c:v>
                </c:pt>
                <c:pt idx="5">
                  <c:v>$0</c:v>
                </c:pt>
                <c:pt idx="6">
                  <c:v>$0</c:v>
                </c:pt>
                <c:pt idx="7">
                  <c:v>$0</c:v>
                </c:pt>
                <c:pt idx="9">
                  <c:v>$0</c:v>
                </c:pt>
                <c:pt idx="10">
                  <c:v>$0</c:v>
                </c:pt>
                <c:pt idx="11">
                  <c:v>$0</c:v>
                </c:pt>
                <c:pt idx="12">
                  <c:v>$0</c:v>
                </c:pt>
                <c:pt idx="13">
                  <c:v>$0</c:v>
                </c:pt>
                <c:pt idx="15">
                  <c:v>$0</c:v>
                </c:pt>
                <c:pt idx="16">
                  <c:v>$0</c:v>
                </c:pt>
                <c:pt idx="17">
                  <c:v>$0</c:v>
                </c:pt>
                <c:pt idx="18">
                  <c:v>$0</c:v>
                </c:pt>
              </c:strCache>
            </c:strRef>
          </c:tx>
          <c:spPr>
            <a:solidFill>
              <a:schemeClr val="accent2"/>
            </a:solidFill>
            <a:ln>
              <a:noFill/>
            </a:ln>
            <a:effectLst/>
          </c:spPr>
          <c:invertIfNegative val="0"/>
          <c:cat>
            <c:strRef>
              <c:f>'2021-2022'!$A$24:$B$38</c:f>
              <c:strCache>
                <c:ptCount val="15"/>
                <c:pt idx="0">
                  <c:v>Field</c:v>
                </c:pt>
                <c:pt idx="1">
                  <c:v>Meetings</c:v>
                </c:pt>
                <c:pt idx="2">
                  <c:v>Conferences</c:v>
                </c:pt>
                <c:pt idx="3">
                  <c:v>Other</c:v>
                </c:pt>
                <c:pt idx="4">
                  <c:v>Travel Sub-Total</c:v>
                </c:pt>
                <c:pt idx="5">
                  <c:v>Other</c:v>
                </c:pt>
                <c:pt idx="6">
                  <c:v>Publication Costs</c:v>
                </c:pt>
                <c:pt idx="7">
                  <c:v>Vessel / Ship Time (incremental)</c:v>
                </c:pt>
                <c:pt idx="8">
                  <c:v>Facilities (incremental)</c:v>
                </c:pt>
                <c:pt idx="9">
                  <c:v>Other expenses</c:v>
                </c:pt>
                <c:pt idx="10">
                  <c:v>Admin &amp; Project Mgmt</c:v>
                </c:pt>
                <c:pt idx="11">
                  <c:v>Other Sub-Total</c:v>
                </c:pt>
                <c:pt idx="12">
                  <c:v>Project Total</c:v>
                </c:pt>
                <c:pt idx="13">
                  <c:v>Regional Overhead</c:v>
                </c:pt>
                <c:pt idx="14">
                  <c:v>Grand Total</c:v>
                </c:pt>
              </c:strCache>
            </c:strRef>
          </c:cat>
          <c:val>
            <c:numRef>
              <c:f>'2021-2022'!$D$24:$D$38</c:f>
              <c:numCache>
                <c:formatCode>"$"#,##0;[Red]\-"$"#,##0</c:formatCode>
                <c:ptCount val="15"/>
                <c:pt idx="0">
                  <c:v>0</c:v>
                </c:pt>
                <c:pt idx="1">
                  <c:v>0</c:v>
                </c:pt>
                <c:pt idx="2">
                  <c:v>0</c:v>
                </c:pt>
                <c:pt idx="3">
                  <c:v>0</c:v>
                </c:pt>
                <c:pt idx="4">
                  <c:v>0</c:v>
                </c:pt>
                <c:pt idx="6">
                  <c:v>0</c:v>
                </c:pt>
                <c:pt idx="7">
                  <c:v>0</c:v>
                </c:pt>
                <c:pt idx="8">
                  <c:v>0</c:v>
                </c:pt>
                <c:pt idx="9">
                  <c:v>0</c:v>
                </c:pt>
                <c:pt idx="10">
                  <c:v>0</c:v>
                </c:pt>
                <c:pt idx="11">
                  <c:v>0</c:v>
                </c:pt>
                <c:pt idx="12">
                  <c:v>0</c:v>
                </c:pt>
                <c:pt idx="14">
                  <c:v>0</c:v>
                </c:pt>
              </c:numCache>
            </c:numRef>
          </c:val>
          <c:extLst>
            <c:ext xmlns:c16="http://schemas.microsoft.com/office/drawing/2014/chart" uri="{C3380CC4-5D6E-409C-BE32-E72D297353CC}">
              <c16:uniqueId val="{00000001-F8E5-489A-AD05-E8F44DF36DCE}"/>
            </c:ext>
          </c:extLst>
        </c:ser>
        <c:ser>
          <c:idx val="2"/>
          <c:order val="2"/>
          <c:tx>
            <c:strRef>
              <c:f>'2021-2022'!$E$4:$E$23</c:f>
              <c:strCache>
                <c:ptCount val="20"/>
                <c:pt idx="0">
                  <c:v>Industry Collaborator #2</c:v>
                </c:pt>
                <c:pt idx="1">
                  <c:v>Financial</c:v>
                </c:pt>
                <c:pt idx="3">
                  <c:v>$0</c:v>
                </c:pt>
                <c:pt idx="4">
                  <c:v>$0</c:v>
                </c:pt>
                <c:pt idx="5">
                  <c:v>$0</c:v>
                </c:pt>
                <c:pt idx="6">
                  <c:v>$0</c:v>
                </c:pt>
                <c:pt idx="7">
                  <c:v>$0</c:v>
                </c:pt>
                <c:pt idx="9">
                  <c:v>$0</c:v>
                </c:pt>
                <c:pt idx="10">
                  <c:v>$0</c:v>
                </c:pt>
                <c:pt idx="11">
                  <c:v>$0</c:v>
                </c:pt>
                <c:pt idx="12">
                  <c:v>$0</c:v>
                </c:pt>
                <c:pt idx="13">
                  <c:v>$0</c:v>
                </c:pt>
                <c:pt idx="15">
                  <c:v>$0</c:v>
                </c:pt>
                <c:pt idx="16">
                  <c:v>$0</c:v>
                </c:pt>
                <c:pt idx="17">
                  <c:v>$0</c:v>
                </c:pt>
                <c:pt idx="18">
                  <c:v>$0</c:v>
                </c:pt>
              </c:strCache>
            </c:strRef>
          </c:tx>
          <c:spPr>
            <a:solidFill>
              <a:schemeClr val="accent3"/>
            </a:solidFill>
            <a:ln>
              <a:noFill/>
            </a:ln>
            <a:effectLst/>
          </c:spPr>
          <c:invertIfNegative val="0"/>
          <c:cat>
            <c:strRef>
              <c:f>'2021-2022'!$A$24:$B$38</c:f>
              <c:strCache>
                <c:ptCount val="15"/>
                <c:pt idx="0">
                  <c:v>Field</c:v>
                </c:pt>
                <c:pt idx="1">
                  <c:v>Meetings</c:v>
                </c:pt>
                <c:pt idx="2">
                  <c:v>Conferences</c:v>
                </c:pt>
                <c:pt idx="3">
                  <c:v>Other</c:v>
                </c:pt>
                <c:pt idx="4">
                  <c:v>Travel Sub-Total</c:v>
                </c:pt>
                <c:pt idx="5">
                  <c:v>Other</c:v>
                </c:pt>
                <c:pt idx="6">
                  <c:v>Publication Costs</c:v>
                </c:pt>
                <c:pt idx="7">
                  <c:v>Vessel / Ship Time (incremental)</c:v>
                </c:pt>
                <c:pt idx="8">
                  <c:v>Facilities (incremental)</c:v>
                </c:pt>
                <c:pt idx="9">
                  <c:v>Other expenses</c:v>
                </c:pt>
                <c:pt idx="10">
                  <c:v>Admin &amp; Project Mgmt</c:v>
                </c:pt>
                <c:pt idx="11">
                  <c:v>Other Sub-Total</c:v>
                </c:pt>
                <c:pt idx="12">
                  <c:v>Project Total</c:v>
                </c:pt>
                <c:pt idx="13">
                  <c:v>Regional Overhead</c:v>
                </c:pt>
                <c:pt idx="14">
                  <c:v>Grand Total</c:v>
                </c:pt>
              </c:strCache>
            </c:strRef>
          </c:cat>
          <c:val>
            <c:numRef>
              <c:f>'2021-2022'!$E$24:$E$38</c:f>
              <c:numCache>
                <c:formatCode>"$"#,##0;[Red]\-"$"#,##0</c:formatCode>
                <c:ptCount val="15"/>
                <c:pt idx="0">
                  <c:v>0</c:v>
                </c:pt>
                <c:pt idx="1">
                  <c:v>0</c:v>
                </c:pt>
                <c:pt idx="2">
                  <c:v>0</c:v>
                </c:pt>
                <c:pt idx="3">
                  <c:v>0</c:v>
                </c:pt>
                <c:pt idx="4">
                  <c:v>0</c:v>
                </c:pt>
                <c:pt idx="6">
                  <c:v>0</c:v>
                </c:pt>
                <c:pt idx="7">
                  <c:v>0</c:v>
                </c:pt>
                <c:pt idx="8">
                  <c:v>0</c:v>
                </c:pt>
                <c:pt idx="9">
                  <c:v>0</c:v>
                </c:pt>
                <c:pt idx="10">
                  <c:v>0</c:v>
                </c:pt>
                <c:pt idx="11">
                  <c:v>0</c:v>
                </c:pt>
                <c:pt idx="12">
                  <c:v>0</c:v>
                </c:pt>
                <c:pt idx="13" formatCode="@">
                  <c:v>0</c:v>
                </c:pt>
                <c:pt idx="14">
                  <c:v>0</c:v>
                </c:pt>
              </c:numCache>
            </c:numRef>
          </c:val>
          <c:extLst>
            <c:ext xmlns:c16="http://schemas.microsoft.com/office/drawing/2014/chart" uri="{C3380CC4-5D6E-409C-BE32-E72D297353CC}">
              <c16:uniqueId val="{00000002-F8E5-489A-AD05-E8F44DF36DCE}"/>
            </c:ext>
          </c:extLst>
        </c:ser>
        <c:ser>
          <c:idx val="3"/>
          <c:order val="3"/>
          <c:tx>
            <c:strRef>
              <c:f>'2021-2022'!$F$4:$F$23</c:f>
              <c:strCache>
                <c:ptCount val="20"/>
                <c:pt idx="0">
                  <c:v>Industry Collaborator #2</c:v>
                </c:pt>
                <c:pt idx="1">
                  <c:v>In-kind</c:v>
                </c:pt>
                <c:pt idx="3">
                  <c:v>$0</c:v>
                </c:pt>
                <c:pt idx="4">
                  <c:v>$0</c:v>
                </c:pt>
                <c:pt idx="5">
                  <c:v>$0</c:v>
                </c:pt>
                <c:pt idx="6">
                  <c:v>$0</c:v>
                </c:pt>
                <c:pt idx="7">
                  <c:v>$0</c:v>
                </c:pt>
                <c:pt idx="9">
                  <c:v>$0</c:v>
                </c:pt>
                <c:pt idx="10">
                  <c:v>$0</c:v>
                </c:pt>
                <c:pt idx="11">
                  <c:v>$0</c:v>
                </c:pt>
                <c:pt idx="12">
                  <c:v>$0</c:v>
                </c:pt>
                <c:pt idx="13">
                  <c:v>$0</c:v>
                </c:pt>
                <c:pt idx="15">
                  <c:v>$0</c:v>
                </c:pt>
                <c:pt idx="16">
                  <c:v>$0</c:v>
                </c:pt>
                <c:pt idx="17">
                  <c:v>$0</c:v>
                </c:pt>
                <c:pt idx="18">
                  <c:v>$0</c:v>
                </c:pt>
              </c:strCache>
            </c:strRef>
          </c:tx>
          <c:spPr>
            <a:solidFill>
              <a:schemeClr val="accent4"/>
            </a:solidFill>
            <a:ln>
              <a:noFill/>
            </a:ln>
            <a:effectLst/>
          </c:spPr>
          <c:invertIfNegative val="0"/>
          <c:cat>
            <c:strRef>
              <c:f>'2021-2022'!$A$24:$B$38</c:f>
              <c:strCache>
                <c:ptCount val="15"/>
                <c:pt idx="0">
                  <c:v>Field</c:v>
                </c:pt>
                <c:pt idx="1">
                  <c:v>Meetings</c:v>
                </c:pt>
                <c:pt idx="2">
                  <c:v>Conferences</c:v>
                </c:pt>
                <c:pt idx="3">
                  <c:v>Other</c:v>
                </c:pt>
                <c:pt idx="4">
                  <c:v>Travel Sub-Total</c:v>
                </c:pt>
                <c:pt idx="5">
                  <c:v>Other</c:v>
                </c:pt>
                <c:pt idx="6">
                  <c:v>Publication Costs</c:v>
                </c:pt>
                <c:pt idx="7">
                  <c:v>Vessel / Ship Time (incremental)</c:v>
                </c:pt>
                <c:pt idx="8">
                  <c:v>Facilities (incremental)</c:v>
                </c:pt>
                <c:pt idx="9">
                  <c:v>Other expenses</c:v>
                </c:pt>
                <c:pt idx="10">
                  <c:v>Admin &amp; Project Mgmt</c:v>
                </c:pt>
                <c:pt idx="11">
                  <c:v>Other Sub-Total</c:v>
                </c:pt>
                <c:pt idx="12">
                  <c:v>Project Total</c:v>
                </c:pt>
                <c:pt idx="13">
                  <c:v>Regional Overhead</c:v>
                </c:pt>
                <c:pt idx="14">
                  <c:v>Grand Total</c:v>
                </c:pt>
              </c:strCache>
            </c:strRef>
          </c:cat>
          <c:val>
            <c:numRef>
              <c:f>'2021-2022'!$F$24:$F$38</c:f>
              <c:numCache>
                <c:formatCode>"$"#,##0;[Red]\-"$"#,##0</c:formatCode>
                <c:ptCount val="15"/>
                <c:pt idx="0">
                  <c:v>0</c:v>
                </c:pt>
                <c:pt idx="1">
                  <c:v>0</c:v>
                </c:pt>
                <c:pt idx="2">
                  <c:v>0</c:v>
                </c:pt>
                <c:pt idx="3">
                  <c:v>0</c:v>
                </c:pt>
                <c:pt idx="4">
                  <c:v>0</c:v>
                </c:pt>
                <c:pt idx="6">
                  <c:v>0</c:v>
                </c:pt>
                <c:pt idx="7">
                  <c:v>0</c:v>
                </c:pt>
                <c:pt idx="8">
                  <c:v>0</c:v>
                </c:pt>
                <c:pt idx="9">
                  <c:v>0</c:v>
                </c:pt>
                <c:pt idx="10">
                  <c:v>0</c:v>
                </c:pt>
                <c:pt idx="11">
                  <c:v>0</c:v>
                </c:pt>
                <c:pt idx="12">
                  <c:v>0</c:v>
                </c:pt>
                <c:pt idx="14">
                  <c:v>0</c:v>
                </c:pt>
              </c:numCache>
            </c:numRef>
          </c:val>
          <c:extLst>
            <c:ext xmlns:c16="http://schemas.microsoft.com/office/drawing/2014/chart" uri="{C3380CC4-5D6E-409C-BE32-E72D297353CC}">
              <c16:uniqueId val="{00000003-F8E5-489A-AD05-E8F44DF36DCE}"/>
            </c:ext>
          </c:extLst>
        </c:ser>
        <c:ser>
          <c:idx val="4"/>
          <c:order val="4"/>
          <c:tx>
            <c:strRef>
              <c:f>'2021-2022'!$G$4:$G$23</c:f>
              <c:strCache>
                <c:ptCount val="20"/>
                <c:pt idx="0">
                  <c:v>Partner</c:v>
                </c:pt>
                <c:pt idx="1">
                  <c:v>In-kind</c:v>
                </c:pt>
                <c:pt idx="3">
                  <c:v>$0</c:v>
                </c:pt>
                <c:pt idx="4">
                  <c:v>$0</c:v>
                </c:pt>
                <c:pt idx="5">
                  <c:v>$0</c:v>
                </c:pt>
                <c:pt idx="6">
                  <c:v>$0</c:v>
                </c:pt>
                <c:pt idx="7">
                  <c:v>$0</c:v>
                </c:pt>
                <c:pt idx="9">
                  <c:v>$0</c:v>
                </c:pt>
                <c:pt idx="10">
                  <c:v>$0</c:v>
                </c:pt>
                <c:pt idx="11">
                  <c:v>$0</c:v>
                </c:pt>
                <c:pt idx="12">
                  <c:v>$0</c:v>
                </c:pt>
                <c:pt idx="13">
                  <c:v>$0</c:v>
                </c:pt>
                <c:pt idx="15">
                  <c:v>$0</c:v>
                </c:pt>
                <c:pt idx="16">
                  <c:v>$0</c:v>
                </c:pt>
                <c:pt idx="17">
                  <c:v>$0</c:v>
                </c:pt>
                <c:pt idx="18">
                  <c:v>$0</c:v>
                </c:pt>
              </c:strCache>
            </c:strRef>
          </c:tx>
          <c:spPr>
            <a:solidFill>
              <a:schemeClr val="accent5"/>
            </a:solidFill>
            <a:ln>
              <a:noFill/>
            </a:ln>
            <a:effectLst/>
          </c:spPr>
          <c:invertIfNegative val="0"/>
          <c:cat>
            <c:strRef>
              <c:f>'2021-2022'!$A$24:$B$38</c:f>
              <c:strCache>
                <c:ptCount val="15"/>
                <c:pt idx="0">
                  <c:v>Field</c:v>
                </c:pt>
                <c:pt idx="1">
                  <c:v>Meetings</c:v>
                </c:pt>
                <c:pt idx="2">
                  <c:v>Conferences</c:v>
                </c:pt>
                <c:pt idx="3">
                  <c:v>Other</c:v>
                </c:pt>
                <c:pt idx="4">
                  <c:v>Travel Sub-Total</c:v>
                </c:pt>
                <c:pt idx="5">
                  <c:v>Other</c:v>
                </c:pt>
                <c:pt idx="6">
                  <c:v>Publication Costs</c:v>
                </c:pt>
                <c:pt idx="7">
                  <c:v>Vessel / Ship Time (incremental)</c:v>
                </c:pt>
                <c:pt idx="8">
                  <c:v>Facilities (incremental)</c:v>
                </c:pt>
                <c:pt idx="9">
                  <c:v>Other expenses</c:v>
                </c:pt>
                <c:pt idx="10">
                  <c:v>Admin &amp; Project Mgmt</c:v>
                </c:pt>
                <c:pt idx="11">
                  <c:v>Other Sub-Total</c:v>
                </c:pt>
                <c:pt idx="12">
                  <c:v>Project Total</c:v>
                </c:pt>
                <c:pt idx="13">
                  <c:v>Regional Overhead</c:v>
                </c:pt>
                <c:pt idx="14">
                  <c:v>Grand Total</c:v>
                </c:pt>
              </c:strCache>
            </c:strRef>
          </c:cat>
          <c:val>
            <c:numRef>
              <c:f>'2021-2022'!$G$24:$G$38</c:f>
              <c:numCache>
                <c:formatCode>"$"#,##0;[Red]\-"$"#,##0</c:formatCode>
                <c:ptCount val="15"/>
                <c:pt idx="0">
                  <c:v>0</c:v>
                </c:pt>
                <c:pt idx="1">
                  <c:v>0</c:v>
                </c:pt>
                <c:pt idx="2">
                  <c:v>0</c:v>
                </c:pt>
                <c:pt idx="3">
                  <c:v>0</c:v>
                </c:pt>
                <c:pt idx="4">
                  <c:v>0</c:v>
                </c:pt>
                <c:pt idx="6">
                  <c:v>0</c:v>
                </c:pt>
                <c:pt idx="7" formatCode="&quot;$&quot;#,##0">
                  <c:v>0</c:v>
                </c:pt>
                <c:pt idx="8">
                  <c:v>0</c:v>
                </c:pt>
                <c:pt idx="9">
                  <c:v>0</c:v>
                </c:pt>
                <c:pt idx="10">
                  <c:v>0</c:v>
                </c:pt>
                <c:pt idx="11">
                  <c:v>0</c:v>
                </c:pt>
                <c:pt idx="12">
                  <c:v>0</c:v>
                </c:pt>
                <c:pt idx="14">
                  <c:v>0</c:v>
                </c:pt>
              </c:numCache>
            </c:numRef>
          </c:val>
          <c:extLst>
            <c:ext xmlns:c16="http://schemas.microsoft.com/office/drawing/2014/chart" uri="{C3380CC4-5D6E-409C-BE32-E72D297353CC}">
              <c16:uniqueId val="{00000004-F8E5-489A-AD05-E8F44DF36DCE}"/>
            </c:ext>
          </c:extLst>
        </c:ser>
        <c:ser>
          <c:idx val="5"/>
          <c:order val="5"/>
          <c:tx>
            <c:strRef>
              <c:f>'2021-2022'!$H$4:$H$23</c:f>
              <c:strCache>
                <c:ptCount val="20"/>
                <c:pt idx="0">
                  <c:v>DFO Contribution</c:v>
                </c:pt>
                <c:pt idx="1">
                  <c:v>ACRDP</c:v>
                </c:pt>
                <c:pt idx="3">
                  <c:v>$0</c:v>
                </c:pt>
                <c:pt idx="4">
                  <c:v>$0</c:v>
                </c:pt>
                <c:pt idx="5">
                  <c:v>$0</c:v>
                </c:pt>
                <c:pt idx="6">
                  <c:v>$0</c:v>
                </c:pt>
                <c:pt idx="7">
                  <c:v>$0</c:v>
                </c:pt>
                <c:pt idx="9">
                  <c:v>$0</c:v>
                </c:pt>
                <c:pt idx="10">
                  <c:v>$0</c:v>
                </c:pt>
                <c:pt idx="11">
                  <c:v>$0</c:v>
                </c:pt>
                <c:pt idx="12">
                  <c:v>$0</c:v>
                </c:pt>
                <c:pt idx="13">
                  <c:v>$0</c:v>
                </c:pt>
                <c:pt idx="15">
                  <c:v>$0</c:v>
                </c:pt>
                <c:pt idx="16">
                  <c:v>$0</c:v>
                </c:pt>
                <c:pt idx="17">
                  <c:v>$0</c:v>
                </c:pt>
                <c:pt idx="18">
                  <c:v>$0</c:v>
                </c:pt>
              </c:strCache>
            </c:strRef>
          </c:tx>
          <c:spPr>
            <a:solidFill>
              <a:schemeClr val="accent6"/>
            </a:solidFill>
            <a:ln>
              <a:noFill/>
            </a:ln>
            <a:effectLst/>
          </c:spPr>
          <c:invertIfNegative val="0"/>
          <c:cat>
            <c:strRef>
              <c:f>'2021-2022'!$A$24:$B$38</c:f>
              <c:strCache>
                <c:ptCount val="15"/>
                <c:pt idx="0">
                  <c:v>Field</c:v>
                </c:pt>
                <c:pt idx="1">
                  <c:v>Meetings</c:v>
                </c:pt>
                <c:pt idx="2">
                  <c:v>Conferences</c:v>
                </c:pt>
                <c:pt idx="3">
                  <c:v>Other</c:v>
                </c:pt>
                <c:pt idx="4">
                  <c:v>Travel Sub-Total</c:v>
                </c:pt>
                <c:pt idx="5">
                  <c:v>Other</c:v>
                </c:pt>
                <c:pt idx="6">
                  <c:v>Publication Costs</c:v>
                </c:pt>
                <c:pt idx="7">
                  <c:v>Vessel / Ship Time (incremental)</c:v>
                </c:pt>
                <c:pt idx="8">
                  <c:v>Facilities (incremental)</c:v>
                </c:pt>
                <c:pt idx="9">
                  <c:v>Other expenses</c:v>
                </c:pt>
                <c:pt idx="10">
                  <c:v>Admin &amp; Project Mgmt</c:v>
                </c:pt>
                <c:pt idx="11">
                  <c:v>Other Sub-Total</c:v>
                </c:pt>
                <c:pt idx="12">
                  <c:v>Project Total</c:v>
                </c:pt>
                <c:pt idx="13">
                  <c:v>Regional Overhead</c:v>
                </c:pt>
                <c:pt idx="14">
                  <c:v>Grand Total</c:v>
                </c:pt>
              </c:strCache>
            </c:strRef>
          </c:cat>
          <c:val>
            <c:numRef>
              <c:f>'2021-2022'!$H$24:$H$38</c:f>
              <c:numCache>
                <c:formatCode>"$"#,##0;[Red]\-"$"#,##0</c:formatCode>
                <c:ptCount val="15"/>
                <c:pt idx="0">
                  <c:v>0</c:v>
                </c:pt>
                <c:pt idx="1">
                  <c:v>0</c:v>
                </c:pt>
                <c:pt idx="2">
                  <c:v>0</c:v>
                </c:pt>
                <c:pt idx="3">
                  <c:v>0</c:v>
                </c:pt>
                <c:pt idx="4">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5-F8E5-489A-AD05-E8F44DF36DCE}"/>
            </c:ext>
          </c:extLst>
        </c:ser>
        <c:ser>
          <c:idx val="6"/>
          <c:order val="6"/>
          <c:tx>
            <c:strRef>
              <c:f>'2021-2022'!$I$4:$I$23</c:f>
              <c:strCache>
                <c:ptCount val="20"/>
                <c:pt idx="0">
                  <c:v>DFO Contribution</c:v>
                </c:pt>
                <c:pt idx="1">
                  <c:v>In-kind</c:v>
                </c:pt>
                <c:pt idx="3">
                  <c:v>$0</c:v>
                </c:pt>
                <c:pt idx="4">
                  <c:v>$0</c:v>
                </c:pt>
                <c:pt idx="5">
                  <c:v>$0</c:v>
                </c:pt>
                <c:pt idx="6">
                  <c:v>$0</c:v>
                </c:pt>
                <c:pt idx="7">
                  <c:v>$0</c:v>
                </c:pt>
                <c:pt idx="9">
                  <c:v>$0</c:v>
                </c:pt>
                <c:pt idx="10">
                  <c:v>$0</c:v>
                </c:pt>
                <c:pt idx="11">
                  <c:v>$0</c:v>
                </c:pt>
                <c:pt idx="12">
                  <c:v>$0</c:v>
                </c:pt>
                <c:pt idx="13">
                  <c:v>$0</c:v>
                </c:pt>
                <c:pt idx="15">
                  <c:v>$0</c:v>
                </c:pt>
                <c:pt idx="16">
                  <c:v>$0</c:v>
                </c:pt>
                <c:pt idx="17">
                  <c:v>$0</c:v>
                </c:pt>
                <c:pt idx="18">
                  <c:v>$0</c:v>
                </c:pt>
              </c:strCache>
            </c:strRef>
          </c:tx>
          <c:spPr>
            <a:solidFill>
              <a:schemeClr val="accent1">
                <a:lumMod val="60000"/>
              </a:schemeClr>
            </a:solidFill>
            <a:ln>
              <a:noFill/>
            </a:ln>
            <a:effectLst/>
          </c:spPr>
          <c:invertIfNegative val="0"/>
          <c:cat>
            <c:strRef>
              <c:f>'2021-2022'!$A$24:$B$38</c:f>
              <c:strCache>
                <c:ptCount val="15"/>
                <c:pt idx="0">
                  <c:v>Field</c:v>
                </c:pt>
                <c:pt idx="1">
                  <c:v>Meetings</c:v>
                </c:pt>
                <c:pt idx="2">
                  <c:v>Conferences</c:v>
                </c:pt>
                <c:pt idx="3">
                  <c:v>Other</c:v>
                </c:pt>
                <c:pt idx="4">
                  <c:v>Travel Sub-Total</c:v>
                </c:pt>
                <c:pt idx="5">
                  <c:v>Other</c:v>
                </c:pt>
                <c:pt idx="6">
                  <c:v>Publication Costs</c:v>
                </c:pt>
                <c:pt idx="7">
                  <c:v>Vessel / Ship Time (incremental)</c:v>
                </c:pt>
                <c:pt idx="8">
                  <c:v>Facilities (incremental)</c:v>
                </c:pt>
                <c:pt idx="9">
                  <c:v>Other expenses</c:v>
                </c:pt>
                <c:pt idx="10">
                  <c:v>Admin &amp; Project Mgmt</c:v>
                </c:pt>
                <c:pt idx="11">
                  <c:v>Other Sub-Total</c:v>
                </c:pt>
                <c:pt idx="12">
                  <c:v>Project Total</c:v>
                </c:pt>
                <c:pt idx="13">
                  <c:v>Regional Overhead</c:v>
                </c:pt>
                <c:pt idx="14">
                  <c:v>Grand Total</c:v>
                </c:pt>
              </c:strCache>
            </c:strRef>
          </c:cat>
          <c:val>
            <c:numRef>
              <c:f>'2021-2022'!$I$24:$I$38</c:f>
              <c:numCache>
                <c:formatCode>"$"#,##0;[Red]\-"$"#,##0</c:formatCode>
                <c:ptCount val="15"/>
                <c:pt idx="0">
                  <c:v>0</c:v>
                </c:pt>
                <c:pt idx="1">
                  <c:v>0</c:v>
                </c:pt>
                <c:pt idx="2">
                  <c:v>0</c:v>
                </c:pt>
                <c:pt idx="3">
                  <c:v>0</c:v>
                </c:pt>
                <c:pt idx="4">
                  <c:v>0</c:v>
                </c:pt>
                <c:pt idx="6">
                  <c:v>0</c:v>
                </c:pt>
                <c:pt idx="7">
                  <c:v>0</c:v>
                </c:pt>
                <c:pt idx="8">
                  <c:v>0</c:v>
                </c:pt>
                <c:pt idx="9">
                  <c:v>0</c:v>
                </c:pt>
                <c:pt idx="10">
                  <c:v>0</c:v>
                </c:pt>
                <c:pt idx="11">
                  <c:v>0</c:v>
                </c:pt>
                <c:pt idx="12">
                  <c:v>0</c:v>
                </c:pt>
                <c:pt idx="14">
                  <c:v>0</c:v>
                </c:pt>
              </c:numCache>
            </c:numRef>
          </c:val>
          <c:extLst>
            <c:ext xmlns:c16="http://schemas.microsoft.com/office/drawing/2014/chart" uri="{C3380CC4-5D6E-409C-BE32-E72D297353CC}">
              <c16:uniqueId val="{00000006-F8E5-489A-AD05-E8F44DF36DCE}"/>
            </c:ext>
          </c:extLst>
        </c:ser>
        <c:ser>
          <c:idx val="7"/>
          <c:order val="7"/>
          <c:tx>
            <c:strRef>
              <c:f>'2021-2022'!$J$4:$J$23</c:f>
              <c:strCache>
                <c:ptCount val="20"/>
                <c:pt idx="0">
                  <c:v>Total</c:v>
                </c:pt>
                <c:pt idx="3">
                  <c:v>$0</c:v>
                </c:pt>
                <c:pt idx="4">
                  <c:v>$0</c:v>
                </c:pt>
                <c:pt idx="5">
                  <c:v>$0</c:v>
                </c:pt>
                <c:pt idx="6">
                  <c:v>$0</c:v>
                </c:pt>
                <c:pt idx="7">
                  <c:v>$0</c:v>
                </c:pt>
                <c:pt idx="9">
                  <c:v>$0</c:v>
                </c:pt>
                <c:pt idx="10">
                  <c:v>$0</c:v>
                </c:pt>
                <c:pt idx="11">
                  <c:v>$0</c:v>
                </c:pt>
                <c:pt idx="12">
                  <c:v>$0</c:v>
                </c:pt>
                <c:pt idx="13">
                  <c:v>$0</c:v>
                </c:pt>
                <c:pt idx="15">
                  <c:v>$0</c:v>
                </c:pt>
                <c:pt idx="16">
                  <c:v>$0</c:v>
                </c:pt>
                <c:pt idx="17">
                  <c:v>$0</c:v>
                </c:pt>
                <c:pt idx="18">
                  <c:v>$0</c:v>
                </c:pt>
              </c:strCache>
            </c:strRef>
          </c:tx>
          <c:spPr>
            <a:solidFill>
              <a:schemeClr val="accent2">
                <a:lumMod val="60000"/>
              </a:schemeClr>
            </a:solidFill>
            <a:ln>
              <a:noFill/>
            </a:ln>
            <a:effectLst/>
          </c:spPr>
          <c:invertIfNegative val="0"/>
          <c:cat>
            <c:strRef>
              <c:f>'2021-2022'!$A$24:$B$38</c:f>
              <c:strCache>
                <c:ptCount val="15"/>
                <c:pt idx="0">
                  <c:v>Field</c:v>
                </c:pt>
                <c:pt idx="1">
                  <c:v>Meetings</c:v>
                </c:pt>
                <c:pt idx="2">
                  <c:v>Conferences</c:v>
                </c:pt>
                <c:pt idx="3">
                  <c:v>Other</c:v>
                </c:pt>
                <c:pt idx="4">
                  <c:v>Travel Sub-Total</c:v>
                </c:pt>
                <c:pt idx="5">
                  <c:v>Other</c:v>
                </c:pt>
                <c:pt idx="6">
                  <c:v>Publication Costs</c:v>
                </c:pt>
                <c:pt idx="7">
                  <c:v>Vessel / Ship Time (incremental)</c:v>
                </c:pt>
                <c:pt idx="8">
                  <c:v>Facilities (incremental)</c:v>
                </c:pt>
                <c:pt idx="9">
                  <c:v>Other expenses</c:v>
                </c:pt>
                <c:pt idx="10">
                  <c:v>Admin &amp; Project Mgmt</c:v>
                </c:pt>
                <c:pt idx="11">
                  <c:v>Other Sub-Total</c:v>
                </c:pt>
                <c:pt idx="12">
                  <c:v>Project Total</c:v>
                </c:pt>
                <c:pt idx="13">
                  <c:v>Regional Overhead</c:v>
                </c:pt>
                <c:pt idx="14">
                  <c:v>Grand Total</c:v>
                </c:pt>
              </c:strCache>
            </c:strRef>
          </c:cat>
          <c:val>
            <c:numRef>
              <c:f>'2021-2022'!$J$24:$J$38</c:f>
              <c:numCache>
                <c:formatCode>"$"#,##0;[Red]\-"$"#,##0</c:formatCode>
                <c:ptCount val="15"/>
                <c:pt idx="0">
                  <c:v>0</c:v>
                </c:pt>
                <c:pt idx="1">
                  <c:v>0</c:v>
                </c:pt>
                <c:pt idx="2">
                  <c:v>0</c:v>
                </c:pt>
                <c:pt idx="3">
                  <c:v>0</c:v>
                </c:pt>
                <c:pt idx="4">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7-F8E5-489A-AD05-E8F44DF36DCE}"/>
            </c:ext>
          </c:extLst>
        </c:ser>
        <c:ser>
          <c:idx val="8"/>
          <c:order val="8"/>
          <c:tx>
            <c:strRef>
              <c:f>'2021-2022'!$K$4:$K$23</c:f>
              <c:strCache>
                <c:ptCount val="20"/>
                <c:pt idx="0">
                  <c:v>Cost Description Breakdown</c:v>
                </c:pt>
                <c:pt idx="2">
                  <c:v>NOTE: All cost estimates must include detailed cost breakdowns (e.g. $7500 for technical support = 40 days x 7.5 hrs/day x $25/hr technician time).</c:v>
                </c:pt>
                <c:pt idx="8">
                  <c:v>NOTE: Only equipment purchased for the project. Cannot include depreciation or annual IMIT fees.</c:v>
                </c:pt>
                <c:pt idx="14">
                  <c:v>NOTE: All cost estimates must include detailed cost breakdowns (e.g. $10000 = 100 days x $100/day for equipment rental)</c:v>
                </c:pt>
                <c:pt idx="19">
                  <c:v>NOTE: All cost estimates must include detailed cost breakdowns (e.g. $1000 = 5 days travel for field work x $100/day meals &amp; incidentals x 2 people).</c:v>
                </c:pt>
              </c:strCache>
            </c:strRef>
          </c:tx>
          <c:spPr>
            <a:solidFill>
              <a:schemeClr val="accent3">
                <a:lumMod val="60000"/>
              </a:schemeClr>
            </a:solidFill>
            <a:ln>
              <a:noFill/>
            </a:ln>
            <a:effectLst/>
          </c:spPr>
          <c:invertIfNegative val="0"/>
          <c:cat>
            <c:strRef>
              <c:f>'2021-2022'!$A$24:$B$38</c:f>
              <c:strCache>
                <c:ptCount val="15"/>
                <c:pt idx="0">
                  <c:v>Field</c:v>
                </c:pt>
                <c:pt idx="1">
                  <c:v>Meetings</c:v>
                </c:pt>
                <c:pt idx="2">
                  <c:v>Conferences</c:v>
                </c:pt>
                <c:pt idx="3">
                  <c:v>Other</c:v>
                </c:pt>
                <c:pt idx="4">
                  <c:v>Travel Sub-Total</c:v>
                </c:pt>
                <c:pt idx="5">
                  <c:v>Other</c:v>
                </c:pt>
                <c:pt idx="6">
                  <c:v>Publication Costs</c:v>
                </c:pt>
                <c:pt idx="7">
                  <c:v>Vessel / Ship Time (incremental)</c:v>
                </c:pt>
                <c:pt idx="8">
                  <c:v>Facilities (incremental)</c:v>
                </c:pt>
                <c:pt idx="9">
                  <c:v>Other expenses</c:v>
                </c:pt>
                <c:pt idx="10">
                  <c:v>Admin &amp; Project Mgmt</c:v>
                </c:pt>
                <c:pt idx="11">
                  <c:v>Other Sub-Total</c:v>
                </c:pt>
                <c:pt idx="12">
                  <c:v>Project Total</c:v>
                </c:pt>
                <c:pt idx="13">
                  <c:v>Regional Overhead</c:v>
                </c:pt>
                <c:pt idx="14">
                  <c:v>Grand Total</c:v>
                </c:pt>
              </c:strCache>
            </c:strRef>
          </c:cat>
          <c:val>
            <c:numRef>
              <c:f>'2021-2022'!$K$24:$K$38</c:f>
              <c:numCache>
                <c:formatCode>General</c:formatCode>
                <c:ptCount val="15"/>
              </c:numCache>
            </c:numRef>
          </c:val>
          <c:extLst>
            <c:ext xmlns:c16="http://schemas.microsoft.com/office/drawing/2014/chart" uri="{C3380CC4-5D6E-409C-BE32-E72D297353CC}">
              <c16:uniqueId val="{00000008-F8E5-489A-AD05-E8F44DF36DCE}"/>
            </c:ext>
          </c:extLst>
        </c:ser>
        <c:dLbls>
          <c:showLegendKey val="0"/>
          <c:showVal val="0"/>
          <c:showCatName val="0"/>
          <c:showSerName val="0"/>
          <c:showPercent val="0"/>
          <c:showBubbleSize val="0"/>
        </c:dLbls>
        <c:gapWidth val="219"/>
        <c:overlap val="-27"/>
        <c:axId val="530441992"/>
        <c:axId val="530442320"/>
      </c:barChart>
      <c:catAx>
        <c:axId val="53044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442320"/>
        <c:crosses val="autoZero"/>
        <c:auto val="1"/>
        <c:lblAlgn val="ctr"/>
        <c:lblOffset val="100"/>
        <c:noMultiLvlLbl val="0"/>
      </c:catAx>
      <c:valAx>
        <c:axId val="5304423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441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tabSelected="1" zoomScale="8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50432" cy="624320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2:A32"/>
  <sheetViews>
    <sheetView zoomScale="85" zoomScaleNormal="85" workbookViewId="0"/>
  </sheetViews>
  <sheetFormatPr defaultRowHeight="14.4" x14ac:dyDescent="0.3"/>
  <cols>
    <col min="1" max="1" width="178.6640625" customWidth="1"/>
  </cols>
  <sheetData>
    <row r="2" spans="1:1" ht="23.4" x14ac:dyDescent="0.45">
      <c r="A2" s="3" t="s">
        <v>30</v>
      </c>
    </row>
    <row r="3" spans="1:1" ht="15" thickBot="1" x14ac:dyDescent="0.35">
      <c r="A3" s="2"/>
    </row>
    <row r="4" spans="1:1" ht="24" thickTop="1" x14ac:dyDescent="0.45">
      <c r="A4" s="4" t="s">
        <v>43</v>
      </c>
    </row>
    <row r="5" spans="1:1" ht="18" x14ac:dyDescent="0.35">
      <c r="A5" s="5" t="s">
        <v>44</v>
      </c>
    </row>
    <row r="6" spans="1:1" ht="18" x14ac:dyDescent="0.35">
      <c r="A6" s="5" t="s">
        <v>45</v>
      </c>
    </row>
    <row r="7" spans="1:1" ht="36" x14ac:dyDescent="0.35">
      <c r="A7" s="5" t="s">
        <v>46</v>
      </c>
    </row>
    <row r="8" spans="1:1" ht="18" x14ac:dyDescent="0.35">
      <c r="A8" s="5" t="s">
        <v>47</v>
      </c>
    </row>
    <row r="9" spans="1:1" ht="36" x14ac:dyDescent="0.35">
      <c r="A9" s="5" t="s">
        <v>84</v>
      </c>
    </row>
    <row r="10" spans="1:1" ht="36" x14ac:dyDescent="0.35">
      <c r="A10" s="6" t="s">
        <v>48</v>
      </c>
    </row>
    <row r="11" spans="1:1" ht="18.600000000000001" thickBot="1" x14ac:dyDescent="0.4">
      <c r="A11" s="7" t="s">
        <v>49</v>
      </c>
    </row>
    <row r="12" spans="1:1" ht="47.25" customHeight="1" thickTop="1" thickBot="1" x14ac:dyDescent="0.35">
      <c r="A12" s="2"/>
    </row>
    <row r="13" spans="1:1" ht="24" thickTop="1" x14ac:dyDescent="0.45">
      <c r="A13" s="4" t="s">
        <v>50</v>
      </c>
    </row>
    <row r="14" spans="1:1" ht="18" x14ac:dyDescent="0.3">
      <c r="A14" s="8"/>
    </row>
    <row r="15" spans="1:1" ht="36" x14ac:dyDescent="0.3">
      <c r="A15" s="9" t="s">
        <v>74</v>
      </c>
    </row>
    <row r="16" spans="1:1" ht="18" x14ac:dyDescent="0.3">
      <c r="A16" s="8" t="s">
        <v>72</v>
      </c>
    </row>
    <row r="17" spans="1:1" ht="18" x14ac:dyDescent="0.3">
      <c r="A17" s="8" t="s">
        <v>73</v>
      </c>
    </row>
    <row r="18" spans="1:1" ht="18" x14ac:dyDescent="0.3">
      <c r="A18" s="8" t="s">
        <v>71</v>
      </c>
    </row>
    <row r="19" spans="1:1" ht="18" x14ac:dyDescent="0.3">
      <c r="A19" s="8" t="s">
        <v>76</v>
      </c>
    </row>
    <row r="20" spans="1:1" s="11" customFormat="1" ht="18" x14ac:dyDescent="0.3">
      <c r="A20" s="8" t="s">
        <v>70</v>
      </c>
    </row>
    <row r="21" spans="1:1" s="11" customFormat="1" ht="36" x14ac:dyDescent="0.3">
      <c r="A21" s="102" t="s">
        <v>75</v>
      </c>
    </row>
    <row r="22" spans="1:1" ht="18" x14ac:dyDescent="0.3">
      <c r="A22" s="8"/>
    </row>
    <row r="23" spans="1:1" ht="18" x14ac:dyDescent="0.3">
      <c r="A23" s="9" t="s">
        <v>51</v>
      </c>
    </row>
    <row r="24" spans="1:1" ht="18" x14ac:dyDescent="0.3">
      <c r="A24" s="8" t="s">
        <v>52</v>
      </c>
    </row>
    <row r="25" spans="1:1" ht="18" x14ac:dyDescent="0.3">
      <c r="A25" s="8"/>
    </row>
    <row r="26" spans="1:1" ht="18" x14ac:dyDescent="0.3">
      <c r="A26" s="9" t="s">
        <v>53</v>
      </c>
    </row>
    <row r="27" spans="1:1" ht="18" x14ac:dyDescent="0.3">
      <c r="A27" s="8" t="s">
        <v>54</v>
      </c>
    </row>
    <row r="28" spans="1:1" ht="18" x14ac:dyDescent="0.3">
      <c r="A28" s="8" t="s">
        <v>77</v>
      </c>
    </row>
    <row r="29" spans="1:1" ht="18" x14ac:dyDescent="0.3">
      <c r="A29" s="8"/>
    </row>
    <row r="30" spans="1:1" ht="18" x14ac:dyDescent="0.3">
      <c r="A30" s="8"/>
    </row>
    <row r="31" spans="1:1" ht="36.6" thickBot="1" x14ac:dyDescent="0.35">
      <c r="A31" s="10" t="s">
        <v>55</v>
      </c>
    </row>
    <row r="32" spans="1:1" ht="15" thickTop="1" x14ac:dyDescent="0.3">
      <c r="A32" s="2"/>
    </row>
  </sheetData>
  <sheetProtection password="C4D0" sheet="1" objects="1" scenarios="1" selectLockedCells="1" selectUnlockedCells="1"/>
  <pageMargins left="0.7" right="0.7" top="0.75" bottom="0.75" header="0.3" footer="0.3"/>
  <pageSetup scale="6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K45"/>
  <sheetViews>
    <sheetView topLeftCell="B4" zoomScale="85" zoomScaleNormal="85" workbookViewId="0">
      <selection activeCell="B4" sqref="B4"/>
    </sheetView>
  </sheetViews>
  <sheetFormatPr defaultColWidth="9.109375" defaultRowHeight="14.4" x14ac:dyDescent="0.3"/>
  <cols>
    <col min="1" max="1" width="29.88671875" style="12" hidden="1" customWidth="1"/>
    <col min="2" max="2" width="32.109375" style="12" bestFit="1" customWidth="1"/>
    <col min="3" max="6" width="14" style="12" customWidth="1"/>
    <col min="7" max="7" width="14.5546875" style="12" customWidth="1"/>
    <col min="8" max="9" width="13.5546875" style="12" customWidth="1"/>
    <col min="10" max="10" width="14.109375" style="12" customWidth="1"/>
    <col min="11" max="11" width="77.33203125" style="21" customWidth="1"/>
    <col min="12" max="16384" width="9.109375" style="12"/>
  </cols>
  <sheetData>
    <row r="1" spans="1:11" ht="18" x14ac:dyDescent="0.35">
      <c r="B1" s="1" t="s">
        <v>85</v>
      </c>
      <c r="D1" s="120" t="s">
        <v>30</v>
      </c>
      <c r="E1" s="120"/>
      <c r="F1" s="120"/>
      <c r="G1" s="120"/>
      <c r="H1" s="120"/>
    </row>
    <row r="4" spans="1:11" ht="15.75" customHeight="1" x14ac:dyDescent="0.3">
      <c r="A4" s="12" t="s">
        <v>24</v>
      </c>
      <c r="B4" s="22" t="s">
        <v>24</v>
      </c>
      <c r="C4" s="129" t="s">
        <v>63</v>
      </c>
      <c r="D4" s="129"/>
      <c r="E4" s="129" t="s">
        <v>64</v>
      </c>
      <c r="F4" s="129"/>
      <c r="G4" s="53" t="s">
        <v>65</v>
      </c>
      <c r="H4" s="121" t="s">
        <v>13</v>
      </c>
      <c r="I4" s="121"/>
      <c r="J4" s="119" t="s">
        <v>8</v>
      </c>
      <c r="K4" s="121" t="s">
        <v>36</v>
      </c>
    </row>
    <row r="5" spans="1:11" ht="18" customHeight="1" x14ac:dyDescent="0.3">
      <c r="A5" s="12" t="s">
        <v>19</v>
      </c>
      <c r="B5" s="23" t="s">
        <v>31</v>
      </c>
      <c r="C5" s="15" t="s">
        <v>5</v>
      </c>
      <c r="D5" s="15" t="s">
        <v>6</v>
      </c>
      <c r="E5" s="15" t="s">
        <v>5</v>
      </c>
      <c r="F5" s="15" t="s">
        <v>6</v>
      </c>
      <c r="G5" s="14" t="s">
        <v>6</v>
      </c>
      <c r="H5" s="15" t="s">
        <v>4</v>
      </c>
      <c r="I5" s="15" t="s">
        <v>6</v>
      </c>
      <c r="J5" s="119"/>
      <c r="K5" s="121"/>
    </row>
    <row r="6" spans="1:11" s="80" customFormat="1" ht="28.8" x14ac:dyDescent="0.3">
      <c r="A6" s="80" t="s">
        <v>20</v>
      </c>
      <c r="B6" s="78" t="s">
        <v>7</v>
      </c>
      <c r="C6" s="79"/>
      <c r="D6" s="79"/>
      <c r="E6" s="79"/>
      <c r="F6" s="79"/>
      <c r="G6" s="79"/>
      <c r="H6" s="79"/>
      <c r="I6" s="79"/>
      <c r="K6" s="84" t="s">
        <v>40</v>
      </c>
    </row>
    <row r="7" spans="1:11" x14ac:dyDescent="0.3">
      <c r="A7" s="12" t="s">
        <v>21</v>
      </c>
      <c r="B7" s="24" t="s">
        <v>37</v>
      </c>
      <c r="C7" s="25">
        <v>0</v>
      </c>
      <c r="D7" s="25">
        <v>0</v>
      </c>
      <c r="E7" s="25">
        <v>0</v>
      </c>
      <c r="F7" s="25">
        <v>0</v>
      </c>
      <c r="G7" s="25">
        <v>0</v>
      </c>
      <c r="H7" s="25">
        <v>0</v>
      </c>
      <c r="I7" s="25">
        <v>0</v>
      </c>
      <c r="J7" s="26">
        <f>SUM(C7:I7)</f>
        <v>0</v>
      </c>
      <c r="K7" s="108"/>
    </row>
    <row r="8" spans="1:11" x14ac:dyDescent="0.3">
      <c r="A8" s="12" t="s">
        <v>22</v>
      </c>
      <c r="B8" s="24" t="s">
        <v>38</v>
      </c>
      <c r="C8" s="25">
        <v>0</v>
      </c>
      <c r="D8" s="25">
        <v>0</v>
      </c>
      <c r="E8" s="25">
        <v>0</v>
      </c>
      <c r="F8" s="25">
        <v>0</v>
      </c>
      <c r="G8" s="25">
        <v>0</v>
      </c>
      <c r="H8" s="25">
        <v>0</v>
      </c>
      <c r="I8" s="25">
        <v>0</v>
      </c>
      <c r="J8" s="26">
        <f>SUM(C8:I8)</f>
        <v>0</v>
      </c>
      <c r="K8" s="108"/>
    </row>
    <row r="9" spans="1:11" x14ac:dyDescent="0.3">
      <c r="A9" s="12" t="s">
        <v>23</v>
      </c>
      <c r="B9" s="24" t="s">
        <v>25</v>
      </c>
      <c r="C9" s="25">
        <v>0</v>
      </c>
      <c r="D9" s="25">
        <v>0</v>
      </c>
      <c r="E9" s="25">
        <v>0</v>
      </c>
      <c r="F9" s="25">
        <v>0</v>
      </c>
      <c r="G9" s="25">
        <v>0</v>
      </c>
      <c r="H9" s="25">
        <v>0</v>
      </c>
      <c r="I9" s="25">
        <v>0</v>
      </c>
      <c r="J9" s="26">
        <f>SUM(C9:I9)</f>
        <v>0</v>
      </c>
      <c r="K9" s="108"/>
    </row>
    <row r="10" spans="1:11" x14ac:dyDescent="0.3">
      <c r="A10" s="12" t="s">
        <v>29</v>
      </c>
      <c r="B10" s="24" t="s">
        <v>0</v>
      </c>
      <c r="C10" s="25">
        <v>0</v>
      </c>
      <c r="D10" s="25">
        <v>0</v>
      </c>
      <c r="E10" s="25">
        <v>0</v>
      </c>
      <c r="F10" s="25">
        <v>0</v>
      </c>
      <c r="G10" s="25">
        <v>0</v>
      </c>
      <c r="H10" s="25">
        <v>0</v>
      </c>
      <c r="I10" s="25">
        <v>0</v>
      </c>
      <c r="J10" s="26">
        <f>SUM(C10:I10)</f>
        <v>0</v>
      </c>
      <c r="K10" s="108"/>
    </row>
    <row r="11" spans="1:11" s="89" customFormat="1" x14ac:dyDescent="0.3">
      <c r="B11" s="90" t="s">
        <v>34</v>
      </c>
      <c r="C11" s="91">
        <f t="shared" ref="C11:I11" si="0">SUM(C7:C10)</f>
        <v>0</v>
      </c>
      <c r="D11" s="91">
        <f t="shared" si="0"/>
        <v>0</v>
      </c>
      <c r="E11" s="91">
        <f t="shared" si="0"/>
        <v>0</v>
      </c>
      <c r="F11" s="91">
        <f t="shared" si="0"/>
        <v>0</v>
      </c>
      <c r="G11" s="91">
        <f t="shared" si="0"/>
        <v>0</v>
      </c>
      <c r="H11" s="91">
        <f t="shared" si="0"/>
        <v>0</v>
      </c>
      <c r="I11" s="91">
        <f t="shared" si="0"/>
        <v>0</v>
      </c>
      <c r="J11" s="92">
        <f>SUM(C11:I11)</f>
        <v>0</v>
      </c>
      <c r="K11" s="88"/>
    </row>
    <row r="12" spans="1:11" s="80" customFormat="1" ht="28.8" x14ac:dyDescent="0.3">
      <c r="B12" s="78" t="s">
        <v>9</v>
      </c>
      <c r="C12" s="85"/>
      <c r="D12" s="85"/>
      <c r="E12" s="85"/>
      <c r="F12" s="85"/>
      <c r="G12" s="86"/>
      <c r="H12" s="85"/>
      <c r="I12" s="86"/>
      <c r="J12" s="83"/>
      <c r="K12" s="84" t="s">
        <v>41</v>
      </c>
    </row>
    <row r="13" spans="1:11" x14ac:dyDescent="0.3">
      <c r="B13" s="24" t="s">
        <v>39</v>
      </c>
      <c r="C13" s="27">
        <v>0</v>
      </c>
      <c r="D13" s="28">
        <v>0</v>
      </c>
      <c r="E13" s="27">
        <v>0</v>
      </c>
      <c r="F13" s="28">
        <v>0</v>
      </c>
      <c r="G13" s="29">
        <v>0</v>
      </c>
      <c r="H13" s="27">
        <v>0</v>
      </c>
      <c r="I13" s="29">
        <v>0</v>
      </c>
      <c r="J13" s="26">
        <f>SUM(C13:I13)</f>
        <v>0</v>
      </c>
      <c r="K13" s="108"/>
    </row>
    <row r="14" spans="1:11" x14ac:dyDescent="0.3">
      <c r="B14" s="24" t="s">
        <v>17</v>
      </c>
      <c r="C14" s="25">
        <v>0</v>
      </c>
      <c r="D14" s="29">
        <v>0</v>
      </c>
      <c r="E14" s="25">
        <v>0</v>
      </c>
      <c r="F14" s="29">
        <v>0</v>
      </c>
      <c r="G14" s="29">
        <v>0</v>
      </c>
      <c r="H14" s="25">
        <v>0</v>
      </c>
      <c r="I14" s="29">
        <v>0</v>
      </c>
      <c r="J14" s="26">
        <f>SUM(C14:I14)</f>
        <v>0</v>
      </c>
      <c r="K14" s="108"/>
    </row>
    <row r="15" spans="1:11" x14ac:dyDescent="0.3">
      <c r="B15" s="24" t="s">
        <v>11</v>
      </c>
      <c r="C15" s="25">
        <v>0</v>
      </c>
      <c r="D15" s="29">
        <v>0</v>
      </c>
      <c r="E15" s="25">
        <v>0</v>
      </c>
      <c r="F15" s="29">
        <v>0</v>
      </c>
      <c r="G15" s="29">
        <v>0</v>
      </c>
      <c r="H15" s="25">
        <v>0</v>
      </c>
      <c r="I15" s="29">
        <v>0</v>
      </c>
      <c r="J15" s="26">
        <f>SUM(C15:I15)</f>
        <v>0</v>
      </c>
      <c r="K15" s="108"/>
    </row>
    <row r="16" spans="1:11" x14ac:dyDescent="0.3">
      <c r="B16" s="24" t="s">
        <v>1</v>
      </c>
      <c r="C16" s="25">
        <v>0</v>
      </c>
      <c r="D16" s="29">
        <v>0</v>
      </c>
      <c r="E16" s="25">
        <v>0</v>
      </c>
      <c r="F16" s="29">
        <v>0</v>
      </c>
      <c r="G16" s="29">
        <v>0</v>
      </c>
      <c r="H16" s="25">
        <v>0</v>
      </c>
      <c r="I16" s="29">
        <v>0</v>
      </c>
      <c r="J16" s="26">
        <f>SUM(C16:I16)</f>
        <v>0</v>
      </c>
      <c r="K16" s="108"/>
    </row>
    <row r="17" spans="2:11" s="89" customFormat="1" x14ac:dyDescent="0.3">
      <c r="B17" s="90" t="s">
        <v>32</v>
      </c>
      <c r="C17" s="91">
        <f t="shared" ref="C17:I17" si="1">SUM(C13:C16)</f>
        <v>0</v>
      </c>
      <c r="D17" s="91">
        <f t="shared" si="1"/>
        <v>0</v>
      </c>
      <c r="E17" s="91">
        <f t="shared" si="1"/>
        <v>0</v>
      </c>
      <c r="F17" s="91">
        <f t="shared" si="1"/>
        <v>0</v>
      </c>
      <c r="G17" s="91">
        <f t="shared" si="1"/>
        <v>0</v>
      </c>
      <c r="H17" s="91">
        <f t="shared" si="1"/>
        <v>0</v>
      </c>
      <c r="I17" s="91">
        <f t="shared" si="1"/>
        <v>0</v>
      </c>
      <c r="J17" s="92">
        <f>SUM(C17:I17)</f>
        <v>0</v>
      </c>
      <c r="K17" s="88"/>
    </row>
    <row r="18" spans="2:11" s="80" customFormat="1" ht="28.8" x14ac:dyDescent="0.3">
      <c r="B18" s="78" t="s">
        <v>2</v>
      </c>
      <c r="C18" s="85"/>
      <c r="D18" s="85"/>
      <c r="E18" s="85"/>
      <c r="F18" s="85"/>
      <c r="G18" s="85"/>
      <c r="H18" s="85"/>
      <c r="I18" s="85"/>
      <c r="J18" s="83"/>
      <c r="K18" s="84" t="s">
        <v>42</v>
      </c>
    </row>
    <row r="19" spans="2:11" x14ac:dyDescent="0.3">
      <c r="B19" s="24" t="s">
        <v>66</v>
      </c>
      <c r="C19" s="27">
        <v>0</v>
      </c>
      <c r="D19" s="28">
        <v>0</v>
      </c>
      <c r="E19" s="27">
        <v>0</v>
      </c>
      <c r="F19" s="28">
        <v>0</v>
      </c>
      <c r="G19" s="28">
        <v>0</v>
      </c>
      <c r="H19" s="25">
        <v>0</v>
      </c>
      <c r="I19" s="25">
        <v>0</v>
      </c>
      <c r="J19" s="26">
        <f>SUM(C19:I19)</f>
        <v>0</v>
      </c>
      <c r="K19" s="108"/>
    </row>
    <row r="20" spans="2:11" x14ac:dyDescent="0.3">
      <c r="B20" s="24" t="s">
        <v>67</v>
      </c>
      <c r="C20" s="25">
        <v>0</v>
      </c>
      <c r="D20" s="29">
        <v>0</v>
      </c>
      <c r="E20" s="25">
        <v>0</v>
      </c>
      <c r="F20" s="29">
        <v>0</v>
      </c>
      <c r="G20" s="29">
        <v>0</v>
      </c>
      <c r="H20" s="25">
        <v>0</v>
      </c>
      <c r="I20" s="25">
        <v>0</v>
      </c>
      <c r="J20" s="26">
        <f>SUM(C20:I20)</f>
        <v>0</v>
      </c>
      <c r="K20" s="108"/>
    </row>
    <row r="21" spans="2:11" ht="16.5" customHeight="1" x14ac:dyDescent="0.3">
      <c r="B21" s="24" t="s">
        <v>1</v>
      </c>
      <c r="C21" s="25">
        <v>0</v>
      </c>
      <c r="D21" s="25">
        <v>0</v>
      </c>
      <c r="E21" s="25">
        <v>0</v>
      </c>
      <c r="F21" s="25">
        <v>0</v>
      </c>
      <c r="G21" s="25">
        <v>0</v>
      </c>
      <c r="H21" s="25">
        <v>0</v>
      </c>
      <c r="I21" s="25">
        <v>0</v>
      </c>
      <c r="J21" s="26">
        <f>SUM(C21:I21)</f>
        <v>0</v>
      </c>
      <c r="K21" s="108"/>
    </row>
    <row r="22" spans="2:11" s="89" customFormat="1" x14ac:dyDescent="0.3">
      <c r="B22" s="90" t="s">
        <v>61</v>
      </c>
      <c r="C22" s="91">
        <f t="shared" ref="C22:I22" si="2">SUM(C19:C21)</f>
        <v>0</v>
      </c>
      <c r="D22" s="91">
        <f t="shared" si="2"/>
        <v>0</v>
      </c>
      <c r="E22" s="91">
        <f t="shared" si="2"/>
        <v>0</v>
      </c>
      <c r="F22" s="91">
        <f t="shared" si="2"/>
        <v>0</v>
      </c>
      <c r="G22" s="91">
        <f t="shared" si="2"/>
        <v>0</v>
      </c>
      <c r="H22" s="91">
        <f t="shared" si="2"/>
        <v>0</v>
      </c>
      <c r="I22" s="91">
        <f t="shared" si="2"/>
        <v>0</v>
      </c>
      <c r="J22" s="92">
        <f>SUM(C22:I22)</f>
        <v>0</v>
      </c>
      <c r="K22" s="88"/>
    </row>
    <row r="23" spans="2:11" s="80" customFormat="1" ht="28.8" x14ac:dyDescent="0.3">
      <c r="B23" s="78" t="s">
        <v>14</v>
      </c>
      <c r="C23" s="86"/>
      <c r="D23" s="86"/>
      <c r="E23" s="86"/>
      <c r="F23" s="86"/>
      <c r="G23" s="86"/>
      <c r="H23" s="86"/>
      <c r="I23" s="86"/>
      <c r="J23" s="83"/>
      <c r="K23" s="84" t="s">
        <v>83</v>
      </c>
    </row>
    <row r="24" spans="2:11" x14ac:dyDescent="0.3">
      <c r="B24" s="24" t="s">
        <v>12</v>
      </c>
      <c r="C24" s="25">
        <v>0</v>
      </c>
      <c r="D24" s="25">
        <v>0</v>
      </c>
      <c r="E24" s="25">
        <v>0</v>
      </c>
      <c r="F24" s="25">
        <v>0</v>
      </c>
      <c r="G24" s="25">
        <v>0</v>
      </c>
      <c r="H24" s="25">
        <v>0</v>
      </c>
      <c r="I24" s="25">
        <v>0</v>
      </c>
      <c r="J24" s="26">
        <f>SUM(C24:I24)</f>
        <v>0</v>
      </c>
      <c r="K24" s="108"/>
    </row>
    <row r="25" spans="2:11" x14ac:dyDescent="0.3">
      <c r="B25" s="24" t="s">
        <v>15</v>
      </c>
      <c r="C25" s="25">
        <v>0</v>
      </c>
      <c r="D25" s="25">
        <v>0</v>
      </c>
      <c r="E25" s="25">
        <v>0</v>
      </c>
      <c r="F25" s="25">
        <v>0</v>
      </c>
      <c r="G25" s="25">
        <v>0</v>
      </c>
      <c r="H25" s="25">
        <v>0</v>
      </c>
      <c r="I25" s="25">
        <v>0</v>
      </c>
      <c r="J25" s="26">
        <f>SUM(C25:I25)</f>
        <v>0</v>
      </c>
      <c r="K25" s="108"/>
    </row>
    <row r="26" spans="2:11" x14ac:dyDescent="0.3">
      <c r="B26" s="24" t="s">
        <v>16</v>
      </c>
      <c r="C26" s="25">
        <v>0</v>
      </c>
      <c r="D26" s="25">
        <v>0</v>
      </c>
      <c r="E26" s="25">
        <v>0</v>
      </c>
      <c r="F26" s="25">
        <v>0</v>
      </c>
      <c r="G26" s="25">
        <v>0</v>
      </c>
      <c r="H26" s="25">
        <v>0</v>
      </c>
      <c r="I26" s="25">
        <v>0</v>
      </c>
      <c r="J26" s="26">
        <f>SUM(C26:I26)</f>
        <v>0</v>
      </c>
      <c r="K26" s="108"/>
    </row>
    <row r="27" spans="2:11" x14ac:dyDescent="0.3">
      <c r="B27" s="24" t="s">
        <v>1</v>
      </c>
      <c r="C27" s="25">
        <v>0</v>
      </c>
      <c r="D27" s="25">
        <v>0</v>
      </c>
      <c r="E27" s="25">
        <v>0</v>
      </c>
      <c r="F27" s="25">
        <v>0</v>
      </c>
      <c r="G27" s="25">
        <v>0</v>
      </c>
      <c r="H27" s="25">
        <v>0</v>
      </c>
      <c r="I27" s="25">
        <v>0</v>
      </c>
      <c r="J27" s="26">
        <f>SUM(C27:I27)</f>
        <v>0</v>
      </c>
      <c r="K27" s="108"/>
    </row>
    <row r="28" spans="2:11" s="89" customFormat="1" x14ac:dyDescent="0.3">
      <c r="B28" s="90" t="s">
        <v>33</v>
      </c>
      <c r="C28" s="91">
        <f t="shared" ref="C28:I28" si="3">SUM(C24:C27)</f>
        <v>0</v>
      </c>
      <c r="D28" s="91">
        <f t="shared" si="3"/>
        <v>0</v>
      </c>
      <c r="E28" s="91">
        <f t="shared" si="3"/>
        <v>0</v>
      </c>
      <c r="F28" s="91">
        <f t="shared" si="3"/>
        <v>0</v>
      </c>
      <c r="G28" s="91">
        <f t="shared" si="3"/>
        <v>0</v>
      </c>
      <c r="H28" s="91">
        <f t="shared" si="3"/>
        <v>0</v>
      </c>
      <c r="I28" s="91">
        <f t="shared" si="3"/>
        <v>0</v>
      </c>
      <c r="J28" s="92">
        <f>SUM(C28:I28)</f>
        <v>0</v>
      </c>
      <c r="K28" s="88"/>
    </row>
    <row r="29" spans="2:11" s="80" customFormat="1" x14ac:dyDescent="0.3">
      <c r="B29" s="78" t="s">
        <v>1</v>
      </c>
      <c r="C29" s="85"/>
      <c r="D29" s="85"/>
      <c r="E29" s="85"/>
      <c r="F29" s="85"/>
      <c r="G29" s="85"/>
      <c r="H29" s="85"/>
      <c r="I29" s="85"/>
      <c r="J29" s="83"/>
      <c r="K29" s="84"/>
    </row>
    <row r="30" spans="2:11" x14ac:dyDescent="0.3">
      <c r="B30" s="24" t="s">
        <v>56</v>
      </c>
      <c r="C30" s="25">
        <v>0</v>
      </c>
      <c r="D30" s="25">
        <v>0</v>
      </c>
      <c r="E30" s="25">
        <v>0</v>
      </c>
      <c r="F30" s="25">
        <v>0</v>
      </c>
      <c r="G30" s="25">
        <v>0</v>
      </c>
      <c r="H30" s="25">
        <v>0</v>
      </c>
      <c r="I30" s="25">
        <v>0</v>
      </c>
      <c r="J30" s="26">
        <f>SUM(C30:I30)</f>
        <v>0</v>
      </c>
      <c r="K30" s="108"/>
    </row>
    <row r="31" spans="2:11" ht="15" customHeight="1" x14ac:dyDescent="0.3">
      <c r="B31" s="24" t="s">
        <v>68</v>
      </c>
      <c r="C31" s="25">
        <v>0</v>
      </c>
      <c r="D31" s="25">
        <v>0</v>
      </c>
      <c r="E31" s="25">
        <v>0</v>
      </c>
      <c r="F31" s="25">
        <v>0</v>
      </c>
      <c r="G31" s="28">
        <v>0</v>
      </c>
      <c r="H31" s="25">
        <v>0</v>
      </c>
      <c r="I31" s="25">
        <v>0</v>
      </c>
      <c r="J31" s="26">
        <f>SUM(C31:I31)</f>
        <v>0</v>
      </c>
      <c r="K31" s="30"/>
    </row>
    <row r="32" spans="2:11" x14ac:dyDescent="0.3">
      <c r="B32" s="24" t="s">
        <v>69</v>
      </c>
      <c r="C32" s="25">
        <v>0</v>
      </c>
      <c r="D32" s="25">
        <v>0</v>
      </c>
      <c r="E32" s="25">
        <v>0</v>
      </c>
      <c r="F32" s="25">
        <v>0</v>
      </c>
      <c r="G32" s="29">
        <v>0</v>
      </c>
      <c r="H32" s="25">
        <v>0</v>
      </c>
      <c r="I32" s="25">
        <v>0</v>
      </c>
      <c r="J32" s="26">
        <f>SUM(C32:I32)</f>
        <v>0</v>
      </c>
      <c r="K32" s="30"/>
    </row>
    <row r="33" spans="1:11" x14ac:dyDescent="0.3">
      <c r="B33" s="24" t="s">
        <v>18</v>
      </c>
      <c r="C33" s="25">
        <v>0</v>
      </c>
      <c r="D33" s="25">
        <v>0</v>
      </c>
      <c r="E33" s="25">
        <v>0</v>
      </c>
      <c r="F33" s="25">
        <v>0</v>
      </c>
      <c r="G33" s="25">
        <v>0</v>
      </c>
      <c r="H33" s="25">
        <v>0</v>
      </c>
      <c r="I33" s="25">
        <v>0</v>
      </c>
      <c r="J33" s="26">
        <f>SUM(C33:I33)</f>
        <v>0</v>
      </c>
      <c r="K33" s="30"/>
    </row>
    <row r="34" spans="1:11" x14ac:dyDescent="0.3">
      <c r="B34" s="24" t="s">
        <v>10</v>
      </c>
      <c r="C34" s="25">
        <v>0</v>
      </c>
      <c r="D34" s="25">
        <v>0</v>
      </c>
      <c r="E34" s="25">
        <v>0</v>
      </c>
      <c r="F34" s="25">
        <v>0</v>
      </c>
      <c r="G34" s="25">
        <v>0</v>
      </c>
      <c r="H34" s="25">
        <v>0</v>
      </c>
      <c r="I34" s="25">
        <v>0</v>
      </c>
      <c r="J34" s="26">
        <f>SUM(C34:I34)</f>
        <v>0</v>
      </c>
      <c r="K34" s="30"/>
    </row>
    <row r="35" spans="1:11" s="89" customFormat="1" ht="15" thickBot="1" x14ac:dyDescent="0.35">
      <c r="B35" s="93" t="s">
        <v>35</v>
      </c>
      <c r="C35" s="94">
        <f t="shared" ref="C35:J35" si="4">SUM(C30:C34)</f>
        <v>0</v>
      </c>
      <c r="D35" s="94">
        <f t="shared" si="4"/>
        <v>0</v>
      </c>
      <c r="E35" s="94">
        <f t="shared" si="4"/>
        <v>0</v>
      </c>
      <c r="F35" s="94">
        <f t="shared" si="4"/>
        <v>0</v>
      </c>
      <c r="G35" s="94">
        <f t="shared" si="4"/>
        <v>0</v>
      </c>
      <c r="H35" s="94">
        <f t="shared" si="4"/>
        <v>0</v>
      </c>
      <c r="I35" s="94">
        <f t="shared" si="4"/>
        <v>0</v>
      </c>
      <c r="J35" s="95">
        <f t="shared" si="4"/>
        <v>0</v>
      </c>
      <c r="K35" s="88"/>
    </row>
    <row r="36" spans="1:11" s="13" customFormat="1" ht="15" thickTop="1" x14ac:dyDescent="0.3">
      <c r="B36" s="31" t="s">
        <v>57</v>
      </c>
      <c r="C36" s="32">
        <f t="shared" ref="C36:J36" si="5">SUM(C11+C17+C22+C28+C35)</f>
        <v>0</v>
      </c>
      <c r="D36" s="32">
        <f t="shared" si="5"/>
        <v>0</v>
      </c>
      <c r="E36" s="32">
        <f t="shared" si="5"/>
        <v>0</v>
      </c>
      <c r="F36" s="32">
        <f t="shared" si="5"/>
        <v>0</v>
      </c>
      <c r="G36" s="32">
        <f t="shared" si="5"/>
        <v>0</v>
      </c>
      <c r="H36" s="32">
        <f t="shared" si="5"/>
        <v>0</v>
      </c>
      <c r="I36" s="32">
        <f t="shared" si="5"/>
        <v>0</v>
      </c>
      <c r="J36" s="32">
        <f t="shared" si="5"/>
        <v>0</v>
      </c>
      <c r="K36" s="96"/>
    </row>
    <row r="37" spans="1:11" s="13" customFormat="1" x14ac:dyDescent="0.3">
      <c r="A37" s="13">
        <f>IF(B4="Quebec", 0.15,IF(B4="Newfoundland and Labrador", 0.15,0.1))</f>
        <v>0.1</v>
      </c>
      <c r="B37" s="33" t="s">
        <v>62</v>
      </c>
      <c r="C37" s="34" t="s">
        <v>60</v>
      </c>
      <c r="D37" s="34"/>
      <c r="E37" s="34" t="s">
        <v>60</v>
      </c>
      <c r="F37" s="34"/>
      <c r="G37" s="34"/>
      <c r="H37" s="35">
        <f>(SUM(H11,H17,H22,H28,H35))*0.15</f>
        <v>0</v>
      </c>
      <c r="I37" s="34"/>
      <c r="J37" s="36">
        <f>H37</f>
        <v>0</v>
      </c>
      <c r="K37" s="96"/>
    </row>
    <row r="38" spans="1:11" s="13" customFormat="1" ht="15" thickBot="1" x14ac:dyDescent="0.35">
      <c r="A38" s="38"/>
      <c r="B38" s="39" t="s">
        <v>3</v>
      </c>
      <c r="C38" s="40">
        <f>SUM(C11,C17,C22,C28,C35)</f>
        <v>0</v>
      </c>
      <c r="D38" s="40">
        <f>SUM(D11,D17,D22,D28,D35)</f>
        <v>0</v>
      </c>
      <c r="E38" s="40">
        <f>SUM(E11,E17,E22,E28,E35)</f>
        <v>0</v>
      </c>
      <c r="F38" s="40">
        <f>SUM(F11,F17,F22,F28,F35)</f>
        <v>0</v>
      </c>
      <c r="G38" s="40">
        <f>SUM(G11,G17,G22,G28,G35)</f>
        <v>0</v>
      </c>
      <c r="H38" s="40">
        <f>SUM(H11,H17,H22,H28,H35,H37)</f>
        <v>0</v>
      </c>
      <c r="I38" s="40">
        <f>SUM(I11,I17,I22,I28,I35)</f>
        <v>0</v>
      </c>
      <c r="J38" s="41">
        <f>J11+J17+J22+J28+J35+J37</f>
        <v>0</v>
      </c>
      <c r="K38" s="96"/>
    </row>
    <row r="39" spans="1:11" ht="15" thickTop="1" x14ac:dyDescent="0.3">
      <c r="B39" s="16"/>
      <c r="C39" s="42"/>
      <c r="D39" s="42"/>
      <c r="E39" s="42"/>
      <c r="F39" s="42"/>
      <c r="G39" s="43"/>
      <c r="H39" s="43"/>
      <c r="I39" s="43"/>
      <c r="J39" s="44"/>
    </row>
    <row r="40" spans="1:11" x14ac:dyDescent="0.3">
      <c r="B40" s="45" t="s">
        <v>26</v>
      </c>
      <c r="C40" s="46" t="e">
        <f>100*(C38/H38)</f>
        <v>#DIV/0!</v>
      </c>
      <c r="D40" s="46" t="e">
        <f>100*(D38/H38)</f>
        <v>#DIV/0!</v>
      </c>
      <c r="E40" s="46" t="e">
        <f>100*(E38/H38)</f>
        <v>#DIV/0!</v>
      </c>
      <c r="F40" s="46" t="e">
        <f>100*(F38/H38)</f>
        <v>#DIV/0!</v>
      </c>
    </row>
    <row r="41" spans="1:11" x14ac:dyDescent="0.3">
      <c r="B41" s="47"/>
      <c r="C41" s="48"/>
      <c r="D41" s="48"/>
      <c r="E41" s="48"/>
      <c r="F41" s="48"/>
    </row>
    <row r="42" spans="1:11" x14ac:dyDescent="0.3">
      <c r="B42" s="126" t="s">
        <v>27</v>
      </c>
      <c r="C42" s="127"/>
      <c r="D42" s="127"/>
      <c r="E42" s="128"/>
      <c r="F42" s="49"/>
    </row>
    <row r="43" spans="1:11" x14ac:dyDescent="0.3">
      <c r="B43" s="122" t="s">
        <v>58</v>
      </c>
      <c r="C43" s="123"/>
      <c r="D43" s="123"/>
      <c r="E43" s="117" t="e">
        <f>100*((C38+E38)/H38)</f>
        <v>#DIV/0!</v>
      </c>
      <c r="F43" s="49"/>
    </row>
    <row r="44" spans="1:11" x14ac:dyDescent="0.3">
      <c r="B44" s="124" t="s">
        <v>59</v>
      </c>
      <c r="C44" s="125"/>
      <c r="D44" s="125"/>
      <c r="E44" s="118" t="e">
        <f>100*((D38+F38)/H38)</f>
        <v>#DIV/0!</v>
      </c>
      <c r="F44" s="49"/>
    </row>
    <row r="45" spans="1:11" ht="15.6" x14ac:dyDescent="0.3">
      <c r="B45" s="52"/>
      <c r="C45" s="52"/>
      <c r="D45" s="52"/>
      <c r="E45" s="52"/>
      <c r="F45" s="52"/>
    </row>
  </sheetData>
  <sheetProtection password="C4D0" sheet="1" selectLockedCells="1"/>
  <mergeCells count="9">
    <mergeCell ref="J4:J5"/>
    <mergeCell ref="D1:H1"/>
    <mergeCell ref="K4:K5"/>
    <mergeCell ref="B43:D43"/>
    <mergeCell ref="B44:D44"/>
    <mergeCell ref="B42:E42"/>
    <mergeCell ref="E4:F4"/>
    <mergeCell ref="H4:I4"/>
    <mergeCell ref="C4:D4"/>
  </mergeCells>
  <dataValidations xWindow="640" yWindow="336" count="1">
    <dataValidation type="list" allowBlank="1" showErrorMessage="1" promptTitle="Select Region" prompt="Select Region" sqref="B4">
      <formula1>$A$4:$A$10</formula1>
    </dataValidation>
  </dataValidations>
  <pageMargins left="0.7" right="0.7" top="0.75" bottom="0.75" header="0.3" footer="0.3"/>
  <pageSetup scale="5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K44"/>
  <sheetViews>
    <sheetView topLeftCell="B1" zoomScale="85" zoomScaleNormal="85" workbookViewId="0">
      <selection activeCell="C7" sqref="C7"/>
    </sheetView>
  </sheetViews>
  <sheetFormatPr defaultColWidth="9.109375" defaultRowHeight="14.4" x14ac:dyDescent="0.3"/>
  <cols>
    <col min="1" max="1" width="21.88671875" style="12" hidden="1" customWidth="1"/>
    <col min="2" max="2" width="32.109375" style="12" bestFit="1" customWidth="1"/>
    <col min="3" max="6" width="14" style="12" customWidth="1"/>
    <col min="7" max="7" width="14.5546875" style="12" customWidth="1"/>
    <col min="8" max="9" width="13.5546875" style="12" customWidth="1"/>
    <col min="10" max="10" width="14.109375" style="12" customWidth="1"/>
    <col min="11" max="11" width="77.33203125" style="12" customWidth="1"/>
    <col min="12" max="16384" width="9.109375" style="12"/>
  </cols>
  <sheetData>
    <row r="1" spans="1:11" ht="18" x14ac:dyDescent="0.35">
      <c r="B1" s="1" t="s">
        <v>86</v>
      </c>
      <c r="D1" s="120" t="str">
        <f>'2021-2022'!D1</f>
        <v>ACRDP Project Application Form - Appendix A - Budget</v>
      </c>
      <c r="E1" s="120"/>
      <c r="F1" s="120"/>
      <c r="G1" s="120"/>
      <c r="H1" s="120"/>
    </row>
    <row r="4" spans="1:11" ht="15.75" customHeight="1" x14ac:dyDescent="0.3">
      <c r="A4" s="12" t="s">
        <v>24</v>
      </c>
      <c r="B4" s="87" t="str">
        <f>'2021-2022'!B4</f>
        <v>Select Region</v>
      </c>
      <c r="C4" s="132" t="str">
        <f>'2021-2022'!C4</f>
        <v>Industry Collaborator #1</v>
      </c>
      <c r="D4" s="132"/>
      <c r="E4" s="132" t="str">
        <f>'2021-2022'!E4</f>
        <v>Industry Collaborator #2</v>
      </c>
      <c r="F4" s="132"/>
      <c r="G4" s="110" t="str">
        <f>'2021-2022'!G4</f>
        <v>Partner</v>
      </c>
      <c r="H4" s="121" t="str">
        <f>'2021-2022'!H4</f>
        <v>DFO Contribution</v>
      </c>
      <c r="I4" s="121"/>
      <c r="J4" s="119" t="str">
        <f>'2021-2022'!J4</f>
        <v>Total</v>
      </c>
      <c r="K4" s="119" t="str">
        <f>'2021-2022'!K4</f>
        <v>Cost Description Breakdown</v>
      </c>
    </row>
    <row r="5" spans="1:11" ht="15.6" x14ac:dyDescent="0.3">
      <c r="A5" s="12" t="s">
        <v>19</v>
      </c>
      <c r="B5" s="105" t="str">
        <f>'2021-2022'!B5</f>
        <v>Cost Description</v>
      </c>
      <c r="C5" s="106" t="str">
        <f>'2021-2022'!C5</f>
        <v>Financial</v>
      </c>
      <c r="D5" s="106" t="str">
        <f>'2021-2022'!D5</f>
        <v>In-kind</v>
      </c>
      <c r="E5" s="106" t="str">
        <f>'2021-2022'!E5</f>
        <v>Financial</v>
      </c>
      <c r="F5" s="106" t="str">
        <f>'2021-2022'!F5</f>
        <v>In-kind</v>
      </c>
      <c r="G5" s="106" t="str">
        <f>'2021-2022'!G5</f>
        <v>In-kind</v>
      </c>
      <c r="H5" s="106" t="str">
        <f>'2021-2022'!H5</f>
        <v>ACRDP</v>
      </c>
      <c r="I5" s="106" t="str">
        <f>'2021-2022'!I5</f>
        <v>In-kind</v>
      </c>
      <c r="J5" s="119"/>
      <c r="K5" s="119"/>
    </row>
    <row r="6" spans="1:11" s="80" customFormat="1" ht="28.8" x14ac:dyDescent="0.3">
      <c r="A6" s="80" t="s">
        <v>20</v>
      </c>
      <c r="B6" s="111" t="str">
        <f>'2021-2022'!B6</f>
        <v>Salary</v>
      </c>
      <c r="C6" s="79"/>
      <c r="D6" s="79"/>
      <c r="E6" s="79"/>
      <c r="F6" s="79"/>
      <c r="G6" s="79"/>
      <c r="H6" s="79"/>
      <c r="I6" s="79"/>
      <c r="K6" s="112" t="str">
        <f>'2021-2022'!K6</f>
        <v>NOTE: All cost estimates must include detailed cost breakdowns (e.g. $7500 for technical support = 40 days x 7.5 hrs/day x $25/hr technician time).</v>
      </c>
    </row>
    <row r="7" spans="1:11" x14ac:dyDescent="0.3">
      <c r="A7" s="12" t="s">
        <v>21</v>
      </c>
      <c r="B7" s="107" t="str">
        <f>'2021-2022'!B7</f>
        <v>Scientists</v>
      </c>
      <c r="C7" s="25">
        <v>0</v>
      </c>
      <c r="D7" s="25">
        <v>0</v>
      </c>
      <c r="E7" s="25">
        <v>0</v>
      </c>
      <c r="F7" s="25">
        <v>0</v>
      </c>
      <c r="G7" s="25">
        <v>0</v>
      </c>
      <c r="H7" s="25">
        <v>0</v>
      </c>
      <c r="I7" s="25">
        <v>0</v>
      </c>
      <c r="J7" s="26">
        <f>SUM(C7:I7)</f>
        <v>0</v>
      </c>
      <c r="K7" s="108"/>
    </row>
    <row r="8" spans="1:11" x14ac:dyDescent="0.3">
      <c r="A8" s="12" t="s">
        <v>22</v>
      </c>
      <c r="B8" s="107" t="str">
        <f>'2021-2022'!B8</f>
        <v>Biologists</v>
      </c>
      <c r="C8" s="25">
        <v>0</v>
      </c>
      <c r="D8" s="25">
        <v>0</v>
      </c>
      <c r="E8" s="25">
        <v>0</v>
      </c>
      <c r="F8" s="25">
        <v>0</v>
      </c>
      <c r="G8" s="25">
        <v>0</v>
      </c>
      <c r="H8" s="25">
        <v>0</v>
      </c>
      <c r="I8" s="25">
        <v>0</v>
      </c>
      <c r="J8" s="26">
        <f>SUM(C8:I8)</f>
        <v>0</v>
      </c>
      <c r="K8" s="108"/>
    </row>
    <row r="9" spans="1:11" x14ac:dyDescent="0.3">
      <c r="A9" s="12" t="s">
        <v>23</v>
      </c>
      <c r="B9" s="107" t="str">
        <f>'2021-2022'!B9</f>
        <v>Technicians</v>
      </c>
      <c r="C9" s="25">
        <v>0</v>
      </c>
      <c r="D9" s="25">
        <v>0</v>
      </c>
      <c r="E9" s="25">
        <v>0</v>
      </c>
      <c r="F9" s="25">
        <v>0</v>
      </c>
      <c r="G9" s="25">
        <v>0</v>
      </c>
      <c r="H9" s="25">
        <v>0</v>
      </c>
      <c r="I9" s="25">
        <v>0</v>
      </c>
      <c r="J9" s="26">
        <f>SUM(C9:I9)</f>
        <v>0</v>
      </c>
      <c r="K9" s="108"/>
    </row>
    <row r="10" spans="1:11" x14ac:dyDescent="0.3">
      <c r="A10" s="12" t="s">
        <v>29</v>
      </c>
      <c r="B10" s="107" t="str">
        <f>'2021-2022'!B10</f>
        <v>Post-Doc / Students</v>
      </c>
      <c r="C10" s="25">
        <v>0</v>
      </c>
      <c r="D10" s="25">
        <v>0</v>
      </c>
      <c r="E10" s="25">
        <v>0</v>
      </c>
      <c r="F10" s="25">
        <v>0</v>
      </c>
      <c r="G10" s="25">
        <v>0</v>
      </c>
      <c r="H10" s="25">
        <v>0</v>
      </c>
      <c r="I10" s="25">
        <v>0</v>
      </c>
      <c r="J10" s="26">
        <f>SUM(C10:I10)</f>
        <v>0</v>
      </c>
      <c r="K10" s="108"/>
    </row>
    <row r="11" spans="1:11" s="89" customFormat="1" x14ac:dyDescent="0.3">
      <c r="B11" s="114" t="str">
        <f>'2021-2022'!B11</f>
        <v xml:space="preserve">Salary Sub-Total </v>
      </c>
      <c r="C11" s="91">
        <f t="shared" ref="C11:I11" si="0">SUM(C7:C10)</f>
        <v>0</v>
      </c>
      <c r="D11" s="91">
        <f t="shared" si="0"/>
        <v>0</v>
      </c>
      <c r="E11" s="91">
        <f t="shared" si="0"/>
        <v>0</v>
      </c>
      <c r="F11" s="91">
        <f t="shared" si="0"/>
        <v>0</v>
      </c>
      <c r="G11" s="91">
        <f t="shared" si="0"/>
        <v>0</v>
      </c>
      <c r="H11" s="91">
        <f t="shared" si="0"/>
        <v>0</v>
      </c>
      <c r="I11" s="91">
        <f t="shared" si="0"/>
        <v>0</v>
      </c>
      <c r="J11" s="92">
        <f>SUM(C11:I11)</f>
        <v>0</v>
      </c>
      <c r="K11" s="113"/>
    </row>
    <row r="12" spans="1:11" s="80" customFormat="1" ht="28.8" x14ac:dyDescent="0.3">
      <c r="B12" s="111" t="str">
        <f>'2021-2022'!B12</f>
        <v>Equipment Purchase</v>
      </c>
      <c r="C12" s="85"/>
      <c r="D12" s="85"/>
      <c r="E12" s="85"/>
      <c r="F12" s="85"/>
      <c r="G12" s="86"/>
      <c r="H12" s="85"/>
      <c r="I12" s="86"/>
      <c r="J12" s="83"/>
      <c r="K12" s="112" t="str">
        <f>'2021-2022'!K12</f>
        <v>NOTE: Only equipment purchased for the project. Cannot include depreciation or annual IMIT fees.</v>
      </c>
    </row>
    <row r="13" spans="1:11" x14ac:dyDescent="0.3">
      <c r="B13" s="107" t="str">
        <f>'2021-2022'!B13</f>
        <v>Computer Equipment</v>
      </c>
      <c r="C13" s="27">
        <v>0</v>
      </c>
      <c r="D13" s="28">
        <v>0</v>
      </c>
      <c r="E13" s="27">
        <v>0</v>
      </c>
      <c r="F13" s="28">
        <v>0</v>
      </c>
      <c r="G13" s="29">
        <v>0</v>
      </c>
      <c r="H13" s="27">
        <v>0</v>
      </c>
      <c r="I13" s="29">
        <v>0</v>
      </c>
      <c r="J13" s="26">
        <f>SUM(C13:I13)</f>
        <v>0</v>
      </c>
      <c r="K13" s="108"/>
    </row>
    <row r="14" spans="1:11" x14ac:dyDescent="0.3">
      <c r="B14" s="107" t="str">
        <f>'2021-2022'!B14</f>
        <v>Lab Equipment</v>
      </c>
      <c r="C14" s="25">
        <v>0</v>
      </c>
      <c r="D14" s="29">
        <v>0</v>
      </c>
      <c r="E14" s="25">
        <v>0</v>
      </c>
      <c r="F14" s="29">
        <v>0</v>
      </c>
      <c r="G14" s="29">
        <v>0</v>
      </c>
      <c r="H14" s="25">
        <v>0</v>
      </c>
      <c r="I14" s="29">
        <v>0</v>
      </c>
      <c r="J14" s="26">
        <f>SUM(C14:I14)</f>
        <v>0</v>
      </c>
      <c r="K14" s="108"/>
    </row>
    <row r="15" spans="1:11" x14ac:dyDescent="0.3">
      <c r="B15" s="107" t="str">
        <f>'2021-2022'!B15</f>
        <v>Field Equipment</v>
      </c>
      <c r="C15" s="25">
        <v>0</v>
      </c>
      <c r="D15" s="29">
        <v>0</v>
      </c>
      <c r="E15" s="25">
        <v>0</v>
      </c>
      <c r="F15" s="29">
        <v>0</v>
      </c>
      <c r="G15" s="29">
        <v>0</v>
      </c>
      <c r="H15" s="25">
        <v>0</v>
      </c>
      <c r="I15" s="29">
        <v>0</v>
      </c>
      <c r="J15" s="26">
        <f>SUM(C15:I15)</f>
        <v>0</v>
      </c>
      <c r="K15" s="108"/>
    </row>
    <row r="16" spans="1:11" x14ac:dyDescent="0.3">
      <c r="B16" s="107" t="str">
        <f>'2021-2022'!B16</f>
        <v>Other</v>
      </c>
      <c r="C16" s="25">
        <v>0</v>
      </c>
      <c r="D16" s="29">
        <v>0</v>
      </c>
      <c r="E16" s="25">
        <v>0</v>
      </c>
      <c r="F16" s="29">
        <v>0</v>
      </c>
      <c r="G16" s="29">
        <v>0</v>
      </c>
      <c r="H16" s="25">
        <v>0</v>
      </c>
      <c r="I16" s="29">
        <v>0</v>
      </c>
      <c r="J16" s="26">
        <f>SUM(C16:I16)</f>
        <v>0</v>
      </c>
      <c r="K16" s="108"/>
    </row>
    <row r="17" spans="2:11" s="89" customFormat="1" x14ac:dyDescent="0.3">
      <c r="B17" s="114" t="str">
        <f>'2021-2022'!B17</f>
        <v>Equipment Sub-Total</v>
      </c>
      <c r="C17" s="91">
        <f t="shared" ref="C17:I17" si="1">SUM(C13:C16)</f>
        <v>0</v>
      </c>
      <c r="D17" s="91">
        <f t="shared" si="1"/>
        <v>0</v>
      </c>
      <c r="E17" s="91">
        <f t="shared" si="1"/>
        <v>0</v>
      </c>
      <c r="F17" s="91">
        <f t="shared" si="1"/>
        <v>0</v>
      </c>
      <c r="G17" s="91">
        <f t="shared" si="1"/>
        <v>0</v>
      </c>
      <c r="H17" s="91">
        <f t="shared" si="1"/>
        <v>0</v>
      </c>
      <c r="I17" s="91">
        <f t="shared" si="1"/>
        <v>0</v>
      </c>
      <c r="J17" s="92">
        <f>SUM(C17:I17)</f>
        <v>0</v>
      </c>
      <c r="K17" s="113"/>
    </row>
    <row r="18" spans="2:11" s="80" customFormat="1" ht="28.8" x14ac:dyDescent="0.3">
      <c r="B18" s="111" t="str">
        <f>'2021-2022'!B18</f>
        <v>Material and Supplies</v>
      </c>
      <c r="C18" s="85"/>
      <c r="D18" s="85"/>
      <c r="E18" s="85"/>
      <c r="F18" s="85"/>
      <c r="G18" s="85"/>
      <c r="H18" s="85"/>
      <c r="I18" s="85"/>
      <c r="J18" s="83"/>
      <c r="K18" s="112" t="str">
        <f>'2021-2022'!K18</f>
        <v>NOTE: All cost estimates must include detailed cost breakdowns (e.g. $10000 = 100 days x $100/day for equipment rental)</v>
      </c>
    </row>
    <row r="19" spans="2:11" ht="15" customHeight="1" x14ac:dyDescent="0.3">
      <c r="B19" s="107" t="str">
        <f>'2021-2022'!B19</f>
        <v>Lab (incremental)</v>
      </c>
      <c r="C19" s="25">
        <v>0</v>
      </c>
      <c r="D19" s="25">
        <v>0</v>
      </c>
      <c r="E19" s="25">
        <v>0</v>
      </c>
      <c r="F19" s="25">
        <v>0</v>
      </c>
      <c r="G19" s="25">
        <v>0</v>
      </c>
      <c r="H19" s="25">
        <v>0</v>
      </c>
      <c r="I19" s="25">
        <v>0</v>
      </c>
      <c r="J19" s="26">
        <f>SUM(C19:I19)</f>
        <v>0</v>
      </c>
      <c r="K19" s="108"/>
    </row>
    <row r="20" spans="2:11" x14ac:dyDescent="0.3">
      <c r="B20" s="107" t="str">
        <f>'2021-2022'!B20</f>
        <v>Field (incremental)</v>
      </c>
      <c r="C20" s="25">
        <v>0</v>
      </c>
      <c r="D20" s="25">
        <v>0</v>
      </c>
      <c r="E20" s="25">
        <v>0</v>
      </c>
      <c r="F20" s="25">
        <v>0</v>
      </c>
      <c r="G20" s="25">
        <v>0</v>
      </c>
      <c r="H20" s="25">
        <v>0</v>
      </c>
      <c r="I20" s="25">
        <v>0</v>
      </c>
      <c r="J20" s="26">
        <f>SUM(C20:I20)</f>
        <v>0</v>
      </c>
      <c r="K20" s="108"/>
    </row>
    <row r="21" spans="2:11" ht="16.5" customHeight="1" x14ac:dyDescent="0.3">
      <c r="B21" s="107" t="str">
        <f>'2021-2022'!B21</f>
        <v>Other</v>
      </c>
      <c r="C21" s="25">
        <v>0</v>
      </c>
      <c r="D21" s="25">
        <v>0</v>
      </c>
      <c r="E21" s="25">
        <v>0</v>
      </c>
      <c r="F21" s="25">
        <v>0</v>
      </c>
      <c r="G21" s="25">
        <v>0</v>
      </c>
      <c r="H21" s="25">
        <v>0</v>
      </c>
      <c r="I21" s="25">
        <v>0</v>
      </c>
      <c r="J21" s="26">
        <f>SUM(C21:I21)</f>
        <v>0</v>
      </c>
      <c r="K21" s="108"/>
    </row>
    <row r="22" spans="2:11" s="89" customFormat="1" x14ac:dyDescent="0.3">
      <c r="B22" s="114" t="str">
        <f>'2021-2022'!B22</f>
        <v>Material and Supplies Sub-Total</v>
      </c>
      <c r="C22" s="91">
        <f t="shared" ref="C22:I22" si="2">SUM(C19:C21)</f>
        <v>0</v>
      </c>
      <c r="D22" s="91">
        <f t="shared" si="2"/>
        <v>0</v>
      </c>
      <c r="E22" s="91">
        <f t="shared" si="2"/>
        <v>0</v>
      </c>
      <c r="F22" s="91">
        <f t="shared" si="2"/>
        <v>0</v>
      </c>
      <c r="G22" s="91">
        <f t="shared" si="2"/>
        <v>0</v>
      </c>
      <c r="H22" s="91">
        <f t="shared" si="2"/>
        <v>0</v>
      </c>
      <c r="I22" s="91">
        <f t="shared" si="2"/>
        <v>0</v>
      </c>
      <c r="J22" s="92">
        <f>SUM(C22:I22)</f>
        <v>0</v>
      </c>
      <c r="K22" s="113"/>
    </row>
    <row r="23" spans="2:11" s="80" customFormat="1" ht="28.8" x14ac:dyDescent="0.3">
      <c r="B23" s="111" t="str">
        <f>'2021-2022'!B23</f>
        <v>Travel</v>
      </c>
      <c r="C23" s="86"/>
      <c r="D23" s="86"/>
      <c r="E23" s="86"/>
      <c r="F23" s="86"/>
      <c r="G23" s="86"/>
      <c r="H23" s="86"/>
      <c r="I23" s="86"/>
      <c r="J23" s="83"/>
      <c r="K23" s="112" t="str">
        <f>'2021-2022'!K23</f>
        <v>NOTE: All cost estimates must include detailed cost breakdowns (e.g. $1000 = 5 days travel for field work x $100/day meals &amp; incidentals x 2 people).</v>
      </c>
    </row>
    <row r="24" spans="2:11" x14ac:dyDescent="0.3">
      <c r="B24" s="107" t="str">
        <f>'2021-2022'!B24</f>
        <v>Field</v>
      </c>
      <c r="C24" s="25">
        <v>0</v>
      </c>
      <c r="D24" s="25">
        <v>0</v>
      </c>
      <c r="E24" s="25">
        <v>0</v>
      </c>
      <c r="F24" s="25">
        <v>0</v>
      </c>
      <c r="G24" s="25">
        <v>0</v>
      </c>
      <c r="H24" s="25">
        <v>0</v>
      </c>
      <c r="I24" s="25">
        <v>0</v>
      </c>
      <c r="J24" s="26">
        <f>SUM(C24:I24)</f>
        <v>0</v>
      </c>
      <c r="K24" s="108"/>
    </row>
    <row r="25" spans="2:11" x14ac:dyDescent="0.3">
      <c r="B25" s="107" t="str">
        <f>'2021-2022'!B25</f>
        <v>Meetings</v>
      </c>
      <c r="C25" s="25">
        <v>0</v>
      </c>
      <c r="D25" s="25">
        <v>0</v>
      </c>
      <c r="E25" s="25">
        <v>0</v>
      </c>
      <c r="F25" s="25">
        <v>0</v>
      </c>
      <c r="G25" s="25">
        <v>0</v>
      </c>
      <c r="H25" s="25">
        <v>0</v>
      </c>
      <c r="I25" s="25">
        <v>0</v>
      </c>
      <c r="J25" s="26">
        <f>SUM(C25:I25)</f>
        <v>0</v>
      </c>
      <c r="K25" s="108"/>
    </row>
    <row r="26" spans="2:11" x14ac:dyDescent="0.3">
      <c r="B26" s="107" t="str">
        <f>'2021-2022'!B26</f>
        <v>Conferences</v>
      </c>
      <c r="C26" s="25">
        <v>0</v>
      </c>
      <c r="D26" s="25">
        <v>0</v>
      </c>
      <c r="E26" s="25">
        <v>0</v>
      </c>
      <c r="F26" s="25">
        <v>0</v>
      </c>
      <c r="G26" s="25">
        <v>0</v>
      </c>
      <c r="H26" s="25">
        <v>0</v>
      </c>
      <c r="I26" s="25">
        <v>0</v>
      </c>
      <c r="J26" s="26">
        <f>SUM(C26:I26)</f>
        <v>0</v>
      </c>
      <c r="K26" s="108"/>
    </row>
    <row r="27" spans="2:11" x14ac:dyDescent="0.3">
      <c r="B27" s="107" t="str">
        <f>'2021-2022'!B27</f>
        <v>Other</v>
      </c>
      <c r="C27" s="25">
        <v>0</v>
      </c>
      <c r="D27" s="25">
        <v>0</v>
      </c>
      <c r="E27" s="25">
        <v>0</v>
      </c>
      <c r="F27" s="25">
        <v>0</v>
      </c>
      <c r="G27" s="25">
        <v>0</v>
      </c>
      <c r="H27" s="25">
        <v>0</v>
      </c>
      <c r="I27" s="25">
        <v>0</v>
      </c>
      <c r="J27" s="26">
        <f>SUM(C27:I27)</f>
        <v>0</v>
      </c>
      <c r="K27" s="108"/>
    </row>
    <row r="28" spans="2:11" s="89" customFormat="1" x14ac:dyDescent="0.3">
      <c r="B28" s="114" t="str">
        <f>'2021-2022'!B28</f>
        <v>Travel Sub-Total</v>
      </c>
      <c r="C28" s="91">
        <f t="shared" ref="C28:I28" si="3">SUM(C24:C27)</f>
        <v>0</v>
      </c>
      <c r="D28" s="91">
        <f t="shared" si="3"/>
        <v>0</v>
      </c>
      <c r="E28" s="91">
        <f t="shared" si="3"/>
        <v>0</v>
      </c>
      <c r="F28" s="91">
        <f t="shared" si="3"/>
        <v>0</v>
      </c>
      <c r="G28" s="91">
        <f t="shared" si="3"/>
        <v>0</v>
      </c>
      <c r="H28" s="91">
        <f t="shared" si="3"/>
        <v>0</v>
      </c>
      <c r="I28" s="91">
        <f t="shared" si="3"/>
        <v>0</v>
      </c>
      <c r="J28" s="92">
        <f>SUM(C28:I28)</f>
        <v>0</v>
      </c>
      <c r="K28" s="88"/>
    </row>
    <row r="29" spans="2:11" s="80" customFormat="1" x14ac:dyDescent="0.3">
      <c r="B29" s="111" t="str">
        <f>'2021-2022'!B29</f>
        <v>Other</v>
      </c>
      <c r="C29" s="85"/>
      <c r="D29" s="85"/>
      <c r="E29" s="85"/>
      <c r="F29" s="85"/>
      <c r="G29" s="85"/>
      <c r="H29" s="85"/>
      <c r="I29" s="85"/>
      <c r="J29" s="83"/>
      <c r="K29" s="84"/>
    </row>
    <row r="30" spans="2:11" x14ac:dyDescent="0.3">
      <c r="B30" s="107" t="str">
        <f>'2021-2022'!B30</f>
        <v>Publication Costs</v>
      </c>
      <c r="C30" s="25">
        <v>0</v>
      </c>
      <c r="D30" s="25">
        <v>0</v>
      </c>
      <c r="E30" s="25">
        <v>0</v>
      </c>
      <c r="F30" s="25">
        <v>0</v>
      </c>
      <c r="G30" s="25">
        <v>0</v>
      </c>
      <c r="H30" s="25">
        <v>0</v>
      </c>
      <c r="I30" s="25">
        <v>0</v>
      </c>
      <c r="J30" s="26">
        <f>SUM(C30:I30)</f>
        <v>0</v>
      </c>
      <c r="K30" s="108"/>
    </row>
    <row r="31" spans="2:11" ht="15" customHeight="1" x14ac:dyDescent="0.3">
      <c r="B31" s="107" t="str">
        <f>'2021-2022'!B31</f>
        <v>Vessel / Ship Time (incremental)</v>
      </c>
      <c r="C31" s="25">
        <v>0</v>
      </c>
      <c r="D31" s="25">
        <v>0</v>
      </c>
      <c r="E31" s="25">
        <v>0</v>
      </c>
      <c r="F31" s="25">
        <v>0</v>
      </c>
      <c r="G31" s="25">
        <v>0</v>
      </c>
      <c r="H31" s="25">
        <v>0</v>
      </c>
      <c r="I31" s="25">
        <v>0</v>
      </c>
      <c r="J31" s="26">
        <f>SUM(C31:I31)</f>
        <v>0</v>
      </c>
      <c r="K31" s="108"/>
    </row>
    <row r="32" spans="2:11" x14ac:dyDescent="0.3">
      <c r="B32" s="107" t="str">
        <f>'2021-2022'!B32</f>
        <v>Facilities (incremental)</v>
      </c>
      <c r="C32" s="25">
        <v>0</v>
      </c>
      <c r="D32" s="25">
        <v>0</v>
      </c>
      <c r="E32" s="25">
        <v>0</v>
      </c>
      <c r="F32" s="25">
        <v>0</v>
      </c>
      <c r="G32" s="25">
        <v>0</v>
      </c>
      <c r="H32" s="25">
        <v>0</v>
      </c>
      <c r="I32" s="25">
        <v>0</v>
      </c>
      <c r="J32" s="26">
        <f>SUM(C32:I32)</f>
        <v>0</v>
      </c>
      <c r="K32" s="108"/>
    </row>
    <row r="33" spans="1:11" x14ac:dyDescent="0.3">
      <c r="B33" s="107" t="str">
        <f>'2021-2022'!B33</f>
        <v>Other expenses</v>
      </c>
      <c r="C33" s="25">
        <v>0</v>
      </c>
      <c r="D33" s="25">
        <v>0</v>
      </c>
      <c r="E33" s="25">
        <v>0</v>
      </c>
      <c r="F33" s="25">
        <v>0</v>
      </c>
      <c r="G33" s="25">
        <v>0</v>
      </c>
      <c r="H33" s="25">
        <v>0</v>
      </c>
      <c r="I33" s="25">
        <v>0</v>
      </c>
      <c r="J33" s="26">
        <f>SUM(C33:I33)</f>
        <v>0</v>
      </c>
      <c r="K33" s="108"/>
    </row>
    <row r="34" spans="1:11" x14ac:dyDescent="0.3">
      <c r="B34" s="107" t="str">
        <f>'2021-2022'!B34</f>
        <v>Admin &amp; Project Mgmt</v>
      </c>
      <c r="C34" s="25">
        <v>0</v>
      </c>
      <c r="D34" s="25">
        <v>0</v>
      </c>
      <c r="E34" s="25">
        <v>0</v>
      </c>
      <c r="F34" s="25">
        <v>0</v>
      </c>
      <c r="G34" s="25">
        <v>0</v>
      </c>
      <c r="H34" s="25">
        <v>0</v>
      </c>
      <c r="I34" s="25">
        <v>0</v>
      </c>
      <c r="J34" s="26">
        <f>SUM(C34:I34)</f>
        <v>0</v>
      </c>
      <c r="K34" s="108"/>
    </row>
    <row r="35" spans="1:11" s="89" customFormat="1" ht="15" thickBot="1" x14ac:dyDescent="0.35">
      <c r="B35" s="115" t="str">
        <f>'2021-2022'!B35</f>
        <v>Other Sub-Total</v>
      </c>
      <c r="C35" s="94">
        <f t="shared" ref="C35:F35" si="4">SUM(C30:C34)</f>
        <v>0</v>
      </c>
      <c r="D35" s="94">
        <f t="shared" si="4"/>
        <v>0</v>
      </c>
      <c r="E35" s="94">
        <f t="shared" si="4"/>
        <v>0</v>
      </c>
      <c r="F35" s="94">
        <f t="shared" si="4"/>
        <v>0</v>
      </c>
      <c r="G35" s="94">
        <f>SUM(G30:G34)</f>
        <v>0</v>
      </c>
      <c r="H35" s="94">
        <f>SUM(H30:H34)</f>
        <v>0</v>
      </c>
      <c r="I35" s="94">
        <f>SUM(I30:I34)</f>
        <v>0</v>
      </c>
      <c r="J35" s="95">
        <f>SUM(J30:J34)</f>
        <v>0</v>
      </c>
      <c r="K35" s="88"/>
    </row>
    <row r="36" spans="1:11" s="97" customFormat="1" ht="15" thickTop="1" x14ac:dyDescent="0.3">
      <c r="B36" s="70" t="str">
        <f>'2021-2022'!B36</f>
        <v>Project Total</v>
      </c>
      <c r="C36" s="71">
        <f t="shared" ref="C36:J36" si="5">SUM(C11+C17+C22+C28+C35)</f>
        <v>0</v>
      </c>
      <c r="D36" s="71">
        <f t="shared" si="5"/>
        <v>0</v>
      </c>
      <c r="E36" s="71">
        <f t="shared" si="5"/>
        <v>0</v>
      </c>
      <c r="F36" s="71">
        <f t="shared" si="5"/>
        <v>0</v>
      </c>
      <c r="G36" s="71">
        <f t="shared" si="5"/>
        <v>0</v>
      </c>
      <c r="H36" s="71">
        <f t="shared" si="5"/>
        <v>0</v>
      </c>
      <c r="I36" s="71">
        <f t="shared" si="5"/>
        <v>0</v>
      </c>
      <c r="J36" s="71">
        <f t="shared" si="5"/>
        <v>0</v>
      </c>
      <c r="K36" s="96"/>
    </row>
    <row r="37" spans="1:11" s="13" customFormat="1" x14ac:dyDescent="0.3">
      <c r="A37" s="13">
        <f>IF(B4="Quebec", 0.15,IF(B4="Newfoundland and Labrador", 0.15,0.1))</f>
        <v>0.1</v>
      </c>
      <c r="B37" s="72" t="str">
        <f>'2021-2022'!B37</f>
        <v>Regional Overhead</v>
      </c>
      <c r="C37" s="34" t="s">
        <v>60</v>
      </c>
      <c r="D37" s="34"/>
      <c r="E37" s="34" t="s">
        <v>60</v>
      </c>
      <c r="F37" s="34"/>
      <c r="G37" s="34"/>
      <c r="H37" s="35">
        <f>(SUM(H11,H17,H22,H28,H35))*0.15</f>
        <v>0</v>
      </c>
      <c r="I37" s="34"/>
      <c r="J37" s="36">
        <f>H37</f>
        <v>0</v>
      </c>
      <c r="K37" s="37"/>
    </row>
    <row r="38" spans="1:11" s="97" customFormat="1" ht="15" thickBot="1" x14ac:dyDescent="0.35">
      <c r="A38" s="98"/>
      <c r="B38" s="99" t="str">
        <f>'2021-2022'!B38</f>
        <v>Grand Total</v>
      </c>
      <c r="C38" s="100">
        <f>SUM(C11,C17,C22,C28,C35)</f>
        <v>0</v>
      </c>
      <c r="D38" s="100">
        <f>SUM(D11,D17,D22,D28,D35)</f>
        <v>0</v>
      </c>
      <c r="E38" s="100">
        <f>SUM(E11,E17,E22,E28,E35)</f>
        <v>0</v>
      </c>
      <c r="F38" s="100">
        <f>SUM(F11,F17,F22,F28,F35)</f>
        <v>0</v>
      </c>
      <c r="G38" s="100">
        <f>SUM(G11,G17,G22,G28,G35)</f>
        <v>0</v>
      </c>
      <c r="H38" s="100">
        <f>SUM(H11,H17,H22,H28,H35,H37)</f>
        <v>0</v>
      </c>
      <c r="I38" s="100">
        <f>SUM(I11,I17,I22,I28,I35)</f>
        <v>0</v>
      </c>
      <c r="J38" s="101">
        <f>J11+J17+J22+J28+J35+J37</f>
        <v>0</v>
      </c>
      <c r="K38" s="96"/>
    </row>
    <row r="39" spans="1:11" ht="15" thickTop="1" x14ac:dyDescent="0.3">
      <c r="B39" s="16"/>
      <c r="C39" s="42"/>
      <c r="D39" s="42"/>
      <c r="E39" s="42"/>
      <c r="F39" s="42"/>
      <c r="G39" s="43"/>
      <c r="H39" s="43"/>
      <c r="I39" s="43"/>
      <c r="J39" s="44"/>
      <c r="K39" s="21"/>
    </row>
    <row r="40" spans="1:11" x14ac:dyDescent="0.3">
      <c r="B40" s="109" t="str">
        <f>'2021-2022'!B40</f>
        <v>Percentage of ACRDP contribution</v>
      </c>
      <c r="C40" s="46" t="e">
        <f>100*(C38/H38)</f>
        <v>#DIV/0!</v>
      </c>
      <c r="D40" s="46" t="e">
        <f>100*(D38/H38)</f>
        <v>#DIV/0!</v>
      </c>
      <c r="E40" s="46" t="e">
        <f>100*(E38/H38)</f>
        <v>#DIV/0!</v>
      </c>
      <c r="F40" s="46" t="e">
        <f>100*(F38/H38)</f>
        <v>#DIV/0!</v>
      </c>
      <c r="K40" s="21"/>
    </row>
    <row r="42" spans="1:11" x14ac:dyDescent="0.3">
      <c r="B42" s="126" t="str">
        <f>'2021-2022'!B42</f>
        <v>Overall contributions</v>
      </c>
      <c r="C42" s="127"/>
      <c r="D42" s="127"/>
      <c r="E42" s="128"/>
      <c r="F42" s="49"/>
      <c r="K42" s="21"/>
    </row>
    <row r="43" spans="1:11" ht="15" customHeight="1" x14ac:dyDescent="0.3">
      <c r="B43" s="130" t="str">
        <f>'2021-2022'!B43</f>
        <v>Percentage Industry Collaborator financial contributions</v>
      </c>
      <c r="C43" s="131"/>
      <c r="D43" s="131"/>
      <c r="E43" s="50" t="e">
        <f>100*((C38+E38)/H38)</f>
        <v>#DIV/0!</v>
      </c>
      <c r="F43" s="49"/>
      <c r="K43" s="21"/>
    </row>
    <row r="44" spans="1:11" ht="15" customHeight="1" x14ac:dyDescent="0.3">
      <c r="B44" s="124" t="str">
        <f>'2021-2022'!B44</f>
        <v>Percentage Industry Collaborator in-kind contributions</v>
      </c>
      <c r="C44" s="125"/>
      <c r="D44" s="125"/>
      <c r="E44" s="51" t="e">
        <f>100*((D38+F38)/H38)</f>
        <v>#DIV/0!</v>
      </c>
      <c r="F44" s="49"/>
      <c r="K44" s="21"/>
    </row>
  </sheetData>
  <sheetProtection password="C4D0" sheet="1" selectLockedCells="1"/>
  <mergeCells count="9">
    <mergeCell ref="B42:E42"/>
    <mergeCell ref="B43:D43"/>
    <mergeCell ref="B44:D44"/>
    <mergeCell ref="D1:H1"/>
    <mergeCell ref="H4:I4"/>
    <mergeCell ref="K4:K5"/>
    <mergeCell ref="J4:J5"/>
    <mergeCell ref="C4:D4"/>
    <mergeCell ref="E4:F4"/>
  </mergeCells>
  <dataValidations count="1">
    <dataValidation allowBlank="1" showErrorMessage="1" promptTitle="Select Region" prompt="Select Region" sqref="B4"/>
  </dataValidations>
  <pageMargins left="0.7" right="0.7" top="0.75" bottom="0.75" header="0.3" footer="0.3"/>
  <pageSetup scale="5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K45"/>
  <sheetViews>
    <sheetView topLeftCell="B1" zoomScale="85" zoomScaleNormal="85" workbookViewId="0">
      <selection activeCell="C7" sqref="C7"/>
    </sheetView>
  </sheetViews>
  <sheetFormatPr defaultColWidth="9.109375" defaultRowHeight="14.4" x14ac:dyDescent="0.3"/>
  <cols>
    <col min="1" max="1" width="29.88671875" style="12" hidden="1" customWidth="1"/>
    <col min="2" max="2" width="32.109375" style="12" bestFit="1" customWidth="1"/>
    <col min="3" max="6" width="14" style="12" customWidth="1"/>
    <col min="7" max="7" width="14.5546875" style="12" customWidth="1"/>
    <col min="8" max="9" width="13.5546875" style="12" customWidth="1"/>
    <col min="10" max="10" width="14.109375" style="12" customWidth="1"/>
    <col min="11" max="11" width="77.33203125" style="21" customWidth="1"/>
    <col min="12" max="16384" width="9.109375" style="12"/>
  </cols>
  <sheetData>
    <row r="1" spans="1:11" ht="18" x14ac:dyDescent="0.35">
      <c r="B1" s="1" t="s">
        <v>87</v>
      </c>
      <c r="D1" s="120" t="str">
        <f>'2021-2022'!D1</f>
        <v>ACRDP Project Application Form - Appendix A - Budget</v>
      </c>
      <c r="E1" s="120"/>
      <c r="F1" s="120"/>
      <c r="G1" s="120"/>
      <c r="H1" s="120"/>
    </row>
    <row r="4" spans="1:11" s="49" customFormat="1" ht="15.75" customHeight="1" x14ac:dyDescent="0.3">
      <c r="A4" s="12" t="s">
        <v>24</v>
      </c>
      <c r="B4" s="87" t="str">
        <f>'2021-2022'!B4</f>
        <v>Select Region</v>
      </c>
      <c r="C4" s="132" t="str">
        <f>'2021-2022'!C4</f>
        <v>Industry Collaborator #1</v>
      </c>
      <c r="D4" s="132"/>
      <c r="E4" s="132" t="str">
        <f>'2021-2022'!E4</f>
        <v>Industry Collaborator #2</v>
      </c>
      <c r="F4" s="132"/>
      <c r="G4" s="55" t="str">
        <f>'2021-2022'!G4</f>
        <v>Partner</v>
      </c>
      <c r="H4" s="121" t="str">
        <f>'2021-2022'!H4</f>
        <v>DFO Contribution</v>
      </c>
      <c r="I4" s="121"/>
      <c r="J4" s="119" t="str">
        <f>'2021-2022'!J4</f>
        <v>Total</v>
      </c>
      <c r="K4" s="119" t="str">
        <f>'2021-2022'!K4</f>
        <v>Cost Description Breakdown</v>
      </c>
    </row>
    <row r="5" spans="1:11" s="49" customFormat="1" ht="18" customHeight="1" x14ac:dyDescent="0.3">
      <c r="A5" s="12" t="s">
        <v>19</v>
      </c>
      <c r="B5" s="105" t="str">
        <f>'2021-2022'!B5</f>
        <v>Cost Description</v>
      </c>
      <c r="C5" s="106" t="str">
        <f>'2021-2022'!C5</f>
        <v>Financial</v>
      </c>
      <c r="D5" s="106" t="str">
        <f>'2021-2022'!D5</f>
        <v>In-kind</v>
      </c>
      <c r="E5" s="106" t="str">
        <f>'2021-2022'!E5</f>
        <v>Financial</v>
      </c>
      <c r="F5" s="106" t="str">
        <f>'2021-2022'!F5</f>
        <v>In-kind</v>
      </c>
      <c r="G5" s="106" t="str">
        <f>'2021-2022'!G5</f>
        <v>In-kind</v>
      </c>
      <c r="H5" s="106" t="str">
        <f>'2021-2022'!H5</f>
        <v>ACRDP</v>
      </c>
      <c r="I5" s="106" t="str">
        <f>'2021-2022'!I5</f>
        <v>In-kind</v>
      </c>
      <c r="J5" s="119"/>
      <c r="K5" s="119"/>
    </row>
    <row r="6" spans="1:11" s="80" customFormat="1" ht="28.8" x14ac:dyDescent="0.3">
      <c r="A6" s="80" t="s">
        <v>20</v>
      </c>
      <c r="B6" s="78" t="str">
        <f>'2021-2022'!B6</f>
        <v>Salary</v>
      </c>
      <c r="C6" s="79"/>
      <c r="D6" s="79"/>
      <c r="E6" s="79"/>
      <c r="F6" s="79"/>
      <c r="G6" s="79"/>
      <c r="H6" s="79"/>
      <c r="I6" s="79"/>
      <c r="K6" s="84" t="str">
        <f>'2021-2022'!K6</f>
        <v>NOTE: All cost estimates must include detailed cost breakdowns (e.g. $7500 for technical support = 40 days x 7.5 hrs/day x $25/hr technician time).</v>
      </c>
    </row>
    <row r="7" spans="1:11" x14ac:dyDescent="0.3">
      <c r="A7" s="12" t="s">
        <v>21</v>
      </c>
      <c r="B7" s="24" t="str">
        <f>'2021-2022'!B7</f>
        <v>Scientists</v>
      </c>
      <c r="C7" s="25">
        <v>0</v>
      </c>
      <c r="D7" s="25">
        <v>0</v>
      </c>
      <c r="E7" s="25">
        <v>0</v>
      </c>
      <c r="F7" s="25">
        <v>0</v>
      </c>
      <c r="G7" s="25">
        <v>0</v>
      </c>
      <c r="H7" s="25">
        <v>0</v>
      </c>
      <c r="I7" s="25">
        <v>0</v>
      </c>
      <c r="J7" s="26">
        <f>SUM(C7:I7)</f>
        <v>0</v>
      </c>
      <c r="K7" s="108"/>
    </row>
    <row r="8" spans="1:11" x14ac:dyDescent="0.3">
      <c r="A8" s="12" t="s">
        <v>22</v>
      </c>
      <c r="B8" s="107" t="str">
        <f>'2021-2022'!B8</f>
        <v>Biologists</v>
      </c>
      <c r="C8" s="25">
        <v>0</v>
      </c>
      <c r="D8" s="25">
        <v>0</v>
      </c>
      <c r="E8" s="25">
        <v>0</v>
      </c>
      <c r="F8" s="25">
        <v>0</v>
      </c>
      <c r="G8" s="25">
        <v>0</v>
      </c>
      <c r="H8" s="25">
        <v>0</v>
      </c>
      <c r="I8" s="25">
        <v>0</v>
      </c>
      <c r="J8" s="26">
        <f>SUM(C8:I8)</f>
        <v>0</v>
      </c>
      <c r="K8" s="108"/>
    </row>
    <row r="9" spans="1:11" x14ac:dyDescent="0.3">
      <c r="A9" s="12" t="s">
        <v>23</v>
      </c>
      <c r="B9" s="107" t="str">
        <f>'2021-2022'!B9</f>
        <v>Technicians</v>
      </c>
      <c r="C9" s="25">
        <v>0</v>
      </c>
      <c r="D9" s="25">
        <v>0</v>
      </c>
      <c r="E9" s="25">
        <v>0</v>
      </c>
      <c r="F9" s="25">
        <v>0</v>
      </c>
      <c r="G9" s="25">
        <v>0</v>
      </c>
      <c r="H9" s="25">
        <v>0</v>
      </c>
      <c r="I9" s="25">
        <v>0</v>
      </c>
      <c r="J9" s="26">
        <f>SUM(C9:I9)</f>
        <v>0</v>
      </c>
      <c r="K9" s="108"/>
    </row>
    <row r="10" spans="1:11" x14ac:dyDescent="0.3">
      <c r="A10" s="12" t="s">
        <v>29</v>
      </c>
      <c r="B10" s="107" t="str">
        <f>'2021-2022'!B10</f>
        <v>Post-Doc / Students</v>
      </c>
      <c r="C10" s="25">
        <v>0</v>
      </c>
      <c r="D10" s="25">
        <v>0</v>
      </c>
      <c r="E10" s="25">
        <v>0</v>
      </c>
      <c r="F10" s="25">
        <v>0</v>
      </c>
      <c r="G10" s="25">
        <v>0</v>
      </c>
      <c r="H10" s="25">
        <v>0</v>
      </c>
      <c r="I10" s="25">
        <v>0</v>
      </c>
      <c r="J10" s="26">
        <f>SUM(C10:I10)</f>
        <v>0</v>
      </c>
      <c r="K10" s="108"/>
    </row>
    <row r="11" spans="1:11" s="89" customFormat="1" x14ac:dyDescent="0.3">
      <c r="B11" s="90" t="str">
        <f>'2021-2022'!B11</f>
        <v xml:space="preserve">Salary Sub-Total </v>
      </c>
      <c r="C11" s="91">
        <f t="shared" ref="C11:I11" si="0">SUM(C7:C10)</f>
        <v>0</v>
      </c>
      <c r="D11" s="91">
        <f t="shared" si="0"/>
        <v>0</v>
      </c>
      <c r="E11" s="91">
        <f t="shared" si="0"/>
        <v>0</v>
      </c>
      <c r="F11" s="91">
        <f t="shared" si="0"/>
        <v>0</v>
      </c>
      <c r="G11" s="91">
        <f t="shared" si="0"/>
        <v>0</v>
      </c>
      <c r="H11" s="91">
        <f t="shared" si="0"/>
        <v>0</v>
      </c>
      <c r="I11" s="91">
        <f t="shared" si="0"/>
        <v>0</v>
      </c>
      <c r="J11" s="92">
        <f>SUM(C11:I11)</f>
        <v>0</v>
      </c>
      <c r="K11" s="88"/>
    </row>
    <row r="12" spans="1:11" s="80" customFormat="1" ht="28.8" x14ac:dyDescent="0.3">
      <c r="B12" s="78" t="str">
        <f>'2021-2022'!B12</f>
        <v>Equipment Purchase</v>
      </c>
      <c r="C12" s="85"/>
      <c r="D12" s="85"/>
      <c r="E12" s="85"/>
      <c r="F12" s="85"/>
      <c r="G12" s="86"/>
      <c r="H12" s="85"/>
      <c r="I12" s="86"/>
      <c r="J12" s="83"/>
      <c r="K12" s="84" t="str">
        <f>'2021-2022'!K12</f>
        <v>NOTE: Only equipment purchased for the project. Cannot include depreciation or annual IMIT fees.</v>
      </c>
    </row>
    <row r="13" spans="1:11" x14ac:dyDescent="0.3">
      <c r="B13" s="24" t="str">
        <f>'2021-2022'!B13</f>
        <v>Computer Equipment</v>
      </c>
      <c r="C13" s="27">
        <v>0</v>
      </c>
      <c r="D13" s="28">
        <v>0</v>
      </c>
      <c r="E13" s="27">
        <v>0</v>
      </c>
      <c r="F13" s="28">
        <v>0</v>
      </c>
      <c r="G13" s="29">
        <v>0</v>
      </c>
      <c r="H13" s="27">
        <v>0</v>
      </c>
      <c r="I13" s="29">
        <v>0</v>
      </c>
      <c r="J13" s="26">
        <f>SUM(C13:I13)</f>
        <v>0</v>
      </c>
      <c r="K13" s="108"/>
    </row>
    <row r="14" spans="1:11" x14ac:dyDescent="0.3">
      <c r="B14" s="107" t="str">
        <f>'2021-2022'!B14</f>
        <v>Lab Equipment</v>
      </c>
      <c r="C14" s="25">
        <v>0</v>
      </c>
      <c r="D14" s="29">
        <v>0</v>
      </c>
      <c r="E14" s="25">
        <v>0</v>
      </c>
      <c r="F14" s="29">
        <v>0</v>
      </c>
      <c r="G14" s="29">
        <v>0</v>
      </c>
      <c r="H14" s="25">
        <v>0</v>
      </c>
      <c r="I14" s="29">
        <v>0</v>
      </c>
      <c r="J14" s="26">
        <f>SUM(C14:I14)</f>
        <v>0</v>
      </c>
      <c r="K14" s="108"/>
    </row>
    <row r="15" spans="1:11" x14ac:dyDescent="0.3">
      <c r="B15" s="107" t="str">
        <f>'2021-2022'!B15</f>
        <v>Field Equipment</v>
      </c>
      <c r="C15" s="25">
        <v>0</v>
      </c>
      <c r="D15" s="29">
        <v>0</v>
      </c>
      <c r="E15" s="25">
        <v>0</v>
      </c>
      <c r="F15" s="29">
        <v>0</v>
      </c>
      <c r="G15" s="29">
        <v>0</v>
      </c>
      <c r="H15" s="25">
        <v>0</v>
      </c>
      <c r="I15" s="29">
        <v>0</v>
      </c>
      <c r="J15" s="26">
        <f>SUM(C15:I15)</f>
        <v>0</v>
      </c>
      <c r="K15" s="108"/>
    </row>
    <row r="16" spans="1:11" x14ac:dyDescent="0.3">
      <c r="B16" s="107" t="str">
        <f>'2021-2022'!B16</f>
        <v>Other</v>
      </c>
      <c r="C16" s="25">
        <v>0</v>
      </c>
      <c r="D16" s="29">
        <v>0</v>
      </c>
      <c r="E16" s="25">
        <v>0</v>
      </c>
      <c r="F16" s="29">
        <v>0</v>
      </c>
      <c r="G16" s="29">
        <v>0</v>
      </c>
      <c r="H16" s="25">
        <v>0</v>
      </c>
      <c r="I16" s="29">
        <v>0</v>
      </c>
      <c r="J16" s="26">
        <f>SUM(C16:I16)</f>
        <v>0</v>
      </c>
      <c r="K16" s="108"/>
    </row>
    <row r="17" spans="2:11" s="89" customFormat="1" x14ac:dyDescent="0.3">
      <c r="B17" s="90" t="str">
        <f>'2021-2022'!B17</f>
        <v>Equipment Sub-Total</v>
      </c>
      <c r="C17" s="91">
        <f t="shared" ref="C17:I17" si="1">SUM(C13:C16)</f>
        <v>0</v>
      </c>
      <c r="D17" s="91">
        <f t="shared" si="1"/>
        <v>0</v>
      </c>
      <c r="E17" s="91">
        <f t="shared" si="1"/>
        <v>0</v>
      </c>
      <c r="F17" s="91">
        <f t="shared" si="1"/>
        <v>0</v>
      </c>
      <c r="G17" s="91">
        <f t="shared" si="1"/>
        <v>0</v>
      </c>
      <c r="H17" s="91">
        <f t="shared" si="1"/>
        <v>0</v>
      </c>
      <c r="I17" s="91">
        <f t="shared" si="1"/>
        <v>0</v>
      </c>
      <c r="J17" s="92">
        <f>SUM(C17:I17)</f>
        <v>0</v>
      </c>
      <c r="K17" s="88"/>
    </row>
    <row r="18" spans="2:11" s="80" customFormat="1" ht="28.8" x14ac:dyDescent="0.3">
      <c r="B18" s="78" t="str">
        <f>'2021-2022'!B18</f>
        <v>Material and Supplies</v>
      </c>
      <c r="C18" s="85"/>
      <c r="D18" s="85"/>
      <c r="E18" s="85"/>
      <c r="F18" s="85"/>
      <c r="G18" s="85"/>
      <c r="H18" s="85"/>
      <c r="I18" s="85"/>
      <c r="J18" s="83"/>
      <c r="K18" s="84" t="str">
        <f>'2021-2022'!K18</f>
        <v>NOTE: All cost estimates must include detailed cost breakdowns (e.g. $10000 = 100 days x $100/day for equipment rental)</v>
      </c>
    </row>
    <row r="19" spans="2:11" ht="15" customHeight="1" x14ac:dyDescent="0.3">
      <c r="B19" s="24" t="str">
        <f>'2021-2022'!B19</f>
        <v>Lab (incremental)</v>
      </c>
      <c r="C19" s="25">
        <v>0</v>
      </c>
      <c r="D19" s="29">
        <v>0</v>
      </c>
      <c r="E19" s="25">
        <v>0</v>
      </c>
      <c r="F19" s="29">
        <v>0</v>
      </c>
      <c r="G19" s="29">
        <v>0</v>
      </c>
      <c r="H19" s="25">
        <v>0</v>
      </c>
      <c r="I19" s="25">
        <v>0</v>
      </c>
      <c r="J19" s="26">
        <f>SUM(C19:I19)</f>
        <v>0</v>
      </c>
      <c r="K19" s="108"/>
    </row>
    <row r="20" spans="2:11" x14ac:dyDescent="0.3">
      <c r="B20" s="107" t="str">
        <f>'2021-2022'!B20</f>
        <v>Field (incremental)</v>
      </c>
      <c r="C20" s="25">
        <v>0</v>
      </c>
      <c r="D20" s="29">
        <v>0</v>
      </c>
      <c r="E20" s="25">
        <v>0</v>
      </c>
      <c r="F20" s="29">
        <v>0</v>
      </c>
      <c r="G20" s="29">
        <v>0</v>
      </c>
      <c r="H20" s="25">
        <v>0</v>
      </c>
      <c r="I20" s="25">
        <v>0</v>
      </c>
      <c r="J20" s="26">
        <f>SUM(C20:I20)</f>
        <v>0</v>
      </c>
      <c r="K20" s="108"/>
    </row>
    <row r="21" spans="2:11" ht="16.5" customHeight="1" x14ac:dyDescent="0.3">
      <c r="B21" s="107" t="str">
        <f>'2021-2022'!B21</f>
        <v>Other</v>
      </c>
      <c r="C21" s="25">
        <v>0</v>
      </c>
      <c r="D21" s="25">
        <v>0</v>
      </c>
      <c r="E21" s="25">
        <v>0</v>
      </c>
      <c r="F21" s="25">
        <v>0</v>
      </c>
      <c r="G21" s="25">
        <v>0</v>
      </c>
      <c r="H21" s="25">
        <v>0</v>
      </c>
      <c r="I21" s="25">
        <v>0</v>
      </c>
      <c r="J21" s="26">
        <f>SUM(C21:I21)</f>
        <v>0</v>
      </c>
      <c r="K21" s="108"/>
    </row>
    <row r="22" spans="2:11" s="89" customFormat="1" x14ac:dyDescent="0.3">
      <c r="B22" s="90" t="str">
        <f>'2021-2022'!B22</f>
        <v>Material and Supplies Sub-Total</v>
      </c>
      <c r="C22" s="91">
        <f t="shared" ref="C22:I22" si="2">SUM(C19:C21)</f>
        <v>0</v>
      </c>
      <c r="D22" s="91">
        <f t="shared" si="2"/>
        <v>0</v>
      </c>
      <c r="E22" s="91">
        <f t="shared" si="2"/>
        <v>0</v>
      </c>
      <c r="F22" s="91">
        <f t="shared" si="2"/>
        <v>0</v>
      </c>
      <c r="G22" s="91">
        <f t="shared" si="2"/>
        <v>0</v>
      </c>
      <c r="H22" s="91">
        <f t="shared" si="2"/>
        <v>0</v>
      </c>
      <c r="I22" s="91">
        <f t="shared" si="2"/>
        <v>0</v>
      </c>
      <c r="J22" s="92">
        <f>SUM(C22:I22)</f>
        <v>0</v>
      </c>
      <c r="K22" s="88"/>
    </row>
    <row r="23" spans="2:11" s="80" customFormat="1" ht="28.8" x14ac:dyDescent="0.3">
      <c r="B23" s="78" t="str">
        <f>'2021-2022'!B23</f>
        <v>Travel</v>
      </c>
      <c r="C23" s="86"/>
      <c r="D23" s="86"/>
      <c r="E23" s="86"/>
      <c r="F23" s="86"/>
      <c r="G23" s="86"/>
      <c r="H23" s="86"/>
      <c r="I23" s="86"/>
      <c r="J23" s="83"/>
      <c r="K23" s="84" t="str">
        <f>'2021-2022'!K23</f>
        <v>NOTE: All cost estimates must include detailed cost breakdowns (e.g. $1000 = 5 days travel for field work x $100/day meals &amp; incidentals x 2 people).</v>
      </c>
    </row>
    <row r="24" spans="2:11" x14ac:dyDescent="0.3">
      <c r="B24" s="24" t="str">
        <f>'2021-2022'!B24</f>
        <v>Field</v>
      </c>
      <c r="C24" s="25">
        <v>0</v>
      </c>
      <c r="D24" s="25">
        <v>0</v>
      </c>
      <c r="E24" s="25">
        <v>0</v>
      </c>
      <c r="F24" s="25">
        <v>0</v>
      </c>
      <c r="G24" s="25">
        <v>0</v>
      </c>
      <c r="H24" s="25">
        <v>0</v>
      </c>
      <c r="I24" s="25">
        <v>0</v>
      </c>
      <c r="J24" s="26">
        <f>SUM(C24:I24)</f>
        <v>0</v>
      </c>
      <c r="K24" s="108"/>
    </row>
    <row r="25" spans="2:11" x14ac:dyDescent="0.3">
      <c r="B25" s="107" t="str">
        <f>'2021-2022'!B25</f>
        <v>Meetings</v>
      </c>
      <c r="C25" s="25">
        <v>0</v>
      </c>
      <c r="D25" s="25">
        <v>0</v>
      </c>
      <c r="E25" s="25">
        <v>0</v>
      </c>
      <c r="F25" s="25">
        <v>0</v>
      </c>
      <c r="G25" s="25">
        <v>0</v>
      </c>
      <c r="H25" s="25">
        <v>0</v>
      </c>
      <c r="I25" s="25">
        <v>0</v>
      </c>
      <c r="J25" s="26">
        <f>SUM(C25:I25)</f>
        <v>0</v>
      </c>
      <c r="K25" s="108"/>
    </row>
    <row r="26" spans="2:11" x14ac:dyDescent="0.3">
      <c r="B26" s="107" t="str">
        <f>'2021-2022'!B26</f>
        <v>Conferences</v>
      </c>
      <c r="C26" s="25">
        <v>0</v>
      </c>
      <c r="D26" s="25">
        <v>0</v>
      </c>
      <c r="E26" s="25">
        <v>0</v>
      </c>
      <c r="F26" s="25">
        <v>0</v>
      </c>
      <c r="G26" s="25">
        <v>0</v>
      </c>
      <c r="H26" s="25">
        <v>0</v>
      </c>
      <c r="I26" s="25">
        <v>0</v>
      </c>
      <c r="J26" s="26">
        <f>SUM(C26:I26)</f>
        <v>0</v>
      </c>
      <c r="K26" s="108"/>
    </row>
    <row r="27" spans="2:11" x14ac:dyDescent="0.3">
      <c r="B27" s="107" t="str">
        <f>'2021-2022'!B27</f>
        <v>Other</v>
      </c>
      <c r="C27" s="25">
        <v>0</v>
      </c>
      <c r="D27" s="25">
        <v>0</v>
      </c>
      <c r="E27" s="25">
        <v>0</v>
      </c>
      <c r="F27" s="25">
        <v>0</v>
      </c>
      <c r="G27" s="25">
        <v>0</v>
      </c>
      <c r="H27" s="25">
        <v>0</v>
      </c>
      <c r="I27" s="25">
        <v>0</v>
      </c>
      <c r="J27" s="26">
        <f>SUM(C27:I27)</f>
        <v>0</v>
      </c>
      <c r="K27" s="108"/>
    </row>
    <row r="28" spans="2:11" s="89" customFormat="1" x14ac:dyDescent="0.3">
      <c r="B28" s="90" t="str">
        <f>'2021-2022'!B28</f>
        <v>Travel Sub-Total</v>
      </c>
      <c r="C28" s="91">
        <f t="shared" ref="C28:I28" si="3">SUM(C24:C27)</f>
        <v>0</v>
      </c>
      <c r="D28" s="91">
        <f t="shared" si="3"/>
        <v>0</v>
      </c>
      <c r="E28" s="91">
        <f t="shared" si="3"/>
        <v>0</v>
      </c>
      <c r="F28" s="91">
        <f t="shared" si="3"/>
        <v>0</v>
      </c>
      <c r="G28" s="91">
        <f t="shared" si="3"/>
        <v>0</v>
      </c>
      <c r="H28" s="91">
        <f t="shared" si="3"/>
        <v>0</v>
      </c>
      <c r="I28" s="91">
        <f t="shared" si="3"/>
        <v>0</v>
      </c>
      <c r="J28" s="92">
        <f>SUM(C28:I28)</f>
        <v>0</v>
      </c>
      <c r="K28" s="88"/>
    </row>
    <row r="29" spans="2:11" s="80" customFormat="1" x14ac:dyDescent="0.3">
      <c r="B29" s="78" t="str">
        <f>'2021-2022'!B29</f>
        <v>Other</v>
      </c>
      <c r="C29" s="85"/>
      <c r="D29" s="85"/>
      <c r="E29" s="85"/>
      <c r="F29" s="85"/>
      <c r="G29" s="85"/>
      <c r="H29" s="85"/>
      <c r="I29" s="85"/>
      <c r="J29" s="83"/>
      <c r="K29" s="84"/>
    </row>
    <row r="30" spans="2:11" x14ac:dyDescent="0.3">
      <c r="B30" s="24" t="str">
        <f>'2021-2022'!B30</f>
        <v>Publication Costs</v>
      </c>
      <c r="C30" s="25">
        <v>0</v>
      </c>
      <c r="D30" s="25">
        <v>0</v>
      </c>
      <c r="E30" s="25">
        <v>0</v>
      </c>
      <c r="F30" s="25">
        <v>0</v>
      </c>
      <c r="G30" s="25">
        <v>0</v>
      </c>
      <c r="H30" s="25">
        <v>0</v>
      </c>
      <c r="I30" s="25">
        <v>0</v>
      </c>
      <c r="J30" s="26">
        <f>SUM(C30:I30)</f>
        <v>0</v>
      </c>
      <c r="K30" s="108"/>
    </row>
    <row r="31" spans="2:11" ht="15" customHeight="1" x14ac:dyDescent="0.3">
      <c r="B31" s="107" t="str">
        <f>'2021-2022'!B31</f>
        <v>Vessel / Ship Time (incremental)</v>
      </c>
      <c r="C31" s="25">
        <v>0</v>
      </c>
      <c r="D31" s="29">
        <v>0</v>
      </c>
      <c r="E31" s="25">
        <v>0</v>
      </c>
      <c r="F31" s="29">
        <v>0</v>
      </c>
      <c r="G31" s="29">
        <v>0</v>
      </c>
      <c r="H31" s="25">
        <v>0</v>
      </c>
      <c r="I31" s="25">
        <v>0</v>
      </c>
      <c r="J31" s="26">
        <f>SUM(C31:I31)</f>
        <v>0</v>
      </c>
      <c r="K31" s="108"/>
    </row>
    <row r="32" spans="2:11" x14ac:dyDescent="0.3">
      <c r="B32" s="107" t="str">
        <f>'2021-2022'!B32</f>
        <v>Facilities (incremental)</v>
      </c>
      <c r="C32" s="25">
        <v>0</v>
      </c>
      <c r="D32" s="29">
        <v>0</v>
      </c>
      <c r="E32" s="25">
        <v>0</v>
      </c>
      <c r="F32" s="29">
        <v>0</v>
      </c>
      <c r="G32" s="29">
        <v>0</v>
      </c>
      <c r="H32" s="25">
        <v>0</v>
      </c>
      <c r="I32" s="25">
        <v>0</v>
      </c>
      <c r="J32" s="26">
        <f>SUM(C32:I32)</f>
        <v>0</v>
      </c>
      <c r="K32" s="108"/>
    </row>
    <row r="33" spans="1:11" x14ac:dyDescent="0.3">
      <c r="B33" s="107" t="str">
        <f>'2021-2022'!B33</f>
        <v>Other expenses</v>
      </c>
      <c r="C33" s="25">
        <v>0</v>
      </c>
      <c r="D33" s="25">
        <v>0</v>
      </c>
      <c r="E33" s="25">
        <v>0</v>
      </c>
      <c r="F33" s="25">
        <v>0</v>
      </c>
      <c r="G33" s="25">
        <v>0</v>
      </c>
      <c r="H33" s="25">
        <v>0</v>
      </c>
      <c r="I33" s="25">
        <v>0</v>
      </c>
      <c r="J33" s="26">
        <f>SUM(C33:I33)</f>
        <v>0</v>
      </c>
      <c r="K33" s="108"/>
    </row>
    <row r="34" spans="1:11" x14ac:dyDescent="0.3">
      <c r="B34" s="107" t="str">
        <f>'2021-2022'!B34</f>
        <v>Admin &amp; Project Mgmt</v>
      </c>
      <c r="C34" s="25">
        <v>0</v>
      </c>
      <c r="D34" s="25">
        <v>0</v>
      </c>
      <c r="E34" s="25">
        <v>0</v>
      </c>
      <c r="F34" s="25">
        <v>0</v>
      </c>
      <c r="G34" s="25">
        <v>0</v>
      </c>
      <c r="H34" s="25">
        <v>0</v>
      </c>
      <c r="I34" s="25">
        <v>0</v>
      </c>
      <c r="J34" s="26">
        <f>SUM(C34:I34)</f>
        <v>0</v>
      </c>
      <c r="K34" s="108"/>
    </row>
    <row r="35" spans="1:11" s="89" customFormat="1" ht="15" thickBot="1" x14ac:dyDescent="0.35">
      <c r="B35" s="93" t="str">
        <f>'2021-2022'!B35</f>
        <v>Other Sub-Total</v>
      </c>
      <c r="C35" s="94">
        <f t="shared" ref="C35:J35" si="4">SUM(C30:C34)</f>
        <v>0</v>
      </c>
      <c r="D35" s="94">
        <f t="shared" si="4"/>
        <v>0</v>
      </c>
      <c r="E35" s="94">
        <f t="shared" si="4"/>
        <v>0</v>
      </c>
      <c r="F35" s="94">
        <f t="shared" si="4"/>
        <v>0</v>
      </c>
      <c r="G35" s="94">
        <f t="shared" si="4"/>
        <v>0</v>
      </c>
      <c r="H35" s="94">
        <f>SUM(H30:H34)</f>
        <v>0</v>
      </c>
      <c r="I35" s="94">
        <f>SUM(I30:I34)</f>
        <v>0</v>
      </c>
      <c r="J35" s="95">
        <f t="shared" si="4"/>
        <v>0</v>
      </c>
      <c r="K35" s="88"/>
    </row>
    <row r="36" spans="1:11" s="97" customFormat="1" ht="15" thickTop="1" x14ac:dyDescent="0.3">
      <c r="B36" s="70" t="str">
        <f>'2021-2022'!B36</f>
        <v>Project Total</v>
      </c>
      <c r="C36" s="71">
        <f t="shared" ref="C36:J36" si="5">SUM(C11+C17+C22+C28+C35)</f>
        <v>0</v>
      </c>
      <c r="D36" s="71">
        <f t="shared" si="5"/>
        <v>0</v>
      </c>
      <c r="E36" s="71">
        <f t="shared" si="5"/>
        <v>0</v>
      </c>
      <c r="F36" s="71">
        <f t="shared" si="5"/>
        <v>0</v>
      </c>
      <c r="G36" s="71">
        <f t="shared" si="5"/>
        <v>0</v>
      </c>
      <c r="H36" s="71">
        <f t="shared" si="5"/>
        <v>0</v>
      </c>
      <c r="I36" s="71">
        <f t="shared" si="5"/>
        <v>0</v>
      </c>
      <c r="J36" s="71">
        <f t="shared" si="5"/>
        <v>0</v>
      </c>
      <c r="K36" s="96"/>
    </row>
    <row r="37" spans="1:11" s="97" customFormat="1" x14ac:dyDescent="0.3">
      <c r="A37" s="97">
        <f>IF(B4="Quebec", 0.15,IF(B4="Newfoundland and Labrador", 0.15,0.1))</f>
        <v>0.1</v>
      </c>
      <c r="B37" s="72" t="str">
        <f>'2021-2022'!B37</f>
        <v>Regional Overhead</v>
      </c>
      <c r="C37" s="73" t="s">
        <v>60</v>
      </c>
      <c r="D37" s="73"/>
      <c r="E37" s="73" t="s">
        <v>60</v>
      </c>
      <c r="F37" s="73"/>
      <c r="G37" s="73"/>
      <c r="H37" s="74">
        <f>(SUM(H11,H17,H22,H28,H35))*0.15</f>
        <v>0</v>
      </c>
      <c r="I37" s="73"/>
      <c r="J37" s="75">
        <f>H37</f>
        <v>0</v>
      </c>
      <c r="K37" s="96"/>
    </row>
    <row r="38" spans="1:11" s="97" customFormat="1" ht="15" thickBot="1" x14ac:dyDescent="0.35">
      <c r="A38" s="98"/>
      <c r="B38" s="99" t="str">
        <f>'2021-2022'!B38</f>
        <v>Grand Total</v>
      </c>
      <c r="C38" s="100">
        <f>SUM(C11,C17,C22,C28,C35)</f>
        <v>0</v>
      </c>
      <c r="D38" s="100">
        <f>SUM(D11,D17,D22,D28,D35)</f>
        <v>0</v>
      </c>
      <c r="E38" s="100">
        <f>SUM(E11,E17,E22,E28,E35)</f>
        <v>0</v>
      </c>
      <c r="F38" s="100">
        <f>SUM(F11,F17,F22,F28,F35)</f>
        <v>0</v>
      </c>
      <c r="G38" s="100">
        <f>SUM(G11,G17,G22,G28,G35)</f>
        <v>0</v>
      </c>
      <c r="H38" s="100">
        <f>SUM(H11,H17,H22,H28,H35,H37)</f>
        <v>0</v>
      </c>
      <c r="I38" s="100">
        <f>SUM(I11,I17,I22,I28,I35)</f>
        <v>0</v>
      </c>
      <c r="J38" s="101">
        <f>J11+J17+J22+J28+J35+J37</f>
        <v>0</v>
      </c>
      <c r="K38" s="96"/>
    </row>
    <row r="39" spans="1:11" ht="15" thickTop="1" x14ac:dyDescent="0.3">
      <c r="B39" s="16"/>
      <c r="C39" s="42"/>
      <c r="D39" s="42"/>
      <c r="E39" s="42"/>
      <c r="F39" s="42"/>
      <c r="G39" s="43"/>
      <c r="H39" s="43"/>
      <c r="I39" s="43"/>
      <c r="J39" s="44"/>
    </row>
    <row r="40" spans="1:11" x14ac:dyDescent="0.3">
      <c r="B40" s="45" t="str">
        <f>'2021-2022'!B40</f>
        <v>Percentage of ACRDP contribution</v>
      </c>
      <c r="C40" s="46" t="e">
        <f>100*(C38/H38)</f>
        <v>#DIV/0!</v>
      </c>
      <c r="D40" s="46" t="e">
        <f>100*(D38/H38)</f>
        <v>#DIV/0!</v>
      </c>
      <c r="E40" s="46" t="e">
        <f>100*(E38/H38)</f>
        <v>#DIV/0!</v>
      </c>
      <c r="F40" s="46" t="e">
        <f>100*(F38/H38)</f>
        <v>#DIV/0!</v>
      </c>
    </row>
    <row r="41" spans="1:11" x14ac:dyDescent="0.3">
      <c r="B41" s="47"/>
      <c r="C41" s="48"/>
      <c r="D41" s="48"/>
      <c r="E41" s="48"/>
      <c r="F41" s="48"/>
    </row>
    <row r="42" spans="1:11" x14ac:dyDescent="0.3">
      <c r="B42" s="126" t="str">
        <f>'2021-2022'!B42</f>
        <v>Overall contributions</v>
      </c>
      <c r="C42" s="127"/>
      <c r="D42" s="127"/>
      <c r="E42" s="128"/>
      <c r="F42" s="49"/>
    </row>
    <row r="43" spans="1:11" ht="15" customHeight="1" x14ac:dyDescent="0.3">
      <c r="B43" s="130" t="str">
        <f>'2021-2022'!B43</f>
        <v>Percentage Industry Collaborator financial contributions</v>
      </c>
      <c r="C43" s="131"/>
      <c r="D43" s="131"/>
      <c r="E43" s="117" t="e">
        <f>100*((C38+E38)/H38)</f>
        <v>#DIV/0!</v>
      </c>
      <c r="F43" s="49"/>
    </row>
    <row r="44" spans="1:11" ht="15" customHeight="1" x14ac:dyDescent="0.3">
      <c r="B44" s="124" t="str">
        <f>'2021-2022'!B44</f>
        <v>Percentage Industry Collaborator in-kind contributions</v>
      </c>
      <c r="C44" s="125"/>
      <c r="D44" s="125"/>
      <c r="E44" s="51" t="e">
        <f>100*((D38+F38)/H38)</f>
        <v>#DIV/0!</v>
      </c>
      <c r="F44" s="49"/>
    </row>
    <row r="45" spans="1:11" ht="15.6" x14ac:dyDescent="0.3">
      <c r="B45" s="52"/>
      <c r="C45" s="52"/>
      <c r="D45" s="52"/>
      <c r="E45" s="52"/>
      <c r="F45" s="52"/>
    </row>
  </sheetData>
  <sheetProtection password="C4D0" sheet="1" selectLockedCells="1"/>
  <mergeCells count="9">
    <mergeCell ref="D1:H1"/>
    <mergeCell ref="H4:I4"/>
    <mergeCell ref="J4:J5"/>
    <mergeCell ref="K4:K5"/>
    <mergeCell ref="B42:E42"/>
    <mergeCell ref="B43:D43"/>
    <mergeCell ref="B44:D44"/>
    <mergeCell ref="C4:D4"/>
    <mergeCell ref="E4:F4"/>
  </mergeCells>
  <dataValidations disablePrompts="1" count="1">
    <dataValidation allowBlank="1" showErrorMessage="1" promptTitle="Select Region" prompt="Select Region" sqref="B4"/>
  </dataValidations>
  <pageMargins left="0.7" right="0.7" top="0.75" bottom="0.75" header="0.3" footer="0.3"/>
  <pageSetup scale="5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I44"/>
  <sheetViews>
    <sheetView zoomScale="85" zoomScaleNormal="85" workbookViewId="0"/>
  </sheetViews>
  <sheetFormatPr defaultColWidth="9.109375" defaultRowHeight="14.4" x14ac:dyDescent="0.3"/>
  <cols>
    <col min="1" max="1" width="29.88671875" style="12" bestFit="1" customWidth="1"/>
    <col min="2" max="5" width="14" style="12" customWidth="1"/>
    <col min="6" max="6" width="14.5546875" style="12" customWidth="1"/>
    <col min="7" max="8" width="13.5546875" style="12" customWidth="1"/>
    <col min="9" max="9" width="14.109375" style="12" customWidth="1"/>
    <col min="10" max="16384" width="9.109375" style="12"/>
  </cols>
  <sheetData>
    <row r="1" spans="1:9" ht="18.75" customHeight="1" x14ac:dyDescent="0.35">
      <c r="B1" s="134" t="s">
        <v>28</v>
      </c>
      <c r="C1" s="134"/>
      <c r="D1" s="134"/>
      <c r="E1" s="134"/>
      <c r="F1" s="134"/>
      <c r="G1" s="134"/>
      <c r="H1" s="134"/>
    </row>
    <row r="4" spans="1:9" ht="15.75" customHeight="1" x14ac:dyDescent="0.3">
      <c r="A4" s="54"/>
      <c r="B4" s="135" t="str">
        <f>'2021-2022'!C4</f>
        <v>Industry Collaborator #1</v>
      </c>
      <c r="C4" s="135"/>
      <c r="D4" s="135" t="str">
        <f>'2021-2022'!E4</f>
        <v>Industry Collaborator #2</v>
      </c>
      <c r="E4" s="135"/>
      <c r="F4" s="55" t="str">
        <f>'2021-2022'!G4</f>
        <v>Partner</v>
      </c>
      <c r="G4" s="136" t="str">
        <f>'2021-2022'!H4</f>
        <v>DFO Contribution</v>
      </c>
      <c r="H4" s="136"/>
      <c r="I4" s="133" t="str">
        <f>'2021-2022'!J4</f>
        <v>Total</v>
      </c>
    </row>
    <row r="5" spans="1:9" ht="15.6" x14ac:dyDescent="0.3">
      <c r="A5" s="56" t="str">
        <f>'2021-2022'!B5</f>
        <v>Cost Description</v>
      </c>
      <c r="B5" s="103" t="str">
        <f>'2021-2022'!C5</f>
        <v>Financial</v>
      </c>
      <c r="C5" s="116" t="str">
        <f>'2021-2022'!D5</f>
        <v>In-kind</v>
      </c>
      <c r="D5" s="116" t="str">
        <f>'2021-2022'!E5</f>
        <v>Financial</v>
      </c>
      <c r="E5" s="116" t="str">
        <f>'2021-2022'!F5</f>
        <v>In-kind</v>
      </c>
      <c r="F5" s="116" t="str">
        <f>'2021-2022'!G5</f>
        <v>In-kind</v>
      </c>
      <c r="G5" s="116" t="str">
        <f>'2021-2022'!H5</f>
        <v>ACRDP</v>
      </c>
      <c r="H5" s="116" t="str">
        <f>'2021-2022'!I5</f>
        <v>In-kind</v>
      </c>
      <c r="I5" s="133"/>
    </row>
    <row r="6" spans="1:9" x14ac:dyDescent="0.3">
      <c r="A6" s="78" t="str">
        <f>'2021-2022'!B6</f>
        <v>Salary</v>
      </c>
      <c r="B6" s="79"/>
      <c r="C6" s="79"/>
      <c r="D6" s="79"/>
      <c r="E6" s="79"/>
      <c r="F6" s="79"/>
      <c r="G6" s="79"/>
      <c r="H6" s="79"/>
      <c r="I6" s="80"/>
    </row>
    <row r="7" spans="1:9" x14ac:dyDescent="0.3">
      <c r="A7" s="57" t="str">
        <f>'2021-2022'!B7</f>
        <v>Scientists</v>
      </c>
      <c r="B7" s="58">
        <f>'2021-2022'!C7+'2022-2023'!C7+'2023-2024'!C7</f>
        <v>0</v>
      </c>
      <c r="C7" s="58">
        <f>'2021-2022'!D7+'2022-2023'!D7+'2023-2024'!D7</f>
        <v>0</v>
      </c>
      <c r="D7" s="58">
        <f>'2021-2022'!E7+'2022-2023'!E7+'2023-2024'!E7</f>
        <v>0</v>
      </c>
      <c r="E7" s="58">
        <f>'2021-2022'!F7+'2022-2023'!F7+'2023-2024'!F7</f>
        <v>0</v>
      </c>
      <c r="F7" s="58">
        <f>'2021-2022'!G7+'2022-2023'!G7+'2023-2024'!G7</f>
        <v>0</v>
      </c>
      <c r="G7" s="58">
        <f>'2021-2022'!H7+'2022-2023'!H7+'2023-2024'!H7</f>
        <v>0</v>
      </c>
      <c r="H7" s="58">
        <f>'2021-2022'!I7+'2022-2023'!I7+'2023-2024'!I7</f>
        <v>0</v>
      </c>
      <c r="I7" s="58">
        <f>'2021-2022'!J7+'2022-2023'!J7+'2023-2024'!J7</f>
        <v>0</v>
      </c>
    </row>
    <row r="8" spans="1:9" x14ac:dyDescent="0.3">
      <c r="A8" s="57" t="str">
        <f>'2021-2022'!B8</f>
        <v>Biologists</v>
      </c>
      <c r="B8" s="58">
        <f>'2021-2022'!C8+'2022-2023'!C8+'2023-2024'!C8</f>
        <v>0</v>
      </c>
      <c r="C8" s="58">
        <f>'2021-2022'!D8+'2022-2023'!D8+'2023-2024'!D8</f>
        <v>0</v>
      </c>
      <c r="D8" s="58">
        <f>'2021-2022'!E8+'2022-2023'!E8+'2023-2024'!E8</f>
        <v>0</v>
      </c>
      <c r="E8" s="58">
        <f>'2021-2022'!F8+'2022-2023'!F8+'2023-2024'!F8</f>
        <v>0</v>
      </c>
      <c r="F8" s="58">
        <f>'2021-2022'!G8+'2022-2023'!G8+'2023-2024'!G8</f>
        <v>0</v>
      </c>
      <c r="G8" s="58">
        <f>'2021-2022'!H8+'2022-2023'!H8+'2023-2024'!H8</f>
        <v>0</v>
      </c>
      <c r="H8" s="58">
        <f>'2021-2022'!I8+'2022-2023'!I8+'2023-2024'!I8</f>
        <v>0</v>
      </c>
      <c r="I8" s="58">
        <f>'2021-2022'!J8+'2022-2023'!J8+'2023-2024'!J8</f>
        <v>0</v>
      </c>
    </row>
    <row r="9" spans="1:9" x14ac:dyDescent="0.3">
      <c r="A9" s="57" t="str">
        <f>'2021-2022'!B9</f>
        <v>Technicians</v>
      </c>
      <c r="B9" s="58">
        <f>'2021-2022'!C9+'2022-2023'!C9+'2023-2024'!C9</f>
        <v>0</v>
      </c>
      <c r="C9" s="58">
        <f>'2021-2022'!D9+'2022-2023'!D9+'2023-2024'!D9</f>
        <v>0</v>
      </c>
      <c r="D9" s="58">
        <f>'2021-2022'!E9+'2022-2023'!E9+'2023-2024'!E9</f>
        <v>0</v>
      </c>
      <c r="E9" s="58">
        <f>'2021-2022'!F9+'2022-2023'!F9+'2023-2024'!F9</f>
        <v>0</v>
      </c>
      <c r="F9" s="58">
        <f>'2021-2022'!G9+'2022-2023'!G9+'2023-2024'!G9</f>
        <v>0</v>
      </c>
      <c r="G9" s="58">
        <f>'2021-2022'!H9+'2022-2023'!H9+'2023-2024'!H9</f>
        <v>0</v>
      </c>
      <c r="H9" s="58">
        <f>'2021-2022'!I9+'2022-2023'!I9+'2023-2024'!I9</f>
        <v>0</v>
      </c>
      <c r="I9" s="58">
        <f>'2021-2022'!J9+'2022-2023'!J9+'2023-2024'!J9</f>
        <v>0</v>
      </c>
    </row>
    <row r="10" spans="1:9" x14ac:dyDescent="0.3">
      <c r="A10" s="57" t="str">
        <f>'2021-2022'!B10</f>
        <v>Post-Doc / Students</v>
      </c>
      <c r="B10" s="58">
        <f>'2021-2022'!C10+'2022-2023'!C10+'2023-2024'!C10</f>
        <v>0</v>
      </c>
      <c r="C10" s="58">
        <f>'2021-2022'!D10+'2022-2023'!D10+'2023-2024'!D10</f>
        <v>0</v>
      </c>
      <c r="D10" s="58">
        <f>'2021-2022'!E10+'2022-2023'!E10+'2023-2024'!E10</f>
        <v>0</v>
      </c>
      <c r="E10" s="58">
        <f>'2021-2022'!F10+'2022-2023'!F10+'2023-2024'!F10</f>
        <v>0</v>
      </c>
      <c r="F10" s="58">
        <f>'2021-2022'!G10+'2022-2023'!G10+'2023-2024'!G10</f>
        <v>0</v>
      </c>
      <c r="G10" s="58">
        <f>'2021-2022'!H10+'2022-2023'!H10+'2023-2024'!H10</f>
        <v>0</v>
      </c>
      <c r="H10" s="58">
        <f>'2021-2022'!I10+'2022-2023'!I10+'2023-2024'!I10</f>
        <v>0</v>
      </c>
      <c r="I10" s="58">
        <f>'2021-2022'!J10+'2022-2023'!J10+'2023-2024'!J10</f>
        <v>0</v>
      </c>
    </row>
    <row r="11" spans="1:9" x14ac:dyDescent="0.3">
      <c r="A11" s="59" t="str">
        <f>'2021-2022'!B11</f>
        <v xml:space="preserve">Salary Sub-Total </v>
      </c>
      <c r="B11" s="60">
        <f>'2021-2022'!C11+'2022-2023'!C11+'2023-2024'!C11</f>
        <v>0</v>
      </c>
      <c r="C11" s="60">
        <f>'2021-2022'!D11+'2022-2023'!D11+'2023-2024'!D11</f>
        <v>0</v>
      </c>
      <c r="D11" s="60">
        <f>'2021-2022'!E11+'2022-2023'!E11+'2023-2024'!E11</f>
        <v>0</v>
      </c>
      <c r="E11" s="60">
        <f>'2021-2022'!F11+'2022-2023'!F11+'2023-2024'!F11</f>
        <v>0</v>
      </c>
      <c r="F11" s="60">
        <f>'2021-2022'!G11+'2022-2023'!G11+'2023-2024'!G11</f>
        <v>0</v>
      </c>
      <c r="G11" s="60">
        <f>'2021-2022'!H11+'2022-2023'!H11+'2023-2024'!H11</f>
        <v>0</v>
      </c>
      <c r="H11" s="60">
        <f>'2021-2022'!I11+'2022-2023'!I11+'2023-2024'!I11</f>
        <v>0</v>
      </c>
      <c r="I11" s="60">
        <f>'2021-2022'!J11+'2022-2023'!J11+'2023-2024'!J11</f>
        <v>0</v>
      </c>
    </row>
    <row r="12" spans="1:9" x14ac:dyDescent="0.3">
      <c r="A12" s="78" t="str">
        <f>'2021-2022'!B12</f>
        <v>Equipment Purchase</v>
      </c>
      <c r="B12" s="81"/>
      <c r="C12" s="81"/>
      <c r="D12" s="81"/>
      <c r="E12" s="81"/>
      <c r="F12" s="82"/>
      <c r="G12" s="81"/>
      <c r="H12" s="82"/>
      <c r="I12" s="83"/>
    </row>
    <row r="13" spans="1:9" x14ac:dyDescent="0.3">
      <c r="A13" s="57" t="str">
        <f>'2021-2022'!B13</f>
        <v>Computer Equipment</v>
      </c>
      <c r="B13" s="62">
        <f>'2021-2022'!C13+'2022-2023'!C13+'2023-2024'!C13</f>
        <v>0</v>
      </c>
      <c r="C13" s="62">
        <f>'2021-2022'!D13+'2022-2023'!D13+'2023-2024'!D13</f>
        <v>0</v>
      </c>
      <c r="D13" s="62">
        <f>'2021-2022'!E13+'2022-2023'!E13+'2023-2024'!E13</f>
        <v>0</v>
      </c>
      <c r="E13" s="62">
        <f>'2021-2022'!F13+'2022-2023'!F13+'2023-2024'!F13</f>
        <v>0</v>
      </c>
      <c r="F13" s="62">
        <f>'2021-2022'!G13+'2022-2023'!G13+'2023-2024'!G13</f>
        <v>0</v>
      </c>
      <c r="G13" s="58">
        <f>'2021-2022'!H13+'2022-2023'!H13+'2023-2024'!H13</f>
        <v>0</v>
      </c>
      <c r="H13" s="58">
        <f>'2021-2022'!I13+'2022-2023'!I13+'2023-2024'!I13</f>
        <v>0</v>
      </c>
      <c r="I13" s="58">
        <f>'2021-2022'!J13+'2022-2023'!J13+'2023-2024'!J13</f>
        <v>0</v>
      </c>
    </row>
    <row r="14" spans="1:9" x14ac:dyDescent="0.3">
      <c r="A14" s="57" t="str">
        <f>'2021-2022'!B14</f>
        <v>Lab Equipment</v>
      </c>
      <c r="B14" s="62">
        <f>'2021-2022'!C14+'2022-2023'!C14+'2023-2024'!C14</f>
        <v>0</v>
      </c>
      <c r="C14" s="62">
        <f>'2021-2022'!D14+'2022-2023'!D14+'2023-2024'!D14</f>
        <v>0</v>
      </c>
      <c r="D14" s="62">
        <f>'2021-2022'!E14+'2022-2023'!E14+'2023-2024'!E14</f>
        <v>0</v>
      </c>
      <c r="E14" s="62">
        <f>'2021-2022'!F14+'2022-2023'!F14+'2023-2024'!F14</f>
        <v>0</v>
      </c>
      <c r="F14" s="62">
        <f>'2021-2022'!G14+'2022-2023'!G14+'2023-2024'!G14</f>
        <v>0</v>
      </c>
      <c r="G14" s="58">
        <f>'2021-2022'!H14+'2022-2023'!H14+'2023-2024'!H14</f>
        <v>0</v>
      </c>
      <c r="H14" s="58">
        <f>'2021-2022'!I14+'2022-2023'!I14+'2023-2024'!I14</f>
        <v>0</v>
      </c>
      <c r="I14" s="58">
        <f>'2021-2022'!J14+'2022-2023'!J14+'2023-2024'!J14</f>
        <v>0</v>
      </c>
    </row>
    <row r="15" spans="1:9" x14ac:dyDescent="0.3">
      <c r="A15" s="57" t="str">
        <f>'2021-2022'!B15</f>
        <v>Field Equipment</v>
      </c>
      <c r="B15" s="62">
        <f>'2021-2022'!C15+'2022-2023'!C15+'2023-2024'!C15</f>
        <v>0</v>
      </c>
      <c r="C15" s="62">
        <f>'2021-2022'!D15+'2022-2023'!D15+'2023-2024'!D15</f>
        <v>0</v>
      </c>
      <c r="D15" s="62">
        <f>'2021-2022'!E15+'2022-2023'!E15+'2023-2024'!E15</f>
        <v>0</v>
      </c>
      <c r="E15" s="62">
        <f>'2021-2022'!F15+'2022-2023'!F15+'2023-2024'!F15</f>
        <v>0</v>
      </c>
      <c r="F15" s="62">
        <f>'2021-2022'!G15+'2022-2023'!G15+'2023-2024'!G15</f>
        <v>0</v>
      </c>
      <c r="G15" s="58">
        <f>'2021-2022'!H15+'2022-2023'!H15+'2023-2024'!H15</f>
        <v>0</v>
      </c>
      <c r="H15" s="58">
        <f>'2021-2022'!I15+'2022-2023'!I15+'2023-2024'!I15</f>
        <v>0</v>
      </c>
      <c r="I15" s="58">
        <f>'2021-2022'!J15+'2022-2023'!J15+'2023-2024'!J15</f>
        <v>0</v>
      </c>
    </row>
    <row r="16" spans="1:9" x14ac:dyDescent="0.3">
      <c r="A16" s="57" t="str">
        <f>'2021-2022'!B16</f>
        <v>Other</v>
      </c>
      <c r="B16" s="62">
        <f>'2021-2022'!C16+'2022-2023'!C16+'2023-2024'!C16</f>
        <v>0</v>
      </c>
      <c r="C16" s="62">
        <f>'2021-2022'!D16+'2022-2023'!D16+'2023-2024'!D16</f>
        <v>0</v>
      </c>
      <c r="D16" s="62">
        <f>'2021-2022'!E16+'2022-2023'!E16+'2023-2024'!E16</f>
        <v>0</v>
      </c>
      <c r="E16" s="62">
        <f>'2021-2022'!F16+'2022-2023'!F16+'2023-2024'!F16</f>
        <v>0</v>
      </c>
      <c r="F16" s="62">
        <f>'2021-2022'!G16+'2022-2023'!G16+'2023-2024'!G16</f>
        <v>0</v>
      </c>
      <c r="G16" s="58">
        <f>'2021-2022'!H16+'2022-2023'!H16+'2023-2024'!H16</f>
        <v>0</v>
      </c>
      <c r="H16" s="58">
        <f>'2021-2022'!I16+'2022-2023'!I16+'2023-2024'!I16</f>
        <v>0</v>
      </c>
      <c r="I16" s="58">
        <f>'2021-2022'!J16+'2022-2023'!J16+'2023-2024'!J16</f>
        <v>0</v>
      </c>
    </row>
    <row r="17" spans="1:9" x14ac:dyDescent="0.3">
      <c r="A17" s="59" t="str">
        <f>'2021-2022'!B7</f>
        <v>Scientists</v>
      </c>
      <c r="B17" s="60">
        <f>'2021-2022'!C17+'2022-2023'!C17+'2023-2024'!C17</f>
        <v>0</v>
      </c>
      <c r="C17" s="60">
        <f>'2021-2022'!D17+'2022-2023'!D17+'2023-2024'!D17</f>
        <v>0</v>
      </c>
      <c r="D17" s="60">
        <f>'2021-2022'!E17+'2022-2023'!E17+'2023-2024'!E17</f>
        <v>0</v>
      </c>
      <c r="E17" s="60">
        <f>'2021-2022'!F17+'2022-2023'!F17+'2023-2024'!F17</f>
        <v>0</v>
      </c>
      <c r="F17" s="60">
        <f>'2021-2022'!G17+'2022-2023'!G17+'2023-2024'!G17</f>
        <v>0</v>
      </c>
      <c r="G17" s="60">
        <f>'2021-2022'!H17+'2022-2023'!H17+'2023-2024'!H17</f>
        <v>0</v>
      </c>
      <c r="H17" s="60">
        <f>'2021-2022'!I17+'2022-2023'!I17+'2023-2024'!I17</f>
        <v>0</v>
      </c>
      <c r="I17" s="60">
        <f>'2021-2022'!J17+'2022-2023'!J17+'2023-2024'!J17</f>
        <v>0</v>
      </c>
    </row>
    <row r="18" spans="1:9" x14ac:dyDescent="0.3">
      <c r="A18" s="78" t="str">
        <f>'2021-2022'!B18</f>
        <v>Material and Supplies</v>
      </c>
      <c r="B18" s="81"/>
      <c r="C18" s="81"/>
      <c r="D18" s="81"/>
      <c r="E18" s="81"/>
      <c r="F18" s="81"/>
      <c r="G18" s="81"/>
      <c r="H18" s="81"/>
      <c r="I18" s="83"/>
    </row>
    <row r="19" spans="1:9" ht="15" customHeight="1" x14ac:dyDescent="0.3">
      <c r="A19" s="57" t="str">
        <f>'2021-2022'!B19</f>
        <v>Lab (incremental)</v>
      </c>
      <c r="B19" s="62">
        <f>'2021-2022'!C19+'2022-2023'!C19+'2023-2024'!C19</f>
        <v>0</v>
      </c>
      <c r="C19" s="62">
        <f>'2021-2022'!D19+'2022-2023'!D19+'2023-2024'!D19</f>
        <v>0</v>
      </c>
      <c r="D19" s="62">
        <f>'2021-2022'!E19+'2022-2023'!E19+'2023-2024'!E19</f>
        <v>0</v>
      </c>
      <c r="E19" s="62">
        <f>'2021-2022'!F19+'2022-2023'!F19+'2023-2024'!F19</f>
        <v>0</v>
      </c>
      <c r="F19" s="62">
        <f>'2021-2022'!G19+'2022-2023'!G19+'2023-2024'!G19</f>
        <v>0</v>
      </c>
      <c r="G19" s="58">
        <f>'2021-2022'!H19+'2022-2023'!H19+'2023-2024'!H19</f>
        <v>0</v>
      </c>
      <c r="H19" s="58">
        <f>'2021-2022'!I19+'2022-2023'!I19+'2023-2024'!I19</f>
        <v>0</v>
      </c>
      <c r="I19" s="58">
        <f>'2021-2022'!J19+'2022-2023'!J19+'2023-2024'!J19</f>
        <v>0</v>
      </c>
    </row>
    <row r="20" spans="1:9" x14ac:dyDescent="0.3">
      <c r="A20" s="57" t="str">
        <f>'2021-2022'!B20</f>
        <v>Field (incremental)</v>
      </c>
      <c r="B20" s="62">
        <f>'2021-2022'!C20+'2022-2023'!C20+'2023-2024'!C20</f>
        <v>0</v>
      </c>
      <c r="C20" s="62">
        <f>'2021-2022'!D20+'2022-2023'!D20+'2023-2024'!D20</f>
        <v>0</v>
      </c>
      <c r="D20" s="62">
        <f>'2021-2022'!E20+'2022-2023'!E20+'2023-2024'!E20</f>
        <v>0</v>
      </c>
      <c r="E20" s="62">
        <f>'2021-2022'!F20+'2022-2023'!F20+'2023-2024'!F20</f>
        <v>0</v>
      </c>
      <c r="F20" s="62">
        <f>'2021-2022'!G20+'2022-2023'!G20+'2023-2024'!G20</f>
        <v>0</v>
      </c>
      <c r="G20" s="58">
        <f>'2021-2022'!H20+'2022-2023'!H20+'2023-2024'!H20</f>
        <v>0</v>
      </c>
      <c r="H20" s="58">
        <f>'2021-2022'!I20+'2022-2023'!I20+'2023-2024'!I20</f>
        <v>0</v>
      </c>
      <c r="I20" s="58">
        <f>'2021-2022'!J20+'2022-2023'!J20+'2023-2024'!J20</f>
        <v>0</v>
      </c>
    </row>
    <row r="21" spans="1:9" x14ac:dyDescent="0.3">
      <c r="A21" s="57" t="str">
        <f>'2021-2022'!B21</f>
        <v>Other</v>
      </c>
      <c r="B21" s="58">
        <f>'2021-2022'!C21+'2022-2023'!C21+'2023-2024'!C21</f>
        <v>0</v>
      </c>
      <c r="C21" s="58">
        <f>'2021-2022'!D21+'2022-2023'!D21+'2023-2024'!D21</f>
        <v>0</v>
      </c>
      <c r="D21" s="58">
        <f>'2021-2022'!E21+'2022-2023'!E21+'2023-2024'!E21</f>
        <v>0</v>
      </c>
      <c r="E21" s="58">
        <f>'2021-2022'!F21+'2022-2023'!F21+'2023-2024'!F21</f>
        <v>0</v>
      </c>
      <c r="F21" s="58">
        <f>'2021-2022'!G21+'2022-2023'!G21+'2023-2024'!G21</f>
        <v>0</v>
      </c>
      <c r="G21" s="58">
        <f>'2021-2022'!H21+'2022-2023'!H21+'2023-2024'!H21</f>
        <v>0</v>
      </c>
      <c r="H21" s="58">
        <f>'2021-2022'!I21+'2022-2023'!I21+'2023-2024'!I21</f>
        <v>0</v>
      </c>
      <c r="I21" s="58">
        <f>'2021-2022'!J21+'2022-2023'!J21+'2023-2024'!J21</f>
        <v>0</v>
      </c>
    </row>
    <row r="22" spans="1:9" x14ac:dyDescent="0.3">
      <c r="A22" s="59" t="str">
        <f>'2021-2022'!B22</f>
        <v>Material and Supplies Sub-Total</v>
      </c>
      <c r="B22" s="60">
        <f>'2021-2022'!C22+'2022-2023'!C22+'2023-2024'!C22</f>
        <v>0</v>
      </c>
      <c r="C22" s="60">
        <f>'2021-2022'!D22+'2022-2023'!D22+'2023-2024'!D22</f>
        <v>0</v>
      </c>
      <c r="D22" s="60">
        <f>'2021-2022'!E22+'2022-2023'!E22+'2023-2024'!E22</f>
        <v>0</v>
      </c>
      <c r="E22" s="60">
        <f>'2021-2022'!F22+'2022-2023'!F22+'2023-2024'!F22</f>
        <v>0</v>
      </c>
      <c r="F22" s="60">
        <f>'2021-2022'!G22+'2022-2023'!G22+'2023-2024'!G22</f>
        <v>0</v>
      </c>
      <c r="G22" s="60">
        <f>'2021-2022'!H22+'2022-2023'!H22+'2023-2024'!H22</f>
        <v>0</v>
      </c>
      <c r="H22" s="60">
        <f>'2021-2022'!I22+'2022-2023'!I22+'2023-2024'!I22</f>
        <v>0</v>
      </c>
      <c r="I22" s="60">
        <f>'2021-2022'!J22+'2022-2023'!J22+'2023-2024'!J22</f>
        <v>0</v>
      </c>
    </row>
    <row r="23" spans="1:9" x14ac:dyDescent="0.3">
      <c r="A23" s="78" t="str">
        <f>'2021-2022'!B23</f>
        <v>Travel</v>
      </c>
      <c r="B23" s="82"/>
      <c r="C23" s="82"/>
      <c r="D23" s="82"/>
      <c r="E23" s="82"/>
      <c r="F23" s="82"/>
      <c r="G23" s="82"/>
      <c r="H23" s="82"/>
      <c r="I23" s="83"/>
    </row>
    <row r="24" spans="1:9" x14ac:dyDescent="0.3">
      <c r="A24" s="57" t="str">
        <f>'2021-2022'!B24</f>
        <v>Field</v>
      </c>
      <c r="B24" s="58">
        <f>'2021-2022'!C24+'2022-2023'!C24+'2023-2024'!C23</f>
        <v>0</v>
      </c>
      <c r="C24" s="58">
        <f>'2021-2022'!D24+'2022-2023'!D24+'2023-2024'!D23</f>
        <v>0</v>
      </c>
      <c r="D24" s="58">
        <f>'2021-2022'!E24+'2022-2023'!E24+'2023-2024'!E23</f>
        <v>0</v>
      </c>
      <c r="E24" s="58">
        <f>'2021-2022'!F24+'2022-2023'!F24+'2023-2024'!F23</f>
        <v>0</v>
      </c>
      <c r="F24" s="58">
        <f>'2021-2022'!G24+'2022-2023'!G24+'2023-2024'!G23</f>
        <v>0</v>
      </c>
      <c r="G24" s="58">
        <f>'2021-2022'!H24+'2022-2023'!H24+'2023-2024'!H24</f>
        <v>0</v>
      </c>
      <c r="H24" s="58">
        <f>'2021-2022'!I24+'2022-2023'!I24+'2023-2024'!I24</f>
        <v>0</v>
      </c>
      <c r="I24" s="58">
        <f>'2021-2022'!J24+'2022-2023'!J24+'2023-2024'!J24</f>
        <v>0</v>
      </c>
    </row>
    <row r="25" spans="1:9" x14ac:dyDescent="0.3">
      <c r="A25" s="57" t="str">
        <f>'2021-2022'!B25</f>
        <v>Meetings</v>
      </c>
      <c r="B25" s="58">
        <f>'2021-2022'!C25+'2022-2023'!C25+'2023-2024'!C25</f>
        <v>0</v>
      </c>
      <c r="C25" s="58">
        <f>'2021-2022'!D25+'2022-2023'!D25+'2023-2024'!D25</f>
        <v>0</v>
      </c>
      <c r="D25" s="58">
        <f>'2021-2022'!E25+'2022-2023'!E25+'2023-2024'!E25</f>
        <v>0</v>
      </c>
      <c r="E25" s="58">
        <f>'2021-2022'!F25+'2022-2023'!F25+'2023-2024'!F25</f>
        <v>0</v>
      </c>
      <c r="F25" s="58">
        <f>'2021-2022'!G25+'2022-2023'!G25+'2023-2024'!G24</f>
        <v>0</v>
      </c>
      <c r="G25" s="58">
        <f>'2021-2022'!H25+'2022-2023'!H25+'2023-2024'!H25</f>
        <v>0</v>
      </c>
      <c r="H25" s="58">
        <f>'2021-2022'!I25+'2022-2023'!I25+'2023-2024'!I25</f>
        <v>0</v>
      </c>
      <c r="I25" s="58">
        <f>'2021-2022'!J25+'2022-2023'!J25+'2023-2024'!J25</f>
        <v>0</v>
      </c>
    </row>
    <row r="26" spans="1:9" x14ac:dyDescent="0.3">
      <c r="A26" s="57" t="str">
        <f>'2021-2022'!B26</f>
        <v>Conferences</v>
      </c>
      <c r="B26" s="58">
        <f>'2021-2022'!C26+'2022-2023'!C26+'2023-2024'!C26</f>
        <v>0</v>
      </c>
      <c r="C26" s="58">
        <f>'2021-2022'!D26+'2022-2023'!D26+'2023-2024'!D26</f>
        <v>0</v>
      </c>
      <c r="D26" s="58">
        <f>'2021-2022'!E26+'2022-2023'!E26+'2023-2024'!E26</f>
        <v>0</v>
      </c>
      <c r="E26" s="58">
        <f>'2021-2022'!F26+'2022-2023'!F26+'2023-2024'!F26</f>
        <v>0</v>
      </c>
      <c r="F26" s="58">
        <f>'2021-2022'!G26+'2022-2023'!G26+'2023-2024'!G25</f>
        <v>0</v>
      </c>
      <c r="G26" s="58">
        <f>'2021-2022'!H26+'2022-2023'!H26+'2023-2024'!H26</f>
        <v>0</v>
      </c>
      <c r="H26" s="58">
        <f>'2021-2022'!I26+'2022-2023'!I26+'2023-2024'!I26</f>
        <v>0</v>
      </c>
      <c r="I26" s="58">
        <f>'2021-2022'!J26+'2022-2023'!J26+'2023-2024'!J26</f>
        <v>0</v>
      </c>
    </row>
    <row r="27" spans="1:9" x14ac:dyDescent="0.3">
      <c r="A27" s="57" t="str">
        <f>'2021-2022'!B27</f>
        <v>Other</v>
      </c>
      <c r="B27" s="58">
        <f>'2021-2022'!C27+'2022-2023'!C27+'2023-2024'!C27</f>
        <v>0</v>
      </c>
      <c r="C27" s="58">
        <f>'2021-2022'!D27+'2022-2023'!D27+'2023-2024'!D27</f>
        <v>0</v>
      </c>
      <c r="D27" s="58">
        <f>'2021-2022'!E27+'2022-2023'!E27+'2023-2024'!E27</f>
        <v>0</v>
      </c>
      <c r="E27" s="58">
        <f>'2021-2022'!F27+'2022-2023'!F27+'2023-2024'!F27</f>
        <v>0</v>
      </c>
      <c r="F27" s="58">
        <f>'2021-2022'!G27+'2022-2023'!G27+'2023-2024'!G26</f>
        <v>0</v>
      </c>
      <c r="G27" s="58">
        <f>'2021-2022'!H27+'2022-2023'!H27+'2023-2024'!H27</f>
        <v>0</v>
      </c>
      <c r="H27" s="58">
        <f>'2021-2022'!I27+'2022-2023'!I27+'2023-2024'!I27</f>
        <v>0</v>
      </c>
      <c r="I27" s="58">
        <f>'2021-2022'!J27+'2022-2023'!J27+'2023-2024'!J27</f>
        <v>0</v>
      </c>
    </row>
    <row r="28" spans="1:9" x14ac:dyDescent="0.3">
      <c r="A28" s="63" t="str">
        <f>'2021-2022'!B28</f>
        <v>Travel Sub-Total</v>
      </c>
      <c r="B28" s="64">
        <f>'2021-2022'!C28+'2022-2023'!C28+'2023-2024'!C28</f>
        <v>0</v>
      </c>
      <c r="C28" s="64">
        <f>'2021-2022'!D28+'2022-2023'!D28+'2023-2024'!D28</f>
        <v>0</v>
      </c>
      <c r="D28" s="64">
        <f>'2021-2022'!E28+'2022-2023'!E28+'2023-2024'!E28</f>
        <v>0</v>
      </c>
      <c r="E28" s="64">
        <f>'2021-2022'!F28+'2022-2023'!F28+'2023-2024'!F28</f>
        <v>0</v>
      </c>
      <c r="F28" s="64">
        <f>'2021-2022'!G28+'2022-2023'!G28+'2023-2024'!G28</f>
        <v>0</v>
      </c>
      <c r="G28" s="64">
        <f>'2021-2022'!H28+'2022-2023'!H28+'2023-2024'!H28</f>
        <v>0</v>
      </c>
      <c r="H28" s="64">
        <f>'2021-2022'!I28+'2022-2023'!I28+'2023-2024'!I28</f>
        <v>0</v>
      </c>
      <c r="I28" s="64">
        <f>'2021-2022'!J28+'2022-2023'!J28+'2023-2024'!J28</f>
        <v>0</v>
      </c>
    </row>
    <row r="29" spans="1:9" x14ac:dyDescent="0.3">
      <c r="A29" s="78" t="str">
        <f>'2021-2022'!B29</f>
        <v>Other</v>
      </c>
      <c r="B29" s="81"/>
      <c r="C29" s="81"/>
      <c r="D29" s="81"/>
      <c r="E29" s="81"/>
      <c r="F29" s="81"/>
      <c r="G29" s="81"/>
      <c r="H29" s="81"/>
      <c r="I29" s="83"/>
    </row>
    <row r="30" spans="1:9" x14ac:dyDescent="0.3">
      <c r="A30" s="57" t="str">
        <f>'2021-2022'!B30</f>
        <v>Publication Costs</v>
      </c>
      <c r="B30" s="58">
        <f>'2021-2022'!C30+'2022-2023'!C30+'2023-2024'!C30</f>
        <v>0</v>
      </c>
      <c r="C30" s="58">
        <f>'2021-2022'!D30+'2022-2023'!D30+'2023-2024'!D30</f>
        <v>0</v>
      </c>
      <c r="D30" s="58">
        <f>'2021-2022'!E30+'2022-2023'!E30+'2023-2024'!E30</f>
        <v>0</v>
      </c>
      <c r="E30" s="58">
        <f>'2021-2022'!F30+'2022-2023'!F30+'2023-2024'!F30</f>
        <v>0</v>
      </c>
      <c r="F30" s="58">
        <f>'2021-2022'!G30+'2022-2023'!G30+'2023-2024'!G30</f>
        <v>0</v>
      </c>
      <c r="G30" s="58">
        <f>'2021-2022'!H30+'2022-2023'!H30+'2023-2024'!H30</f>
        <v>0</v>
      </c>
      <c r="H30" s="58">
        <f>'2021-2022'!I30+'2022-2023'!I30+'2023-2024'!I30</f>
        <v>0</v>
      </c>
      <c r="I30" s="58">
        <f>'2021-2022'!J30+'2022-2023'!J30+'2023-2024'!J30</f>
        <v>0</v>
      </c>
    </row>
    <row r="31" spans="1:9" ht="15" customHeight="1" x14ac:dyDescent="0.3">
      <c r="A31" s="57" t="str">
        <f>'2021-2022'!B31</f>
        <v>Vessel / Ship Time (incremental)</v>
      </c>
      <c r="B31" s="58">
        <f>'2021-2022'!C31+'2022-2023'!C31+'2023-2024'!C31</f>
        <v>0</v>
      </c>
      <c r="C31" s="62">
        <f>'2021-2022'!D31+'2022-2023'!D31+'2023-2024'!D31</f>
        <v>0</v>
      </c>
      <c r="D31" s="62">
        <f>'2021-2022'!E31+'2022-2023'!E31+'2023-2024'!E31</f>
        <v>0</v>
      </c>
      <c r="E31" s="62">
        <f>'2021-2022'!F31+'2022-2023'!F31+'2023-2024'!F31</f>
        <v>0</v>
      </c>
      <c r="F31" s="62">
        <f>'2021-2022'!G31+'2022-2023'!G31+'2023-2024'!G31</f>
        <v>0</v>
      </c>
      <c r="G31" s="58">
        <f>'2021-2022'!H31+'2022-2023'!H31+'2023-2024'!H31</f>
        <v>0</v>
      </c>
      <c r="H31" s="58">
        <f>'2021-2022'!I31+'2022-2023'!I31+'2023-2024'!I31</f>
        <v>0</v>
      </c>
      <c r="I31" s="58">
        <f>'2021-2022'!J31+'2022-2023'!J31+'2023-2024'!J31</f>
        <v>0</v>
      </c>
    </row>
    <row r="32" spans="1:9" x14ac:dyDescent="0.3">
      <c r="A32" s="57" t="str">
        <f>'2021-2022'!B32</f>
        <v>Facilities (incremental)</v>
      </c>
      <c r="B32" s="62">
        <f>'2021-2022'!C32+'2022-2023'!C32+'2023-2024'!C32</f>
        <v>0</v>
      </c>
      <c r="C32" s="62">
        <f>'2021-2022'!D32+'2022-2023'!D32+'2023-2024'!D32</f>
        <v>0</v>
      </c>
      <c r="D32" s="62">
        <f>'2021-2022'!E32+'2022-2023'!E32+'2023-2024'!E32</f>
        <v>0</v>
      </c>
      <c r="E32" s="62">
        <f>'2021-2022'!F32+'2022-2023'!F32+'2023-2024'!F32</f>
        <v>0</v>
      </c>
      <c r="F32" s="62">
        <f>'2021-2022'!G32+'2022-2023'!G32+'2023-2024'!G32</f>
        <v>0</v>
      </c>
      <c r="G32" s="58">
        <f>'2021-2022'!H32+'2022-2023'!H32+'2023-2024'!H32</f>
        <v>0</v>
      </c>
      <c r="H32" s="58">
        <f>'2021-2022'!I32+'2022-2023'!I32+'2023-2024'!I32</f>
        <v>0</v>
      </c>
      <c r="I32" s="58">
        <f>'2021-2022'!J32+'2022-2023'!J32+'2023-2024'!J32</f>
        <v>0</v>
      </c>
    </row>
    <row r="33" spans="1:9" x14ac:dyDescent="0.3">
      <c r="A33" s="57" t="str">
        <f>'2021-2022'!B33</f>
        <v>Other expenses</v>
      </c>
      <c r="B33" s="58">
        <f>'2021-2022'!C33+'2022-2023'!C33+'2023-2024'!C33</f>
        <v>0</v>
      </c>
      <c r="C33" s="58">
        <f>'2021-2022'!D33+'2022-2023'!D33+'2023-2024'!D33</f>
        <v>0</v>
      </c>
      <c r="D33" s="58">
        <f>'2021-2022'!E33+'2022-2023'!E33+'2023-2024'!E33</f>
        <v>0</v>
      </c>
      <c r="E33" s="58">
        <f>'2021-2022'!F33+'2022-2023'!F33+'2023-2024'!F33</f>
        <v>0</v>
      </c>
      <c r="F33" s="58">
        <f>'2021-2022'!G33+'2022-2023'!G33+'2023-2024'!G33</f>
        <v>0</v>
      </c>
      <c r="G33" s="58">
        <f>'2021-2022'!H33+'2022-2023'!H33+'2023-2024'!H33</f>
        <v>0</v>
      </c>
      <c r="H33" s="58">
        <f>'2021-2022'!I33+'2022-2023'!I33+'2023-2024'!I33</f>
        <v>0</v>
      </c>
      <c r="I33" s="58">
        <f>'2021-2022'!J33+'2022-2023'!J33+'2023-2024'!J33</f>
        <v>0</v>
      </c>
    </row>
    <row r="34" spans="1:9" x14ac:dyDescent="0.3">
      <c r="A34" s="57" t="str">
        <f>'2021-2022'!B34</f>
        <v>Admin &amp; Project Mgmt</v>
      </c>
      <c r="B34" s="58">
        <f>'2021-2022'!C34+'2022-2023'!C34+'2023-2024'!C34</f>
        <v>0</v>
      </c>
      <c r="C34" s="58">
        <f>'2021-2022'!D34+'2022-2023'!D34+'2023-2024'!D34</f>
        <v>0</v>
      </c>
      <c r="D34" s="58">
        <f>'2021-2022'!E34+'2022-2023'!E34+'2023-2024'!E34</f>
        <v>0</v>
      </c>
      <c r="E34" s="58">
        <f>'2021-2022'!F34+'2022-2023'!F34+'2023-2024'!F34</f>
        <v>0</v>
      </c>
      <c r="F34" s="58">
        <f>'2021-2022'!G34+'2022-2023'!G34+'2023-2024'!G34</f>
        <v>0</v>
      </c>
      <c r="G34" s="58">
        <f>'2021-2022'!H34+'2022-2023'!H34+'2023-2024'!H34</f>
        <v>0</v>
      </c>
      <c r="H34" s="58">
        <f>'2021-2022'!I34+'2022-2023'!I34+'2023-2024'!I34</f>
        <v>0</v>
      </c>
      <c r="I34" s="58">
        <f>'2021-2022'!J34+'2022-2023'!J34+'2023-2024'!J34</f>
        <v>0</v>
      </c>
    </row>
    <row r="35" spans="1:9" ht="15" thickBot="1" x14ac:dyDescent="0.35">
      <c r="A35" s="65" t="str">
        <f>'2021-2022'!B35</f>
        <v>Other Sub-Total</v>
      </c>
      <c r="B35" s="66">
        <f>'2021-2022'!C35+'2022-2023'!C35+'2023-2024'!C35</f>
        <v>0</v>
      </c>
      <c r="C35" s="66">
        <f>'2021-2022'!D35+'2022-2023'!D35+'2023-2024'!D35</f>
        <v>0</v>
      </c>
      <c r="D35" s="66">
        <f>'2021-2022'!E35+'2022-2023'!E35+'2023-2024'!E35</f>
        <v>0</v>
      </c>
      <c r="E35" s="66">
        <f>'2021-2022'!F35+'2022-2023'!F35+'2023-2024'!F35</f>
        <v>0</v>
      </c>
      <c r="F35" s="66">
        <f>'2021-2022'!G35+'2022-2023'!G35+'2023-2024'!G35</f>
        <v>0</v>
      </c>
      <c r="G35" s="66">
        <f>'2021-2022'!H35+'2022-2023'!H35+'2023-2024'!H35</f>
        <v>0</v>
      </c>
      <c r="H35" s="66">
        <f>'2021-2022'!I35+'2022-2023'!I35+'2023-2024'!I35</f>
        <v>0</v>
      </c>
      <c r="I35" s="66">
        <f>'2021-2022'!J35+'2022-2023'!J35+'2023-2024'!J35</f>
        <v>0</v>
      </c>
    </row>
    <row r="36" spans="1:9" ht="15" thickTop="1" x14ac:dyDescent="0.3">
      <c r="A36" s="70" t="str">
        <f>'2021-2022'!B36</f>
        <v>Project Total</v>
      </c>
      <c r="B36" s="71">
        <f t="shared" ref="B36:I36" si="0">SUM(B11,B17,B22,B28,B35)</f>
        <v>0</v>
      </c>
      <c r="C36" s="71">
        <f t="shared" si="0"/>
        <v>0</v>
      </c>
      <c r="D36" s="71">
        <f t="shared" si="0"/>
        <v>0</v>
      </c>
      <c r="E36" s="71">
        <f t="shared" si="0"/>
        <v>0</v>
      </c>
      <c r="F36" s="71">
        <f t="shared" si="0"/>
        <v>0</v>
      </c>
      <c r="G36" s="71">
        <f t="shared" si="0"/>
        <v>0</v>
      </c>
      <c r="H36" s="71">
        <f t="shared" si="0"/>
        <v>0</v>
      </c>
      <c r="I36" s="71">
        <f t="shared" si="0"/>
        <v>0</v>
      </c>
    </row>
    <row r="37" spans="1:9" x14ac:dyDescent="0.3">
      <c r="A37" s="72" t="str">
        <f>'2021-2022'!B37</f>
        <v>Regional Overhead</v>
      </c>
      <c r="B37" s="73" t="s">
        <v>60</v>
      </c>
      <c r="C37" s="73"/>
      <c r="D37" s="73" t="s">
        <v>60</v>
      </c>
      <c r="E37" s="73"/>
      <c r="F37" s="73"/>
      <c r="G37" s="74">
        <f>'2021-2022'!H37+'2022-2023'!H37+'2023-2024'!H37</f>
        <v>0</v>
      </c>
      <c r="H37" s="73"/>
      <c r="I37" s="75">
        <f>G37</f>
        <v>0</v>
      </c>
    </row>
    <row r="38" spans="1:9" x14ac:dyDescent="0.3">
      <c r="A38" s="72" t="str">
        <f>'2021-2022'!B38</f>
        <v>Grand Total</v>
      </c>
      <c r="B38" s="76">
        <f>SUM(B11,B17,B22,B28,B35)</f>
        <v>0</v>
      </c>
      <c r="C38" s="76">
        <f>SUM(C11,C17,C22,C28,C35)</f>
        <v>0</v>
      </c>
      <c r="D38" s="76">
        <f>SUM(D11,D17,D22,D28,D35)</f>
        <v>0</v>
      </c>
      <c r="E38" s="76">
        <f>SUM(E11,E17,E22,E28,E35)</f>
        <v>0</v>
      </c>
      <c r="F38" s="76">
        <f>SUM(F11,F17,F22,F28,F35)</f>
        <v>0</v>
      </c>
      <c r="G38" s="76">
        <f>SUM(G11,G17,G22,G28,G35,G37)</f>
        <v>0</v>
      </c>
      <c r="H38" s="76">
        <f>SUM(H11,H17,H22,H28,H35)</f>
        <v>0</v>
      </c>
      <c r="I38" s="77">
        <f>I11+I17+I22+I28+I35+I37</f>
        <v>0</v>
      </c>
    </row>
    <row r="39" spans="1:9" x14ac:dyDescent="0.3">
      <c r="A39" s="67"/>
      <c r="B39" s="68"/>
      <c r="C39" s="68"/>
      <c r="D39" s="68"/>
      <c r="E39" s="68"/>
      <c r="F39" s="61"/>
      <c r="G39" s="61"/>
      <c r="H39" s="61"/>
      <c r="I39" s="69"/>
    </row>
    <row r="40" spans="1:9" ht="28.8" x14ac:dyDescent="0.3">
      <c r="A40" s="45" t="str">
        <f>'2021-2022'!B40</f>
        <v>Percentage of ACRDP contribution</v>
      </c>
      <c r="B40" s="46" t="e">
        <f>100*(B38/G38)</f>
        <v>#DIV/0!</v>
      </c>
      <c r="C40" s="46" t="e">
        <f>100*(C38/G38)</f>
        <v>#DIV/0!</v>
      </c>
      <c r="D40" s="46" t="e">
        <f>100*(D38/G38)</f>
        <v>#DIV/0!</v>
      </c>
      <c r="E40" s="46" t="e">
        <f>100*(E38/G38)</f>
        <v>#DIV/0!</v>
      </c>
      <c r="F40" s="49"/>
      <c r="G40" s="49"/>
      <c r="H40" s="49"/>
      <c r="I40" s="49"/>
    </row>
    <row r="41" spans="1:9" x14ac:dyDescent="0.3">
      <c r="A41" s="47"/>
      <c r="B41" s="48"/>
      <c r="C41" s="48"/>
      <c r="D41" s="48"/>
      <c r="E41" s="48"/>
      <c r="F41" s="49"/>
      <c r="G41" s="49"/>
      <c r="H41" s="49"/>
      <c r="I41" s="49"/>
    </row>
    <row r="42" spans="1:9" x14ac:dyDescent="0.3">
      <c r="A42" s="126" t="str">
        <f>'2021-2022'!B42</f>
        <v>Overall contributions</v>
      </c>
      <c r="B42" s="127"/>
      <c r="C42" s="127"/>
      <c r="D42" s="128"/>
      <c r="E42" s="49"/>
      <c r="F42" s="49"/>
      <c r="G42" s="49"/>
      <c r="H42" s="49"/>
      <c r="I42" s="49"/>
    </row>
    <row r="43" spans="1:9" x14ac:dyDescent="0.3">
      <c r="A43" s="122" t="str">
        <f>'2021-2022'!B43</f>
        <v>Percentage Industry Collaborator financial contributions</v>
      </c>
      <c r="B43" s="123"/>
      <c r="C43" s="123"/>
      <c r="D43" s="50" t="e">
        <f>100*((B38+D38)/G38)</f>
        <v>#DIV/0!</v>
      </c>
      <c r="E43" s="49"/>
      <c r="F43" s="49"/>
      <c r="G43" s="49"/>
      <c r="H43" s="49"/>
      <c r="I43" s="49"/>
    </row>
    <row r="44" spans="1:9" x14ac:dyDescent="0.3">
      <c r="A44" s="124" t="str">
        <f>'2021-2022'!B44</f>
        <v>Percentage Industry Collaborator in-kind contributions</v>
      </c>
      <c r="B44" s="125"/>
      <c r="C44" s="125"/>
      <c r="D44" s="51" t="e">
        <f>100*((C38+E38)/G38)</f>
        <v>#DIV/0!</v>
      </c>
      <c r="E44" s="49"/>
      <c r="F44" s="49"/>
      <c r="G44" s="49"/>
      <c r="H44" s="49"/>
      <c r="I44" s="49"/>
    </row>
  </sheetData>
  <sheetProtection password="C4D0" sheet="1" objects="1" scenarios="1" selectLockedCells="1"/>
  <mergeCells count="8">
    <mergeCell ref="I4:I5"/>
    <mergeCell ref="B1:H1"/>
    <mergeCell ref="A44:C44"/>
    <mergeCell ref="B4:C4"/>
    <mergeCell ref="D4:E4"/>
    <mergeCell ref="G4:H4"/>
    <mergeCell ref="A42:D42"/>
    <mergeCell ref="A43:C43"/>
  </mergeCells>
  <dataValidations count="1">
    <dataValidation allowBlank="1" showErrorMessage="1" promptTitle="Select Region" prompt="Select Region" sqref="A4"/>
  </dataValidations>
  <pageMargins left="0.7" right="0.7" top="0.75" bottom="0.75" header="0.3" footer="0.3"/>
  <pageSetup scale="7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249977111117893"/>
  </sheetPr>
  <dimension ref="A1:A7"/>
  <sheetViews>
    <sheetView workbookViewId="0"/>
  </sheetViews>
  <sheetFormatPr defaultRowHeight="14.4" x14ac:dyDescent="0.3"/>
  <cols>
    <col min="1" max="1" width="159.44140625" style="11" customWidth="1"/>
  </cols>
  <sheetData>
    <row r="1" spans="1:1" s="11" customFormat="1" x14ac:dyDescent="0.3">
      <c r="A1" s="104" t="s">
        <v>82</v>
      </c>
    </row>
    <row r="2" spans="1:1" s="11" customFormat="1" ht="15" thickBot="1" x14ac:dyDescent="0.35"/>
    <row r="3" spans="1:1" ht="72.599999999999994" thickTop="1" x14ac:dyDescent="0.3">
      <c r="A3" s="17" t="s">
        <v>78</v>
      </c>
    </row>
    <row r="4" spans="1:1" ht="244.8" x14ac:dyDescent="0.3">
      <c r="A4" s="18" t="s">
        <v>79</v>
      </c>
    </row>
    <row r="5" spans="1:1" ht="43.2" x14ac:dyDescent="0.3">
      <c r="A5" s="19" t="s">
        <v>80</v>
      </c>
    </row>
    <row r="6" spans="1:1" ht="58.2" thickBot="1" x14ac:dyDescent="0.35">
      <c r="A6" s="20" t="s">
        <v>81</v>
      </c>
    </row>
    <row r="7" spans="1:1" ht="15" thickTop="1" x14ac:dyDescent="0.3"/>
  </sheetData>
  <sheetProtection password="C4D0" sheet="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1</vt:i4>
      </vt:variant>
    </vt:vector>
  </HeadingPairs>
  <TitlesOfParts>
    <vt:vector size="7" baseType="lpstr">
      <vt:lpstr>Instructions</vt:lpstr>
      <vt:lpstr>2021-2022</vt:lpstr>
      <vt:lpstr>2022-2023</vt:lpstr>
      <vt:lpstr>2023-2024</vt:lpstr>
      <vt:lpstr>Project Total</vt:lpstr>
      <vt:lpstr>In-kind notes (reference)</vt:lpstr>
      <vt:lpstr>Chart1</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Sioufi, Antoine</dc:creator>
  <cp:lastModifiedBy>Fishman, David</cp:lastModifiedBy>
  <cp:lastPrinted>2015-10-08T19:06:46Z</cp:lastPrinted>
  <dcterms:created xsi:type="dcterms:W3CDTF">2012-07-10T14:18:52Z</dcterms:created>
  <dcterms:modified xsi:type="dcterms:W3CDTF">2020-12-01T18:48:40Z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2020-12-01T18:48:29Z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abb4a2f0-4b21-487c-87a5-00007d4ffe7c</vt:lpwstr>
  </property>
</Properties>
</file>