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omro\jane street puzzles\jan24\"/>
    </mc:Choice>
  </mc:AlternateContent>
  <xr:revisionPtr revIDLastSave="0" documentId="13_ncr:1_{228ACCA6-8A81-4DE2-9CD0-F8424C9BCE98}" xr6:coauthVersionLast="47" xr6:coauthVersionMax="47" xr10:uidLastSave="{00000000-0000-0000-0000-000000000000}"/>
  <bookViews>
    <workbookView xWindow="-110" yWindow="-110" windowWidth="19420" windowHeight="11500" activeTab="1" xr2:uid="{4A00E599-7FC5-4823-9872-E4B1B485C2BC}"/>
  </bookViews>
  <sheets>
    <sheet name="example" sheetId="1" r:id="rId1"/>
    <sheet name="puzz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C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AX17" i="2" l="1"/>
  <c r="AX16" i="2"/>
  <c r="AW21" i="2"/>
  <c r="AX22" i="2"/>
  <c r="AX21" i="2" s="1"/>
  <c r="AY10" i="2"/>
  <c r="AX8" i="2" l="1"/>
  <c r="AW5" i="2"/>
  <c r="N12" i="1"/>
  <c r="D3" i="1"/>
  <c r="E3" i="1"/>
  <c r="F3" i="1"/>
  <c r="G3" i="1"/>
  <c r="H3" i="1"/>
  <c r="I3" i="1"/>
  <c r="J3" i="1"/>
  <c r="C3" i="1"/>
  <c r="K11" i="1"/>
  <c r="K5" i="1"/>
  <c r="K6" i="1"/>
  <c r="K7" i="1"/>
  <c r="K8" i="1"/>
  <c r="K9" i="1"/>
  <c r="K10" i="1"/>
  <c r="K4" i="1"/>
</calcChain>
</file>

<file path=xl/sharedStrings.xml><?xml version="1.0" encoding="utf-8"?>
<sst xmlns="http://schemas.openxmlformats.org/spreadsheetml/2006/main" count="36" uniqueCount="34">
  <si>
    <r>
      <t xml:space="preserve">Place some non-overlapping “F”-shaped pentominos into the grid. Pentominos can be rotated, reflected, and enlarged. Place a 1 inside each square in an unenlarged pentomino. For a pentomino that has been enlarged by a factor of </t>
    </r>
    <r>
      <rPr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&gt; 1, place an </t>
    </r>
    <r>
      <rPr>
        <i/>
        <sz val="11"/>
        <color theme="1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inside each square. The sum of the numbered squares inside each outlined region must be the same. A number outside the grid represents the sum of all numbered squares in the corresponding row or column of the completed grid.</t>
    </r>
  </si>
  <si>
    <t>Once completed, you can submit as your answer the product of the areas of the connected groups of orthogonally adjacent empty squares in the grid.</t>
  </si>
  <si>
    <t>Rules:</t>
  </si>
  <si>
    <t>Notes:</t>
  </si>
  <si>
    <t>all cages sum to 5
biggest enlargement is 2</t>
  </si>
  <si>
    <t>answer</t>
  </si>
  <si>
    <t>17x17 grid</t>
  </si>
  <si>
    <t>smallest box 8 cells</t>
  </si>
  <si>
    <t>largest box 31 cells</t>
  </si>
  <si>
    <t>Place some non-overlapping “F”-shaped pentominos into the grid. Pentominos can be rotated, reflected, and enlarged. Place a 1 inside each square in an unenlarged pentomino. For a pentomino that has been enlarged by a factor of N &gt; 1, place an N inside each square. The sum of the numbered squares inside each outlined region must be the same. A number outside the grid represents the sum of all numbered squares in the corresponding row or column of the completed grid.</t>
  </si>
  <si>
    <t>atleast enlargement of 3 (2*17 &lt; 49)</t>
  </si>
  <si>
    <t>20 boxes, 17x17=289 cells, avg 15.2 per box</t>
  </si>
  <si>
    <t>49 needs atleast 15 3s in column</t>
  </si>
  <si>
    <t>must be atleast two regions of threes</t>
  </si>
  <si>
    <t>atleast 30 3s in columns of 36,35,39,49,39,39</t>
  </si>
  <si>
    <t>enlargment &lt; 4 (sums outside not big enough for three 4x4 boxes of 4s)</t>
  </si>
  <si>
    <t>box total cant be higher than 24 (all 3s x 8 cells)</t>
  </si>
  <si>
    <t>box total atleast 17</t>
  </si>
  <si>
    <t>box of 8 must contain a 3</t>
  </si>
  <si>
    <t>all rows/cols must have multiple of 3 3s, 2 2s</t>
  </si>
  <si>
    <t>43 row needs atleast 9 3s, at most 12</t>
  </si>
  <si>
    <t>49 column is all pentomino/non-zeros, has 15 3s, 2 2s</t>
  </si>
  <si>
    <t>box total atleast 21</t>
  </si>
  <si>
    <t>458 + blank col = 20*box val</t>
  </si>
  <si>
    <t>441 + blank row = 20*box val</t>
  </si>
  <si>
    <t>17 = blank col - blank row</t>
  </si>
  <si>
    <t>boxes of 8 cells contain atleast 5 3s</t>
  </si>
  <si>
    <t>col total</t>
  </si>
  <si>
    <t>row total</t>
  </si>
  <si>
    <t>box total 23 or 24 (sum of col totals must be less than 20* box value</t>
  </si>
  <si>
    <t>box total is 24 (if 23, empty col must sum to 2 but eight but has two cells in that column that must be atleast 5)</t>
  </si>
  <si>
    <t>there is an enlargment of 3, atleast 2, max 3</t>
  </si>
  <si>
    <t>must be two boxes of three in bottom three rows (one box wont work with other 3s, 3 boxes makes sums too large)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</si>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</sst>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" fontId="0" fillId="2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6" borderId="16" xfId="0" applyFill="1" applyBorder="1" applyAlignment="1">
      <alignment horizontal="left" vertical="top"/>
    </xf>
    <xf numFmtId="0" fontId="0" fillId="6" borderId="17" xfId="0" applyFill="1" applyBorder="1" applyAlignment="1">
      <alignment horizontal="left" vertical="top"/>
    </xf>
    <xf numFmtId="0" fontId="0" fillId="6" borderId="19" xfId="0" applyFill="1" applyBorder="1" applyAlignment="1">
      <alignment horizontal="left" vertical="top"/>
    </xf>
    <xf numFmtId="0" fontId="0" fillId="6" borderId="19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2" xfId="0" applyFill="1" applyBorder="1" applyAlignment="1">
      <alignment horizontal="left" vertical="top"/>
    </xf>
    <xf numFmtId="0" fontId="0" fillId="6" borderId="15" xfId="0" applyFill="1" applyBorder="1" applyAlignment="1">
      <alignment horizontal="left" vertical="top"/>
    </xf>
    <xf numFmtId="0" fontId="0" fillId="6" borderId="30" xfId="0" applyFill="1" applyBorder="1" applyAlignment="1">
      <alignment horizontal="left" vertical="top"/>
    </xf>
    <xf numFmtId="0" fontId="0" fillId="6" borderId="12" xfId="0" applyFill="1" applyBorder="1"/>
    <xf numFmtId="0" fontId="0" fillId="6" borderId="15" xfId="0" applyFill="1" applyBorder="1"/>
    <xf numFmtId="0" fontId="0" fillId="6" borderId="21" xfId="0" applyFill="1" applyBorder="1"/>
    <xf numFmtId="0" fontId="0" fillId="6" borderId="23" xfId="0" applyFill="1" applyBorder="1"/>
    <xf numFmtId="0" fontId="0" fillId="6" borderId="16" xfId="0" applyFill="1" applyBorder="1"/>
    <xf numFmtId="0" fontId="0" fillId="6" borderId="22" xfId="0" applyFill="1" applyBorder="1"/>
    <xf numFmtId="0" fontId="0" fillId="7" borderId="16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/>
    </xf>
    <xf numFmtId="0" fontId="0" fillId="7" borderId="22" xfId="0" applyFill="1" applyBorder="1" applyAlignment="1">
      <alignment horizontal="left" vertical="top"/>
    </xf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14" xfId="0" applyFill="1" applyBorder="1"/>
    <xf numFmtId="0" fontId="0" fillId="8" borderId="29" xfId="0" applyFill="1" applyBorder="1" applyAlignment="1">
      <alignment horizontal="left" vertical="top"/>
    </xf>
    <xf numFmtId="0" fontId="0" fillId="8" borderId="12" xfId="0" applyFill="1" applyBorder="1" applyAlignment="1">
      <alignment horizontal="left" vertical="top"/>
    </xf>
    <xf numFmtId="0" fontId="0" fillId="8" borderId="18" xfId="0" applyFill="1" applyBorder="1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0" fillId="8" borderId="24" xfId="0" applyFill="1" applyBorder="1" applyAlignment="1">
      <alignment horizontal="left" vertical="top"/>
    </xf>
    <xf numFmtId="0" fontId="0" fillId="8" borderId="17" xfId="0" applyFill="1" applyBorder="1" applyAlignment="1">
      <alignment horizontal="left" vertical="top"/>
    </xf>
    <xf numFmtId="0" fontId="0" fillId="8" borderId="10" xfId="0" applyFill="1" applyBorder="1" applyAlignment="1">
      <alignment horizontal="left" vertical="top"/>
    </xf>
    <xf numFmtId="0" fontId="0" fillId="8" borderId="13" xfId="0" applyFill="1" applyBorder="1" applyAlignment="1">
      <alignment horizontal="left" vertical="top"/>
    </xf>
    <xf numFmtId="0" fontId="0" fillId="8" borderId="15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2" xfId="0" applyFill="1" applyBorder="1"/>
    <xf numFmtId="0" fontId="0" fillId="9" borderId="33" xfId="0" applyFill="1" applyBorder="1"/>
    <xf numFmtId="0" fontId="0" fillId="9" borderId="18" xfId="0" applyFill="1" applyBorder="1"/>
    <xf numFmtId="0" fontId="0" fillId="9" borderId="11" xfId="0" applyFill="1" applyBorder="1"/>
    <xf numFmtId="0" fontId="0" fillId="9" borderId="26" xfId="0" applyFill="1" applyBorder="1"/>
    <xf numFmtId="0" fontId="0" fillId="9" borderId="31" xfId="0" applyFill="1" applyBorder="1"/>
    <xf numFmtId="0" fontId="0" fillId="9" borderId="14" xfId="0" applyFill="1" applyBorder="1"/>
    <xf numFmtId="0" fontId="0" fillId="9" borderId="24" xfId="0" applyFill="1" applyBorder="1"/>
    <xf numFmtId="0" fontId="0" fillId="10" borderId="28" xfId="0" applyFill="1" applyBorder="1"/>
    <xf numFmtId="0" fontId="0" fillId="10" borderId="17" xfId="0" applyFill="1" applyBorder="1"/>
    <xf numFmtId="0" fontId="0" fillId="10" borderId="26" xfId="0" applyFill="1" applyBorder="1"/>
    <xf numFmtId="0" fontId="0" fillId="10" borderId="24" xfId="0" applyFill="1" applyBorder="1"/>
    <xf numFmtId="0" fontId="0" fillId="10" borderId="10" xfId="0" applyFill="1" applyBorder="1"/>
    <xf numFmtId="0" fontId="0" fillId="10" borderId="14" xfId="0" applyFill="1" applyBorder="1"/>
    <xf numFmtId="0" fontId="0" fillId="10" borderId="22" xfId="0" applyFill="1" applyBorder="1"/>
    <xf numFmtId="0" fontId="0" fillId="8" borderId="27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24" xfId="0" applyFill="1" applyBorder="1"/>
    <xf numFmtId="0" fontId="0" fillId="8" borderId="26" xfId="0" applyFill="1" applyBorder="1"/>
    <xf numFmtId="0" fontId="0" fillId="6" borderId="29" xfId="0" applyFill="1" applyBorder="1"/>
    <xf numFmtId="0" fontId="0" fillId="6" borderId="14" xfId="0" applyFill="1" applyBorder="1"/>
    <xf numFmtId="0" fontId="0" fillId="6" borderId="34" xfId="0" applyFill="1" applyBorder="1"/>
    <xf numFmtId="0" fontId="0" fillId="6" borderId="33" xfId="0" applyFill="1" applyBorder="1"/>
    <xf numFmtId="0" fontId="0" fillId="7" borderId="16" xfId="0" applyFill="1" applyBorder="1"/>
    <xf numFmtId="0" fontId="0" fillId="7" borderId="13" xfId="0" applyFill="1" applyBorder="1"/>
    <xf numFmtId="0" fontId="0" fillId="7" borderId="18" xfId="0" applyFill="1" applyBorder="1"/>
    <xf numFmtId="0" fontId="0" fillId="7" borderId="11" xfId="0" applyFill="1" applyBorder="1"/>
    <xf numFmtId="0" fontId="0" fillId="7" borderId="15" xfId="0" applyFill="1" applyBorder="1"/>
    <xf numFmtId="0" fontId="0" fillId="7" borderId="31" xfId="0" applyFill="1" applyBorder="1"/>
    <xf numFmtId="0" fontId="0" fillId="10" borderId="32" xfId="0" applyFill="1" applyBorder="1"/>
    <xf numFmtId="0" fontId="0" fillId="10" borderId="16" xfId="0" applyFill="1" applyBorder="1"/>
    <xf numFmtId="0" fontId="0" fillId="10" borderId="21" xfId="0" applyFill="1" applyBorder="1"/>
    <xf numFmtId="0" fontId="0" fillId="10" borderId="34" xfId="0" applyFill="1" applyBorder="1"/>
    <xf numFmtId="0" fontId="0" fillId="10" borderId="33" xfId="0" applyFill="1" applyBorder="1" applyAlignment="1">
      <alignment horizontal="left" vertical="top"/>
    </xf>
    <xf numFmtId="0" fontId="0" fillId="9" borderId="35" xfId="0" applyFill="1" applyBorder="1" applyAlignment="1">
      <alignment horizontal="left" vertical="top"/>
    </xf>
    <xf numFmtId="0" fontId="0" fillId="9" borderId="34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9" borderId="12" xfId="0" applyFill="1" applyBorder="1" applyAlignment="1">
      <alignment horizontal="left" vertical="top"/>
    </xf>
    <xf numFmtId="0" fontId="0" fillId="9" borderId="13" xfId="0" applyFill="1" applyBorder="1" applyAlignment="1">
      <alignment horizontal="left" vertical="top"/>
    </xf>
    <xf numFmtId="0" fontId="0" fillId="9" borderId="23" xfId="0" applyFill="1" applyBorder="1" applyAlignment="1">
      <alignment horizontal="left" vertical="top"/>
    </xf>
    <xf numFmtId="0" fontId="0" fillId="9" borderId="17" xfId="0" applyFill="1" applyBorder="1" applyAlignment="1">
      <alignment horizontal="left" vertical="top"/>
    </xf>
    <xf numFmtId="0" fontId="0" fillId="9" borderId="26" xfId="0" applyFill="1" applyBorder="1" applyAlignment="1">
      <alignment horizontal="left" vertical="top"/>
    </xf>
    <xf numFmtId="0" fontId="0" fillId="9" borderId="15" xfId="0" applyFill="1" applyBorder="1" applyAlignment="1">
      <alignment horizontal="left" vertical="top"/>
    </xf>
    <xf numFmtId="0" fontId="0" fillId="10" borderId="18" xfId="0" applyFill="1" applyBorder="1"/>
    <xf numFmtId="0" fontId="0" fillId="10" borderId="31" xfId="0" applyFill="1" applyBorder="1"/>
    <xf numFmtId="0" fontId="0" fillId="10" borderId="13" xfId="0" applyFill="1" applyBorder="1"/>
    <xf numFmtId="0" fontId="0" fillId="10" borderId="25" xfId="0" applyFill="1" applyBorder="1"/>
    <xf numFmtId="0" fontId="0" fillId="7" borderId="27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26" xfId="0" applyFill="1" applyBorder="1"/>
    <xf numFmtId="0" fontId="0" fillId="7" borderId="33" xfId="0" applyFill="1" applyBorder="1"/>
    <xf numFmtId="0" fontId="0" fillId="9" borderId="25" xfId="0" applyFill="1" applyBorder="1"/>
    <xf numFmtId="0" fontId="0" fillId="9" borderId="16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23" xfId="0" applyFill="1" applyBorder="1"/>
    <xf numFmtId="0" fontId="0" fillId="8" borderId="29" xfId="0" applyFill="1" applyBorder="1"/>
    <xf numFmtId="0" fontId="0" fillId="8" borderId="34" xfId="0" applyFill="1" applyBorder="1"/>
    <xf numFmtId="0" fontId="0" fillId="8" borderId="21" xfId="0" applyFill="1" applyBorder="1"/>
    <xf numFmtId="0" fontId="0" fillId="8" borderId="31" xfId="0" applyFill="1" applyBorder="1"/>
    <xf numFmtId="0" fontId="0" fillId="8" borderId="12" xfId="0" applyFill="1" applyBorder="1"/>
    <xf numFmtId="0" fontId="0" fillId="8" borderId="19" xfId="0" applyFill="1" applyBorder="1"/>
    <xf numFmtId="0" fontId="0" fillId="6" borderId="27" xfId="0" applyFill="1" applyBorder="1"/>
    <xf numFmtId="0" fontId="0" fillId="6" borderId="24" xfId="0" applyFill="1" applyBorder="1"/>
    <xf numFmtId="0" fontId="0" fillId="6" borderId="20" xfId="0" applyFill="1" applyBorder="1"/>
    <xf numFmtId="0" fontId="0" fillId="10" borderId="16" xfId="0" applyFill="1" applyBorder="1" applyAlignment="1">
      <alignment horizontal="left" vertical="top"/>
    </xf>
    <xf numFmtId="0" fontId="0" fillId="10" borderId="34" xfId="0" applyFill="1" applyBorder="1" applyAlignment="1">
      <alignment horizontal="left" vertical="top"/>
    </xf>
    <xf numFmtId="0" fontId="0" fillId="10" borderId="11" xfId="0" applyFill="1" applyBorder="1" applyAlignment="1">
      <alignment horizontal="left" vertical="top"/>
    </xf>
    <xf numFmtId="0" fontId="0" fillId="10" borderId="12" xfId="0" applyFill="1" applyBorder="1" applyAlignment="1">
      <alignment horizontal="left" vertical="top"/>
    </xf>
    <xf numFmtId="0" fontId="0" fillId="10" borderId="13" xfId="0" applyFill="1" applyBorder="1" applyAlignment="1">
      <alignment horizontal="left" vertical="top"/>
    </xf>
    <xf numFmtId="0" fontId="0" fillId="10" borderId="23" xfId="0" applyFill="1" applyBorder="1" applyAlignment="1">
      <alignment horizontal="left" vertical="top"/>
    </xf>
    <xf numFmtId="0" fontId="0" fillId="10" borderId="23" xfId="0" applyFill="1" applyBorder="1"/>
    <xf numFmtId="0" fontId="0" fillId="10" borderId="20" xfId="0" applyFill="1" applyBorder="1" applyAlignment="1">
      <alignment horizontal="left" vertical="top"/>
    </xf>
    <xf numFmtId="0" fontId="0" fillId="10" borderId="19" xfId="0" applyFill="1" applyBorder="1" applyAlignment="1">
      <alignment horizontal="left" vertical="top"/>
    </xf>
    <xf numFmtId="0" fontId="0" fillId="10" borderId="20" xfId="0" applyFill="1" applyBorder="1"/>
    <xf numFmtId="0" fontId="0" fillId="10" borderId="11" xfId="0" applyFill="1" applyBorder="1"/>
    <xf numFmtId="0" fontId="0" fillId="10" borderId="30" xfId="0" applyFill="1" applyBorder="1" applyAlignment="1">
      <alignment horizontal="left" vertical="top"/>
    </xf>
    <xf numFmtId="0" fontId="0" fillId="9" borderId="16" xfId="0" applyFill="1" applyBorder="1" applyAlignment="1">
      <alignment horizontal="left" vertical="top"/>
    </xf>
    <xf numFmtId="0" fontId="0" fillId="9" borderId="19" xfId="0" applyFill="1" applyBorder="1"/>
    <xf numFmtId="0" fontId="0" fillId="8" borderId="25" xfId="0" applyFill="1" applyBorder="1"/>
    <xf numFmtId="0" fontId="0" fillId="8" borderId="23" xfId="0" applyFill="1" applyBorder="1"/>
    <xf numFmtId="0" fontId="0" fillId="7" borderId="28" xfId="0" applyFill="1" applyBorder="1"/>
    <xf numFmtId="0" fontId="0" fillId="7" borderId="23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36" xfId="0" applyFill="1" applyBorder="1" applyAlignment="1">
      <alignment horizontal="left" vertical="top"/>
    </xf>
    <xf numFmtId="0" fontId="0" fillId="6" borderId="10" xfId="0" applyFill="1" applyBorder="1"/>
    <xf numFmtId="0" fontId="0" fillId="6" borderId="35" xfId="0" applyFill="1" applyBorder="1"/>
    <xf numFmtId="0" fontId="0" fillId="10" borderId="27" xfId="0" applyFill="1" applyBorder="1"/>
    <xf numFmtId="0" fontId="1" fillId="0" borderId="0" xfId="0" applyFont="1"/>
    <xf numFmtId="0" fontId="0" fillId="8" borderId="41" xfId="0" applyFill="1" applyBorder="1"/>
    <xf numFmtId="0" fontId="0" fillId="6" borderId="39" xfId="0" applyFill="1" applyBorder="1"/>
    <xf numFmtId="0" fontId="0" fillId="8" borderId="30" xfId="0" applyFill="1" applyBorder="1"/>
    <xf numFmtId="0" fontId="0" fillId="2" borderId="2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582082</xdr:colOff>
      <xdr:row>2</xdr:row>
      <xdr:rowOff>3527</xdr:rowOff>
    </xdr:from>
    <xdr:to>
      <xdr:col>19</xdr:col>
      <xdr:colOff>10582</xdr:colOff>
      <xdr:row>8</xdr:row>
      <xdr:rowOff>304094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7DECB-0DFB-64F9-483D-B3AB35DA3F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834"/>
        <a:stretch/>
      </xdr:blipFill>
      <xdr:spPr bwMode="auto">
        <a:xfrm>
          <a:off x="4843638" y="370416"/>
          <a:ext cx="4282722" cy="21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69850</xdr:colOff>
      <xdr:row>2</xdr:row>
      <xdr:rowOff>25400</xdr:rowOff>
    </xdr:from>
    <xdr:to>
      <xdr:col>27</xdr:col>
      <xdr:colOff>107950</xdr:colOff>
      <xdr:row>17</xdr:row>
      <xdr:rowOff>140606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5D73F8-A6DA-7E4C-9DB0-22D5F1A782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7063"/>
        <a:stretch/>
      </xdr:blipFill>
      <xdr:spPr bwMode="auto">
        <a:xfrm>
          <a:off x="7359650" y="533400"/>
          <a:ext cx="43053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6F65-0ACA-474E-A970-7E730D6D0031}">
  <dimension ref="B3:T20"/>
  <sheetViews>
    <sheetView zoomScale="70" zoomScaleNormal="100" workbookViewId="0">
      <selection activeCell="N12" sqref="N12"/>
    </sheetView>
  </sheetViews>
  <sheetFormatPr defaultRowHeight="14.5" x14ac:dyDescent="0.35"/>
  <cols>
    <col min="2" max="10" width="4.81640625" customWidth="1"/>
  </cols>
  <sheetData>
    <row r="3" spans="2:20" ht="15" thickBot="1" x14ac:dyDescent="0.4">
      <c r="C3" s="41">
        <f>SUM(C4:C11)</f>
        <v>9</v>
      </c>
      <c r="D3" s="41">
        <f t="shared" ref="D3:J3" si="0">SUM(D4:D11)</f>
        <v>12</v>
      </c>
      <c r="E3" s="41">
        <f t="shared" si="0"/>
        <v>12</v>
      </c>
      <c r="F3" s="41">
        <f t="shared" si="0"/>
        <v>10</v>
      </c>
      <c r="G3" s="41">
        <f t="shared" si="0"/>
        <v>8</v>
      </c>
      <c r="H3" s="41">
        <f t="shared" si="0"/>
        <v>8</v>
      </c>
      <c r="I3" s="41">
        <f t="shared" si="0"/>
        <v>4</v>
      </c>
      <c r="J3" s="41">
        <f t="shared" si="0"/>
        <v>2</v>
      </c>
    </row>
    <row r="4" spans="2:20" ht="26.5" customHeight="1" thickTop="1" thickBot="1" x14ac:dyDescent="0.4">
      <c r="B4" s="3">
        <v>3</v>
      </c>
      <c r="C4" s="8">
        <v>0</v>
      </c>
      <c r="D4" s="7">
        <v>1</v>
      </c>
      <c r="E4" s="17">
        <v>1</v>
      </c>
      <c r="F4" s="8">
        <v>0</v>
      </c>
      <c r="G4" s="18">
        <v>1</v>
      </c>
      <c r="H4" s="9">
        <v>0</v>
      </c>
      <c r="I4" s="9">
        <v>0</v>
      </c>
      <c r="J4" s="10">
        <v>0</v>
      </c>
      <c r="K4" s="40">
        <f t="shared" ref="K4:K11" si="1">SUM(C4:J4)</f>
        <v>3</v>
      </c>
    </row>
    <row r="5" spans="2:20" ht="26.5" customHeight="1" thickTop="1" thickBot="1" x14ac:dyDescent="0.4">
      <c r="B5" s="3">
        <v>9</v>
      </c>
      <c r="C5" s="19">
        <v>2</v>
      </c>
      <c r="D5" s="20">
        <v>2</v>
      </c>
      <c r="E5" s="7">
        <v>1</v>
      </c>
      <c r="F5" s="21">
        <v>1</v>
      </c>
      <c r="G5" s="22">
        <v>1</v>
      </c>
      <c r="H5" s="23">
        <v>1</v>
      </c>
      <c r="I5" s="15">
        <v>0</v>
      </c>
      <c r="J5" s="25">
        <v>1</v>
      </c>
      <c r="K5" s="40">
        <f t="shared" si="1"/>
        <v>9</v>
      </c>
    </row>
    <row r="6" spans="2:20" ht="26.5" customHeight="1" thickTop="1" thickBot="1" x14ac:dyDescent="0.4">
      <c r="B6" s="3">
        <v>10</v>
      </c>
      <c r="C6" s="24">
        <v>2</v>
      </c>
      <c r="D6" s="24">
        <v>2</v>
      </c>
      <c r="E6" s="25">
        <v>1</v>
      </c>
      <c r="F6" s="26">
        <v>1</v>
      </c>
      <c r="G6" s="27">
        <v>1</v>
      </c>
      <c r="H6" s="28">
        <v>1</v>
      </c>
      <c r="I6" s="25">
        <v>1</v>
      </c>
      <c r="J6" s="29">
        <v>1</v>
      </c>
      <c r="K6" s="40">
        <f t="shared" si="1"/>
        <v>10</v>
      </c>
    </row>
    <row r="7" spans="2:20" ht="26.5" customHeight="1" thickTop="1" thickBot="1" x14ac:dyDescent="0.4">
      <c r="B7" s="3"/>
      <c r="C7" s="30">
        <v>2</v>
      </c>
      <c r="D7" s="31">
        <v>2</v>
      </c>
      <c r="E7" s="32">
        <v>2</v>
      </c>
      <c r="F7" s="19">
        <v>2</v>
      </c>
      <c r="G7" s="19">
        <v>2</v>
      </c>
      <c r="H7" s="30">
        <v>2</v>
      </c>
      <c r="I7" s="28">
        <v>1</v>
      </c>
      <c r="J7" s="16">
        <v>0</v>
      </c>
      <c r="K7" s="40">
        <f t="shared" si="1"/>
        <v>13</v>
      </c>
    </row>
    <row r="8" spans="2:20" ht="26.5" customHeight="1" thickTop="1" thickBot="1" x14ac:dyDescent="0.4">
      <c r="B8" s="3">
        <v>13</v>
      </c>
      <c r="C8" s="19">
        <v>2</v>
      </c>
      <c r="D8" s="20">
        <v>2</v>
      </c>
      <c r="E8" s="33">
        <v>2</v>
      </c>
      <c r="F8" s="24">
        <v>2</v>
      </c>
      <c r="G8" s="24">
        <v>2</v>
      </c>
      <c r="H8" s="31">
        <v>2</v>
      </c>
      <c r="I8" s="34">
        <v>1</v>
      </c>
      <c r="J8" s="10">
        <v>0</v>
      </c>
      <c r="K8" s="40">
        <f t="shared" si="1"/>
        <v>13</v>
      </c>
    </row>
    <row r="9" spans="2:20" ht="26.5" customHeight="1" thickTop="1" thickBot="1" x14ac:dyDescent="0.4">
      <c r="B9" s="3">
        <v>8</v>
      </c>
      <c r="C9" s="11">
        <v>0</v>
      </c>
      <c r="D9" s="35">
        <v>1</v>
      </c>
      <c r="E9" s="36">
        <v>2</v>
      </c>
      <c r="F9" s="31">
        <v>2</v>
      </c>
      <c r="G9" s="37">
        <v>1</v>
      </c>
      <c r="H9" s="34">
        <v>1</v>
      </c>
      <c r="I9" s="38">
        <v>1</v>
      </c>
      <c r="J9" s="10">
        <v>0</v>
      </c>
      <c r="K9" s="40">
        <f t="shared" si="1"/>
        <v>8</v>
      </c>
    </row>
    <row r="10" spans="2:20" ht="26.5" customHeight="1" thickTop="1" thickBot="1" x14ac:dyDescent="0.4">
      <c r="B10" s="3">
        <v>7</v>
      </c>
      <c r="C10" s="35">
        <v>1</v>
      </c>
      <c r="D10" s="22">
        <v>1</v>
      </c>
      <c r="E10" s="32">
        <v>2</v>
      </c>
      <c r="F10" s="30">
        <v>2</v>
      </c>
      <c r="G10" s="13">
        <v>0</v>
      </c>
      <c r="H10" s="39">
        <v>1</v>
      </c>
      <c r="I10" s="14">
        <v>0</v>
      </c>
      <c r="J10" s="10">
        <v>0</v>
      </c>
      <c r="K10" s="40">
        <f t="shared" si="1"/>
        <v>7</v>
      </c>
    </row>
    <row r="11" spans="2:20" ht="26.5" customHeight="1" thickTop="1" thickBot="1" x14ac:dyDescent="0.4">
      <c r="B11" s="3">
        <v>2</v>
      </c>
      <c r="C11" s="14">
        <v>0</v>
      </c>
      <c r="D11" s="22">
        <v>1</v>
      </c>
      <c r="E11" s="22">
        <v>1</v>
      </c>
      <c r="F11" s="14">
        <v>0</v>
      </c>
      <c r="G11" s="14">
        <v>0</v>
      </c>
      <c r="H11" s="14">
        <v>0</v>
      </c>
      <c r="I11" s="12">
        <v>0</v>
      </c>
      <c r="J11" s="16">
        <v>0</v>
      </c>
      <c r="K11" s="40">
        <f t="shared" si="1"/>
        <v>2</v>
      </c>
    </row>
    <row r="12" spans="2:20" ht="26.5" customHeight="1" thickTop="1" x14ac:dyDescent="0.35">
      <c r="B12" s="2"/>
      <c r="C12" s="2">
        <v>9</v>
      </c>
      <c r="D12" s="2">
        <v>12</v>
      </c>
      <c r="E12" s="2">
        <v>12</v>
      </c>
      <c r="F12" s="2">
        <v>10</v>
      </c>
      <c r="G12" s="2">
        <v>8</v>
      </c>
      <c r="H12" s="2">
        <v>8</v>
      </c>
      <c r="I12" s="2"/>
      <c r="J12" s="2">
        <v>2</v>
      </c>
      <c r="K12" s="40"/>
      <c r="M12" t="s">
        <v>5</v>
      </c>
      <c r="N12">
        <f>1*1*1*1*4*11</f>
        <v>44</v>
      </c>
    </row>
    <row r="13" spans="2:20" ht="26.5" customHeight="1" x14ac:dyDescent="0.35">
      <c r="B13" s="2"/>
      <c r="C13" s="2"/>
      <c r="D13" s="2"/>
      <c r="E13" s="2"/>
      <c r="F13" s="2"/>
      <c r="G13" s="2"/>
      <c r="H13" s="2"/>
      <c r="I13" s="2"/>
      <c r="J13" s="2"/>
    </row>
    <row r="14" spans="2:20" x14ac:dyDescent="0.35">
      <c r="B14" s="44" t="s">
        <v>2</v>
      </c>
      <c r="C14" s="44"/>
      <c r="D14" s="44"/>
      <c r="E14" s="44"/>
      <c r="R14" s="44" t="s">
        <v>3</v>
      </c>
      <c r="S14" s="45"/>
      <c r="T14" s="45"/>
    </row>
    <row r="15" spans="2:20" s="6" customFormat="1" ht="83" customHeight="1" x14ac:dyDescent="0.35">
      <c r="B15" s="43" t="s">
        <v>0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R15" s="46" t="s">
        <v>4</v>
      </c>
      <c r="S15" s="46"/>
      <c r="T15" s="46"/>
    </row>
    <row r="16" spans="2:20" s="6" customFormat="1" ht="34.5" customHeight="1" x14ac:dyDescent="0.35">
      <c r="B16" s="43" t="s">
        <v>1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="6" customFormat="1" x14ac:dyDescent="0.35"/>
    <row r="18" s="6" customFormat="1" x14ac:dyDescent="0.35"/>
    <row r="19" s="6" customFormat="1" x14ac:dyDescent="0.35"/>
    <row r="20" s="6" customFormat="1" x14ac:dyDescent="0.35"/>
  </sheetData>
  <mergeCells count="5">
    <mergeCell ref="B15:P15"/>
    <mergeCell ref="B16:P16"/>
    <mergeCell ref="B14:E14"/>
    <mergeCell ref="R14:T14"/>
    <mergeCell ref="R15:T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C02E-5C7A-467C-AC4B-C9EC8426955E}">
  <dimension ref="B2:AY44"/>
  <sheetViews>
    <sheetView tabSelected="1" topLeftCell="A17" zoomScale="64" workbookViewId="0">
      <selection activeCell="E34" sqref="E34:H34"/>
    </sheetView>
  </sheetViews>
  <sheetFormatPr defaultRowHeight="14.5" x14ac:dyDescent="0.35"/>
  <cols>
    <col min="2" max="2" width="3.7265625" customWidth="1"/>
    <col min="3" max="19" width="3.6328125" customWidth="1"/>
    <col min="30" max="47" width="3.7265625" customWidth="1"/>
  </cols>
  <sheetData>
    <row r="2" spans="2:51" ht="20.5" customHeight="1" thickBot="1" x14ac:dyDescent="0.4">
      <c r="C2" s="1">
        <f>SUM(C3:C19)</f>
        <v>13</v>
      </c>
      <c r="D2" s="1">
        <f t="shared" ref="D2:S2" si="0">SUM(D3:D19)</f>
        <v>20</v>
      </c>
      <c r="E2" s="1">
        <f t="shared" si="0"/>
        <v>22</v>
      </c>
      <c r="F2" s="1">
        <f t="shared" si="0"/>
        <v>28</v>
      </c>
      <c r="G2" s="1">
        <f t="shared" si="0"/>
        <v>30</v>
      </c>
      <c r="H2" s="1">
        <f t="shared" si="0"/>
        <v>36</v>
      </c>
      <c r="I2" s="1">
        <f t="shared" si="0"/>
        <v>35</v>
      </c>
      <c r="J2" s="1">
        <f t="shared" si="0"/>
        <v>39</v>
      </c>
      <c r="K2" s="1">
        <f t="shared" si="0"/>
        <v>49</v>
      </c>
      <c r="L2" s="1">
        <f t="shared" si="0"/>
        <v>39</v>
      </c>
      <c r="M2" s="1">
        <f t="shared" si="0"/>
        <v>39</v>
      </c>
      <c r="N2" s="1">
        <f t="shared" si="0"/>
        <v>22</v>
      </c>
      <c r="O2" s="1">
        <f t="shared" si="0"/>
        <v>23</v>
      </c>
      <c r="P2" s="1">
        <f t="shared" si="0"/>
        <v>32</v>
      </c>
      <c r="Q2" s="1">
        <f t="shared" si="0"/>
        <v>23</v>
      </c>
      <c r="R2" s="1">
        <f t="shared" si="0"/>
        <v>17</v>
      </c>
      <c r="S2" s="1">
        <f t="shared" si="0"/>
        <v>13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51" ht="20.5" customHeight="1" thickTop="1" thickBot="1" x14ac:dyDescent="0.4">
      <c r="B3" s="42">
        <v>14</v>
      </c>
      <c r="C3" s="268">
        <v>0</v>
      </c>
      <c r="D3" s="238">
        <v>1</v>
      </c>
      <c r="E3" s="269">
        <v>0</v>
      </c>
      <c r="F3" s="270">
        <v>0</v>
      </c>
      <c r="G3" s="249">
        <v>1</v>
      </c>
      <c r="H3" s="186">
        <v>1</v>
      </c>
      <c r="I3" s="215">
        <v>3</v>
      </c>
      <c r="J3" s="216">
        <v>3</v>
      </c>
      <c r="K3" s="216">
        <v>3</v>
      </c>
      <c r="L3" s="270">
        <v>0</v>
      </c>
      <c r="M3" s="268">
        <v>0</v>
      </c>
      <c r="N3" s="271">
        <v>0</v>
      </c>
      <c r="O3" s="271">
        <v>0</v>
      </c>
      <c r="P3" s="271">
        <v>0</v>
      </c>
      <c r="Q3" s="186">
        <v>1</v>
      </c>
      <c r="R3" s="202">
        <v>1</v>
      </c>
      <c r="S3" s="270">
        <v>0</v>
      </c>
      <c r="T3">
        <f t="shared" ref="T3:T18" si="1">SUM(C3:S3)</f>
        <v>14</v>
      </c>
      <c r="AD3" s="42">
        <v>14</v>
      </c>
      <c r="AE3" s="47"/>
      <c r="AF3" s="53"/>
      <c r="AG3" s="71"/>
      <c r="AH3" s="72"/>
      <c r="AI3" s="118"/>
      <c r="AJ3" s="119"/>
      <c r="AK3" s="119"/>
      <c r="AL3" s="120"/>
      <c r="AM3" s="120"/>
      <c r="AN3" s="121"/>
      <c r="AO3" s="150"/>
      <c r="AP3" s="151"/>
      <c r="AQ3" s="151"/>
      <c r="AR3" s="151"/>
      <c r="AS3" s="151"/>
      <c r="AT3" s="152"/>
      <c r="AU3" s="153"/>
    </row>
    <row r="4" spans="2:51" ht="20.5" customHeight="1" thickTop="1" thickBot="1" x14ac:dyDescent="0.4">
      <c r="B4" s="42">
        <v>24</v>
      </c>
      <c r="C4" s="233">
        <v>1</v>
      </c>
      <c r="D4" s="257">
        <v>1</v>
      </c>
      <c r="E4" s="258">
        <v>1</v>
      </c>
      <c r="F4" s="190">
        <v>1</v>
      </c>
      <c r="G4" s="202">
        <v>1</v>
      </c>
      <c r="H4" s="275">
        <v>0</v>
      </c>
      <c r="I4" s="217">
        <v>3</v>
      </c>
      <c r="J4" s="218">
        <v>3</v>
      </c>
      <c r="K4" s="219">
        <v>3</v>
      </c>
      <c r="L4" s="273">
        <v>0</v>
      </c>
      <c r="M4" s="272">
        <v>0</v>
      </c>
      <c r="N4" s="198">
        <v>2</v>
      </c>
      <c r="O4" s="206">
        <v>2</v>
      </c>
      <c r="P4" s="206">
        <v>2</v>
      </c>
      <c r="Q4" s="252">
        <v>2</v>
      </c>
      <c r="R4" s="212">
        <v>1</v>
      </c>
      <c r="S4" s="193">
        <v>1</v>
      </c>
      <c r="T4">
        <f t="shared" si="1"/>
        <v>24</v>
      </c>
      <c r="AD4" s="42">
        <v>24</v>
      </c>
      <c r="AE4" s="48"/>
      <c r="AF4" s="54"/>
      <c r="AG4" s="55"/>
      <c r="AH4" s="73"/>
      <c r="AI4" s="74"/>
      <c r="AJ4" s="74"/>
      <c r="AK4" s="75"/>
      <c r="AL4" s="124"/>
      <c r="AM4" s="126"/>
      <c r="AN4" s="122"/>
      <c r="AO4" s="158"/>
      <c r="AP4" s="162"/>
      <c r="AQ4" s="119"/>
      <c r="AR4" s="119"/>
      <c r="AS4" s="121"/>
      <c r="AT4" s="157"/>
      <c r="AU4" s="154"/>
      <c r="AW4">
        <v>10</v>
      </c>
    </row>
    <row r="5" spans="2:51" ht="20.5" customHeight="1" thickTop="1" thickBot="1" x14ac:dyDescent="0.4">
      <c r="B5" s="42">
        <v>24</v>
      </c>
      <c r="C5" s="210">
        <v>1</v>
      </c>
      <c r="D5" s="277">
        <v>0</v>
      </c>
      <c r="E5" s="278">
        <v>0</v>
      </c>
      <c r="F5" s="279">
        <v>0</v>
      </c>
      <c r="G5" s="200">
        <v>1</v>
      </c>
      <c r="H5" s="276">
        <v>0</v>
      </c>
      <c r="I5" s="220">
        <v>3</v>
      </c>
      <c r="J5" s="221">
        <v>3</v>
      </c>
      <c r="K5" s="222">
        <v>3</v>
      </c>
      <c r="L5" s="247">
        <v>2</v>
      </c>
      <c r="M5" s="210">
        <v>2</v>
      </c>
      <c r="N5" s="197">
        <v>2</v>
      </c>
      <c r="O5" s="198">
        <v>2</v>
      </c>
      <c r="P5" s="253">
        <v>2</v>
      </c>
      <c r="Q5" s="251">
        <v>2</v>
      </c>
      <c r="R5" s="256">
        <v>1</v>
      </c>
      <c r="S5" s="274">
        <v>0</v>
      </c>
      <c r="T5">
        <f t="shared" si="1"/>
        <v>24</v>
      </c>
      <c r="AD5" s="42">
        <v>24</v>
      </c>
      <c r="AE5" s="49"/>
      <c r="AF5" s="62"/>
      <c r="AG5" s="63"/>
      <c r="AH5" s="64"/>
      <c r="AI5" s="76"/>
      <c r="AJ5" s="77"/>
      <c r="AK5" s="78"/>
      <c r="AL5" s="125"/>
      <c r="AM5" s="117"/>
      <c r="AN5" s="123"/>
      <c r="AO5" s="158"/>
      <c r="AP5" s="125"/>
      <c r="AQ5" s="150"/>
      <c r="AR5" s="161"/>
      <c r="AS5" s="123"/>
      <c r="AT5" s="170"/>
      <c r="AU5" s="155"/>
      <c r="AW5">
        <f>13+20+22+28+30+36+35+39+49</f>
        <v>272</v>
      </c>
      <c r="AX5">
        <v>210</v>
      </c>
    </row>
    <row r="6" spans="2:51" ht="20.5" customHeight="1" thickTop="1" thickBot="1" x14ac:dyDescent="0.4">
      <c r="B6" s="42">
        <v>39</v>
      </c>
      <c r="C6" s="227">
        <v>3</v>
      </c>
      <c r="D6" s="218">
        <v>3</v>
      </c>
      <c r="E6" s="223">
        <v>3</v>
      </c>
      <c r="F6" s="224">
        <v>3</v>
      </c>
      <c r="G6" s="219">
        <v>3</v>
      </c>
      <c r="H6" s="219">
        <v>3</v>
      </c>
      <c r="I6" s="223">
        <v>3</v>
      </c>
      <c r="J6" s="224">
        <v>3</v>
      </c>
      <c r="K6" s="225">
        <v>3</v>
      </c>
      <c r="L6" s="235">
        <v>2</v>
      </c>
      <c r="M6" s="248">
        <v>2</v>
      </c>
      <c r="N6" s="275">
        <v>0</v>
      </c>
      <c r="O6" s="273">
        <v>0</v>
      </c>
      <c r="P6" s="198">
        <v>2</v>
      </c>
      <c r="Q6" s="207">
        <v>2</v>
      </c>
      <c r="R6" s="251">
        <v>2</v>
      </c>
      <c r="S6" s="251">
        <v>2</v>
      </c>
      <c r="T6">
        <f t="shared" si="1"/>
        <v>39</v>
      </c>
      <c r="AD6" s="42">
        <v>39</v>
      </c>
      <c r="AE6" s="50"/>
      <c r="AF6" s="65"/>
      <c r="AG6" s="70"/>
      <c r="AH6" s="81"/>
      <c r="AI6" s="79"/>
      <c r="AJ6" s="79"/>
      <c r="AK6" s="80"/>
      <c r="AL6" s="114"/>
      <c r="AM6" s="95"/>
      <c r="AN6" s="86"/>
      <c r="AO6" s="159"/>
      <c r="AP6" s="160"/>
      <c r="AQ6" s="129"/>
      <c r="AR6" s="137"/>
      <c r="AS6" s="88"/>
      <c r="AT6" s="59"/>
      <c r="AU6" s="156"/>
      <c r="AW6">
        <v>24</v>
      </c>
      <c r="AX6">
        <v>62</v>
      </c>
    </row>
    <row r="7" spans="2:51" ht="20.5" customHeight="1" thickTop="1" thickBot="1" x14ac:dyDescent="0.4">
      <c r="B7" s="42">
        <v>43</v>
      </c>
      <c r="C7" s="227">
        <v>3</v>
      </c>
      <c r="D7" s="227">
        <v>3</v>
      </c>
      <c r="E7" s="222">
        <v>3</v>
      </c>
      <c r="F7" s="228">
        <v>3</v>
      </c>
      <c r="G7" s="224">
        <v>3</v>
      </c>
      <c r="H7" s="229">
        <v>3</v>
      </c>
      <c r="I7" s="215">
        <v>3</v>
      </c>
      <c r="J7" s="223">
        <v>3</v>
      </c>
      <c r="K7" s="226">
        <v>3</v>
      </c>
      <c r="L7" s="237">
        <v>2</v>
      </c>
      <c r="M7" s="238">
        <v>2</v>
      </c>
      <c r="N7" s="234">
        <v>2</v>
      </c>
      <c r="O7" s="236">
        <v>2</v>
      </c>
      <c r="P7" s="205">
        <v>2</v>
      </c>
      <c r="Q7" s="178">
        <v>2</v>
      </c>
      <c r="R7" s="196">
        <v>2</v>
      </c>
      <c r="S7" s="197">
        <v>2</v>
      </c>
      <c r="T7">
        <f t="shared" si="1"/>
        <v>43</v>
      </c>
      <c r="AD7" s="42">
        <v>43</v>
      </c>
      <c r="AE7" s="50"/>
      <c r="AF7" s="66"/>
      <c r="AG7" s="83"/>
      <c r="AH7" s="82"/>
      <c r="AI7" s="114"/>
      <c r="AJ7" s="115"/>
      <c r="AK7" s="116"/>
      <c r="AL7" s="95"/>
      <c r="AM7" s="112"/>
      <c r="AN7" s="141"/>
      <c r="AO7" s="145"/>
      <c r="AP7" s="91"/>
      <c r="AQ7" s="129"/>
      <c r="AR7" s="163"/>
      <c r="AS7" s="103"/>
      <c r="AT7" s="169"/>
      <c r="AU7" s="92"/>
    </row>
    <row r="8" spans="2:51" ht="20.5" customHeight="1" thickTop="1" thickBot="1" x14ac:dyDescent="0.4">
      <c r="B8" s="42">
        <v>39</v>
      </c>
      <c r="C8" s="227">
        <v>3</v>
      </c>
      <c r="D8" s="227">
        <v>3</v>
      </c>
      <c r="E8" s="230">
        <v>3</v>
      </c>
      <c r="F8" s="217">
        <v>3</v>
      </c>
      <c r="G8" s="228">
        <v>3</v>
      </c>
      <c r="H8" s="226">
        <v>3</v>
      </c>
      <c r="I8" s="224">
        <v>3</v>
      </c>
      <c r="J8" s="216">
        <v>3</v>
      </c>
      <c r="K8" s="220">
        <v>3</v>
      </c>
      <c r="L8" s="239">
        <v>2</v>
      </c>
      <c r="M8" s="210">
        <v>2</v>
      </c>
      <c r="N8" s="234">
        <v>2</v>
      </c>
      <c r="O8" s="236">
        <v>2</v>
      </c>
      <c r="P8" s="254">
        <v>2</v>
      </c>
      <c r="Q8" s="252">
        <v>2</v>
      </c>
      <c r="R8" s="281">
        <v>0</v>
      </c>
      <c r="S8" s="288">
        <v>0</v>
      </c>
      <c r="T8">
        <f t="shared" si="1"/>
        <v>39</v>
      </c>
      <c r="AD8" s="42">
        <v>39</v>
      </c>
      <c r="AE8" s="50"/>
      <c r="AF8" s="66"/>
      <c r="AG8" s="84"/>
      <c r="AH8" s="89"/>
      <c r="AI8" s="113"/>
      <c r="AJ8" s="87"/>
      <c r="AK8" s="107"/>
      <c r="AL8" s="110"/>
      <c r="AM8" s="108"/>
      <c r="AN8" s="106"/>
      <c r="AO8" s="146"/>
      <c r="AP8" s="91"/>
      <c r="AQ8" s="129"/>
      <c r="AR8" s="84"/>
      <c r="AS8" s="139"/>
      <c r="AT8" s="51"/>
      <c r="AU8" s="148"/>
      <c r="AW8">
        <v>458</v>
      </c>
      <c r="AX8">
        <f>14+24+24+39+43+22+23+29+28+34+36+29+26+26+24+20</f>
        <v>441</v>
      </c>
    </row>
    <row r="9" spans="2:51" ht="20.5" customHeight="1" thickTop="1" thickBot="1" x14ac:dyDescent="0.4">
      <c r="B9" s="42">
        <v>22</v>
      </c>
      <c r="C9" s="272">
        <v>0</v>
      </c>
      <c r="D9" s="210">
        <v>1</v>
      </c>
      <c r="E9" s="280">
        <v>0</v>
      </c>
      <c r="F9" s="230">
        <v>3</v>
      </c>
      <c r="G9" s="216">
        <v>3</v>
      </c>
      <c r="H9" s="223">
        <v>3</v>
      </c>
      <c r="I9" s="281">
        <v>0</v>
      </c>
      <c r="J9" s="232">
        <v>2</v>
      </c>
      <c r="K9" s="209">
        <v>2</v>
      </c>
      <c r="L9" s="210">
        <v>2</v>
      </c>
      <c r="M9" s="210">
        <v>2</v>
      </c>
      <c r="N9" s="281">
        <v>0</v>
      </c>
      <c r="O9" s="285">
        <v>0</v>
      </c>
      <c r="P9" s="255">
        <v>2</v>
      </c>
      <c r="Q9" s="197">
        <v>2</v>
      </c>
      <c r="R9" s="281">
        <v>0</v>
      </c>
      <c r="S9" s="273">
        <v>0</v>
      </c>
      <c r="T9">
        <f t="shared" si="1"/>
        <v>22</v>
      </c>
      <c r="AD9" s="42">
        <v>22</v>
      </c>
      <c r="AE9" s="50"/>
      <c r="AF9" s="66"/>
      <c r="AG9" s="90"/>
      <c r="AH9" s="84"/>
      <c r="AI9" s="85"/>
      <c r="AJ9" s="88"/>
      <c r="AK9" s="65"/>
      <c r="AL9" s="111"/>
      <c r="AM9" s="70"/>
      <c r="AN9" s="50"/>
      <c r="AO9" s="146"/>
      <c r="AP9" s="91"/>
      <c r="AQ9" s="95"/>
      <c r="AR9" s="112"/>
      <c r="AS9" s="86"/>
      <c r="AT9" s="51"/>
      <c r="AU9" s="169"/>
      <c r="AW9">
        <v>19</v>
      </c>
    </row>
    <row r="10" spans="2:51" ht="20.5" customHeight="1" thickTop="1" thickBot="1" x14ac:dyDescent="0.4">
      <c r="B10" s="42">
        <v>23</v>
      </c>
      <c r="C10" s="272">
        <v>0</v>
      </c>
      <c r="D10" s="210">
        <v>1</v>
      </c>
      <c r="E10" s="234">
        <v>1</v>
      </c>
      <c r="F10" s="217">
        <v>3</v>
      </c>
      <c r="G10" s="221">
        <v>3</v>
      </c>
      <c r="H10" s="224">
        <v>3</v>
      </c>
      <c r="I10" s="273">
        <v>0</v>
      </c>
      <c r="J10" s="233">
        <v>2</v>
      </c>
      <c r="K10" s="208">
        <v>2</v>
      </c>
      <c r="L10" s="211">
        <v>2</v>
      </c>
      <c r="M10" s="210">
        <v>2</v>
      </c>
      <c r="N10" s="286">
        <v>0</v>
      </c>
      <c r="O10" s="287">
        <v>0</v>
      </c>
      <c r="P10" s="250">
        <v>2</v>
      </c>
      <c r="Q10" s="261">
        <v>2</v>
      </c>
      <c r="R10" s="276">
        <v>0</v>
      </c>
      <c r="S10" s="273">
        <v>0</v>
      </c>
      <c r="T10">
        <f t="shared" si="1"/>
        <v>23</v>
      </c>
      <c r="AD10" s="42">
        <v>23</v>
      </c>
      <c r="AE10" s="50"/>
      <c r="AF10" s="66"/>
      <c r="AG10" s="91"/>
      <c r="AH10" s="93"/>
      <c r="AI10" s="86"/>
      <c r="AJ10" s="107"/>
      <c r="AK10" s="108"/>
      <c r="AL10" s="60"/>
      <c r="AM10" s="105"/>
      <c r="AN10" s="104"/>
      <c r="AO10" s="146"/>
      <c r="AP10" s="92"/>
      <c r="AQ10" s="144"/>
      <c r="AR10" s="167"/>
      <c r="AS10" s="172"/>
      <c r="AT10" s="171"/>
      <c r="AU10" s="169"/>
      <c r="AW10">
        <v>12</v>
      </c>
      <c r="AY10">
        <f>20*24</f>
        <v>480</v>
      </c>
    </row>
    <row r="11" spans="2:51" ht="20.5" customHeight="1" thickTop="1" thickBot="1" x14ac:dyDescent="0.4">
      <c r="B11" s="42">
        <v>29</v>
      </c>
      <c r="C11" s="210">
        <v>1</v>
      </c>
      <c r="D11" s="210">
        <v>1</v>
      </c>
      <c r="E11" s="200">
        <v>1</v>
      </c>
      <c r="F11" s="231">
        <v>3</v>
      </c>
      <c r="G11" s="217">
        <v>3</v>
      </c>
      <c r="H11" s="230">
        <v>3</v>
      </c>
      <c r="I11" s="207">
        <v>2</v>
      </c>
      <c r="J11" s="205">
        <v>2</v>
      </c>
      <c r="K11" s="185">
        <v>3</v>
      </c>
      <c r="L11" s="186">
        <v>3</v>
      </c>
      <c r="M11" s="204">
        <v>3</v>
      </c>
      <c r="N11" s="284">
        <v>0</v>
      </c>
      <c r="O11" s="273">
        <v>0</v>
      </c>
      <c r="P11" s="218">
        <v>2</v>
      </c>
      <c r="Q11" s="262">
        <v>2</v>
      </c>
      <c r="R11" s="281">
        <v>0</v>
      </c>
      <c r="S11" s="273">
        <v>0</v>
      </c>
      <c r="T11">
        <f t="shared" si="1"/>
        <v>29</v>
      </c>
      <c r="AD11" s="42">
        <v>29</v>
      </c>
      <c r="AE11" s="50"/>
      <c r="AF11" s="66"/>
      <c r="AG11" s="91"/>
      <c r="AH11" s="94"/>
      <c r="AI11" s="93"/>
      <c r="AJ11" s="109"/>
      <c r="AK11" s="70"/>
      <c r="AL11" s="50"/>
      <c r="AM11" s="141"/>
      <c r="AN11" s="142"/>
      <c r="AO11" s="98"/>
      <c r="AP11" s="143"/>
      <c r="AQ11" s="100"/>
      <c r="AR11" s="65"/>
      <c r="AS11" s="69"/>
      <c r="AT11" s="51"/>
      <c r="AU11" s="169"/>
    </row>
    <row r="12" spans="2:51" ht="20.5" customHeight="1" thickTop="1" thickBot="1" x14ac:dyDescent="0.4">
      <c r="B12" s="42">
        <v>28</v>
      </c>
      <c r="C12" s="272">
        <v>0</v>
      </c>
      <c r="D12" s="183">
        <v>1</v>
      </c>
      <c r="E12" s="200">
        <v>1</v>
      </c>
      <c r="F12" s="204">
        <v>1</v>
      </c>
      <c r="G12" s="276">
        <v>0</v>
      </c>
      <c r="H12" s="279">
        <v>0</v>
      </c>
      <c r="I12" s="198">
        <v>2</v>
      </c>
      <c r="J12" s="207">
        <v>2</v>
      </c>
      <c r="K12" s="182">
        <v>3</v>
      </c>
      <c r="L12" s="187">
        <v>3</v>
      </c>
      <c r="M12" s="203">
        <v>3</v>
      </c>
      <c r="N12" s="259">
        <v>2</v>
      </c>
      <c r="O12" s="221">
        <v>2</v>
      </c>
      <c r="P12" s="250">
        <v>2</v>
      </c>
      <c r="Q12" s="260">
        <v>2</v>
      </c>
      <c r="R12" s="219">
        <v>2</v>
      </c>
      <c r="S12" s="220">
        <v>2</v>
      </c>
      <c r="T12">
        <f t="shared" si="1"/>
        <v>28</v>
      </c>
      <c r="AD12" s="42">
        <v>28</v>
      </c>
      <c r="AE12" s="50"/>
      <c r="AF12" s="66"/>
      <c r="AG12" s="91"/>
      <c r="AH12" s="94"/>
      <c r="AI12" s="94"/>
      <c r="AJ12" s="96"/>
      <c r="AK12" s="60"/>
      <c r="AL12" s="104"/>
      <c r="AM12" s="173"/>
      <c r="AN12" s="93"/>
      <c r="AO12" s="102"/>
      <c r="AP12" s="166"/>
      <c r="AQ12" s="102"/>
      <c r="AR12" s="167"/>
      <c r="AS12" s="147"/>
      <c r="AT12" s="57"/>
      <c r="AU12" s="169"/>
      <c r="AW12" t="s">
        <v>23</v>
      </c>
    </row>
    <row r="13" spans="2:51" ht="20.5" customHeight="1" thickTop="1" thickBot="1" x14ac:dyDescent="0.4">
      <c r="B13" s="42">
        <v>34</v>
      </c>
      <c r="C13" s="272">
        <v>0</v>
      </c>
      <c r="D13" s="183">
        <v>1</v>
      </c>
      <c r="E13" s="242">
        <v>2</v>
      </c>
      <c r="F13" s="241">
        <v>2</v>
      </c>
      <c r="G13" s="207">
        <v>2</v>
      </c>
      <c r="H13" s="198">
        <v>2</v>
      </c>
      <c r="I13" s="207">
        <v>2</v>
      </c>
      <c r="J13" s="198">
        <v>2</v>
      </c>
      <c r="K13" s="189">
        <v>3</v>
      </c>
      <c r="L13" s="190">
        <v>3</v>
      </c>
      <c r="M13" s="187">
        <v>3</v>
      </c>
      <c r="N13" s="230">
        <v>2</v>
      </c>
      <c r="O13" s="229">
        <v>2</v>
      </c>
      <c r="P13" s="219">
        <v>2</v>
      </c>
      <c r="Q13" s="229">
        <v>2</v>
      </c>
      <c r="R13" s="217">
        <v>2</v>
      </c>
      <c r="S13" s="250">
        <v>2</v>
      </c>
      <c r="T13">
        <f t="shared" si="1"/>
        <v>34</v>
      </c>
      <c r="AD13" s="42">
        <v>34</v>
      </c>
      <c r="AE13" s="50"/>
      <c r="AF13" s="66"/>
      <c r="AG13" s="91"/>
      <c r="AH13" s="94"/>
      <c r="AI13" s="95"/>
      <c r="AJ13" s="60"/>
      <c r="AK13" s="104"/>
      <c r="AL13" s="81"/>
      <c r="AM13" s="101"/>
      <c r="AN13" s="127"/>
      <c r="AO13" s="93"/>
      <c r="AP13" s="109"/>
      <c r="AQ13" s="132"/>
      <c r="AR13" s="111"/>
      <c r="AS13" s="132"/>
      <c r="AT13" s="68"/>
      <c r="AU13" s="59"/>
      <c r="AW13" t="s">
        <v>24</v>
      </c>
    </row>
    <row r="14" spans="2:51" ht="20.5" customHeight="1" thickTop="1" thickBot="1" x14ac:dyDescent="0.4">
      <c r="B14" s="42">
        <v>36</v>
      </c>
      <c r="C14" s="227">
        <v>1</v>
      </c>
      <c r="D14" s="227">
        <v>1</v>
      </c>
      <c r="E14" s="242">
        <v>2</v>
      </c>
      <c r="F14" s="207">
        <v>2</v>
      </c>
      <c r="G14" s="178">
        <v>2</v>
      </c>
      <c r="H14" s="207">
        <v>2</v>
      </c>
      <c r="I14" s="198">
        <v>2</v>
      </c>
      <c r="J14" s="241">
        <v>2</v>
      </c>
      <c r="K14" s="179">
        <v>3</v>
      </c>
      <c r="L14" s="201">
        <v>3</v>
      </c>
      <c r="M14" s="212">
        <v>3</v>
      </c>
      <c r="N14" s="187">
        <v>3</v>
      </c>
      <c r="O14" s="182">
        <v>3</v>
      </c>
      <c r="P14" s="187">
        <v>3</v>
      </c>
      <c r="Q14" s="289">
        <v>0</v>
      </c>
      <c r="R14" s="221">
        <v>2</v>
      </c>
      <c r="S14" s="250">
        <v>2</v>
      </c>
      <c r="T14">
        <f t="shared" si="1"/>
        <v>36</v>
      </c>
      <c r="AD14" s="42">
        <v>36</v>
      </c>
      <c r="AE14" s="50"/>
      <c r="AF14" s="66"/>
      <c r="AG14" s="91"/>
      <c r="AH14" s="95"/>
      <c r="AI14" s="103"/>
      <c r="AJ14" s="104"/>
      <c r="AK14" s="81"/>
      <c r="AL14" s="98"/>
      <c r="AM14" s="80"/>
      <c r="AN14" s="83"/>
      <c r="AO14" s="159"/>
      <c r="AP14" s="93"/>
      <c r="AQ14" s="97"/>
      <c r="AR14" s="101"/>
      <c r="AS14" s="106"/>
      <c r="AT14" s="134"/>
      <c r="AU14" s="59"/>
      <c r="AW14" t="s">
        <v>25</v>
      </c>
    </row>
    <row r="15" spans="2:51" ht="20.5" customHeight="1" thickTop="1" thickBot="1" x14ac:dyDescent="0.4">
      <c r="B15" s="42">
        <v>29</v>
      </c>
      <c r="C15" s="272">
        <v>0</v>
      </c>
      <c r="D15" s="227">
        <v>1</v>
      </c>
      <c r="E15" s="221">
        <v>1</v>
      </c>
      <c r="F15" s="233">
        <v>1</v>
      </c>
      <c r="G15" s="243">
        <v>2</v>
      </c>
      <c r="H15" s="243">
        <v>2</v>
      </c>
      <c r="I15" s="276">
        <v>0</v>
      </c>
      <c r="J15" s="273">
        <v>0</v>
      </c>
      <c r="K15" s="188">
        <v>3</v>
      </c>
      <c r="L15" s="184">
        <v>3</v>
      </c>
      <c r="M15" s="199">
        <v>3</v>
      </c>
      <c r="N15" s="212">
        <v>3</v>
      </c>
      <c r="O15" s="191">
        <v>3</v>
      </c>
      <c r="P15" s="214">
        <v>3</v>
      </c>
      <c r="Q15" s="282">
        <v>0</v>
      </c>
      <c r="R15" s="216">
        <v>2</v>
      </c>
      <c r="S15" s="220">
        <v>2</v>
      </c>
      <c r="T15">
        <f t="shared" si="1"/>
        <v>29</v>
      </c>
      <c r="AD15" s="42">
        <v>29</v>
      </c>
      <c r="AE15" s="50"/>
      <c r="AF15" s="66"/>
      <c r="AG15" s="92"/>
      <c r="AH15" s="81"/>
      <c r="AI15" s="99"/>
      <c r="AJ15" s="99"/>
      <c r="AK15" s="98"/>
      <c r="AL15" s="100"/>
      <c r="AM15" s="137"/>
      <c r="AN15" s="138"/>
      <c r="AO15" s="139"/>
      <c r="AP15" s="159"/>
      <c r="AQ15" s="96"/>
      <c r="AR15" s="165"/>
      <c r="AS15" s="52"/>
      <c r="AT15" s="168"/>
      <c r="AU15" s="169"/>
    </row>
    <row r="16" spans="2:51" ht="20.5" customHeight="1" thickTop="1" thickBot="1" x14ac:dyDescent="0.4">
      <c r="B16" s="42">
        <v>26</v>
      </c>
      <c r="C16" s="272">
        <v>0</v>
      </c>
      <c r="D16" s="227">
        <v>1</v>
      </c>
      <c r="E16" s="264">
        <v>1</v>
      </c>
      <c r="F16" s="265">
        <v>1</v>
      </c>
      <c r="G16" s="195">
        <v>2</v>
      </c>
      <c r="H16" s="195">
        <v>2</v>
      </c>
      <c r="I16" s="283">
        <v>0</v>
      </c>
      <c r="J16" s="285">
        <v>0</v>
      </c>
      <c r="K16" s="213">
        <v>3</v>
      </c>
      <c r="L16" s="201">
        <v>3</v>
      </c>
      <c r="M16" s="203">
        <v>3</v>
      </c>
      <c r="N16" s="188">
        <v>3</v>
      </c>
      <c r="O16" s="180">
        <v>3</v>
      </c>
      <c r="P16" s="184">
        <v>3</v>
      </c>
      <c r="Q16" s="263">
        <v>1</v>
      </c>
      <c r="R16" s="282">
        <v>0</v>
      </c>
      <c r="S16" s="273">
        <v>0</v>
      </c>
      <c r="T16">
        <f t="shared" si="1"/>
        <v>26</v>
      </c>
      <c r="AD16" s="42">
        <v>26</v>
      </c>
      <c r="AE16" s="50"/>
      <c r="AF16" s="66"/>
      <c r="AG16" s="97"/>
      <c r="AH16" s="98"/>
      <c r="AI16" s="79"/>
      <c r="AJ16" s="79"/>
      <c r="AK16" s="79"/>
      <c r="AL16" s="80"/>
      <c r="AM16" s="140"/>
      <c r="AN16" s="135"/>
      <c r="AO16" s="86"/>
      <c r="AP16" s="81"/>
      <c r="AQ16" s="143"/>
      <c r="AR16" s="79"/>
      <c r="AS16" s="101"/>
      <c r="AT16" s="149"/>
      <c r="AU16" s="169"/>
      <c r="AW16" t="s">
        <v>27</v>
      </c>
      <c r="AX16">
        <f>24*20 - 458</f>
        <v>22</v>
      </c>
    </row>
    <row r="17" spans="2:50" ht="20.5" customHeight="1" thickTop="1" thickBot="1" x14ac:dyDescent="0.4">
      <c r="B17" s="42">
        <v>26</v>
      </c>
      <c r="C17" s="272">
        <v>0</v>
      </c>
      <c r="D17" s="266">
        <v>1</v>
      </c>
      <c r="E17" s="267">
        <v>1</v>
      </c>
      <c r="F17" s="235">
        <v>1</v>
      </c>
      <c r="G17" s="233">
        <v>1</v>
      </c>
      <c r="H17" s="191">
        <v>3</v>
      </c>
      <c r="I17" s="192">
        <v>3</v>
      </c>
      <c r="J17" s="181">
        <v>3</v>
      </c>
      <c r="K17" s="179">
        <v>3</v>
      </c>
      <c r="L17" s="183">
        <v>3</v>
      </c>
      <c r="M17" s="181">
        <v>3</v>
      </c>
      <c r="N17" s="285">
        <v>0</v>
      </c>
      <c r="O17" s="198">
        <v>1</v>
      </c>
      <c r="P17" s="238">
        <v>1</v>
      </c>
      <c r="Q17" s="244">
        <v>1</v>
      </c>
      <c r="R17" s="246">
        <v>1</v>
      </c>
      <c r="S17" s="274">
        <v>0</v>
      </c>
      <c r="T17">
        <f t="shared" si="1"/>
        <v>26</v>
      </c>
      <c r="AD17" s="42">
        <v>26</v>
      </c>
      <c r="AE17" s="50"/>
      <c r="AF17" s="67"/>
      <c r="AG17" s="68"/>
      <c r="AH17" s="102"/>
      <c r="AI17" s="60"/>
      <c r="AJ17" s="61"/>
      <c r="AK17" s="128"/>
      <c r="AL17" s="136"/>
      <c r="AM17" s="88"/>
      <c r="AN17" s="66"/>
      <c r="AO17" s="164"/>
      <c r="AP17" s="80"/>
      <c r="AQ17" s="107"/>
      <c r="AR17" s="133"/>
      <c r="AS17" s="175"/>
      <c r="AT17" s="177"/>
      <c r="AU17" s="59"/>
      <c r="AW17" t="s">
        <v>28</v>
      </c>
      <c r="AX17">
        <f>20*24 - 441</f>
        <v>39</v>
      </c>
    </row>
    <row r="18" spans="2:50" ht="20.5" customHeight="1" thickTop="1" thickBot="1" x14ac:dyDescent="0.4">
      <c r="B18" s="42">
        <v>24</v>
      </c>
      <c r="C18" s="281">
        <v>0</v>
      </c>
      <c r="D18" s="270">
        <v>0</v>
      </c>
      <c r="E18" s="266">
        <v>1</v>
      </c>
      <c r="F18" s="240">
        <v>1</v>
      </c>
      <c r="G18" s="274">
        <v>0</v>
      </c>
      <c r="H18" s="181">
        <v>3</v>
      </c>
      <c r="I18" s="193">
        <v>3</v>
      </c>
      <c r="J18" s="182">
        <v>3</v>
      </c>
      <c r="K18" s="180">
        <v>3</v>
      </c>
      <c r="L18" s="184">
        <v>3</v>
      </c>
      <c r="M18" s="180">
        <v>3</v>
      </c>
      <c r="N18" s="194">
        <v>1</v>
      </c>
      <c r="O18" s="195">
        <v>1</v>
      </c>
      <c r="P18" s="196">
        <v>1</v>
      </c>
      <c r="Q18" s="268">
        <v>0</v>
      </c>
      <c r="R18" s="245">
        <v>1</v>
      </c>
      <c r="S18" s="273">
        <v>0</v>
      </c>
      <c r="T18">
        <f t="shared" si="1"/>
        <v>24</v>
      </c>
      <c r="AD18" s="42">
        <v>24</v>
      </c>
      <c r="AE18" s="51"/>
      <c r="AF18" s="56"/>
      <c r="AG18" s="67"/>
      <c r="AH18" s="69"/>
      <c r="AI18" s="59"/>
      <c r="AJ18" s="130"/>
      <c r="AK18" s="129"/>
      <c r="AL18" s="131"/>
      <c r="AM18" s="132"/>
      <c r="AN18" s="111"/>
      <c r="AO18" s="132"/>
      <c r="AP18" s="132"/>
      <c r="AQ18" s="111"/>
      <c r="AR18" s="108"/>
      <c r="AS18" s="60"/>
      <c r="AT18" s="176"/>
      <c r="AU18" s="169"/>
    </row>
    <row r="19" spans="2:50" ht="20.5" customHeight="1" thickTop="1" thickBot="1" x14ac:dyDescent="0.4">
      <c r="B19" s="42">
        <v>20</v>
      </c>
      <c r="C19" s="282">
        <v>0</v>
      </c>
      <c r="D19" s="283">
        <v>0</v>
      </c>
      <c r="E19" s="194">
        <v>1</v>
      </c>
      <c r="F19" s="284">
        <v>0</v>
      </c>
      <c r="G19" s="283">
        <v>0</v>
      </c>
      <c r="H19" s="191">
        <v>3</v>
      </c>
      <c r="I19" s="190">
        <v>3</v>
      </c>
      <c r="J19" s="180">
        <v>3</v>
      </c>
      <c r="K19" s="180">
        <v>3</v>
      </c>
      <c r="L19" s="180">
        <v>3</v>
      </c>
      <c r="M19" s="180">
        <v>3</v>
      </c>
      <c r="N19" s="284">
        <v>0</v>
      </c>
      <c r="O19" s="279">
        <v>0</v>
      </c>
      <c r="P19" s="197">
        <v>1</v>
      </c>
      <c r="Q19" s="282">
        <v>0</v>
      </c>
      <c r="R19" s="283">
        <v>0</v>
      </c>
      <c r="S19" s="285">
        <v>0</v>
      </c>
      <c r="T19">
        <f>SUM(C19:S19)</f>
        <v>20</v>
      </c>
      <c r="AD19" s="42">
        <v>20</v>
      </c>
      <c r="AE19" s="52"/>
      <c r="AF19" s="57"/>
      <c r="AG19" s="58"/>
      <c r="AH19" s="58"/>
      <c r="AI19" s="57"/>
      <c r="AJ19" s="61"/>
      <c r="AK19" s="127"/>
      <c r="AL19" s="115"/>
      <c r="AM19" s="115"/>
      <c r="AN19" s="115"/>
      <c r="AO19" s="115"/>
      <c r="AP19" s="115"/>
      <c r="AQ19" s="96"/>
      <c r="AR19" s="134"/>
      <c r="AS19" s="52"/>
      <c r="AT19" s="57"/>
      <c r="AU19" s="104"/>
    </row>
    <row r="20" spans="2:50" ht="20.5" customHeight="1" thickTop="1" x14ac:dyDescent="0.35">
      <c r="C20">
        <v>13</v>
      </c>
      <c r="D20">
        <v>20</v>
      </c>
      <c r="E20">
        <v>22</v>
      </c>
      <c r="F20">
        <v>28</v>
      </c>
      <c r="G20">
        <v>30</v>
      </c>
      <c r="H20">
        <v>36</v>
      </c>
      <c r="I20">
        <v>35</v>
      </c>
      <c r="J20">
        <v>39</v>
      </c>
      <c r="K20">
        <v>49</v>
      </c>
      <c r="L20">
        <v>39</v>
      </c>
      <c r="M20">
        <v>39</v>
      </c>
      <c r="N20">
        <v>22</v>
      </c>
      <c r="O20">
        <v>23</v>
      </c>
      <c r="P20">
        <v>32</v>
      </c>
      <c r="Q20">
        <v>23</v>
      </c>
      <c r="R20">
        <v>17</v>
      </c>
      <c r="S20">
        <v>13</v>
      </c>
      <c r="AE20">
        <v>13</v>
      </c>
      <c r="AF20">
        <v>20</v>
      </c>
      <c r="AG20">
        <v>22</v>
      </c>
      <c r="AH20">
        <v>28</v>
      </c>
      <c r="AI20">
        <v>30</v>
      </c>
      <c r="AJ20">
        <v>36</v>
      </c>
      <c r="AK20">
        <v>35</v>
      </c>
      <c r="AL20">
        <v>39</v>
      </c>
      <c r="AM20">
        <v>49</v>
      </c>
      <c r="AN20">
        <v>39</v>
      </c>
      <c r="AO20">
        <v>39</v>
      </c>
      <c r="AP20">
        <v>22</v>
      </c>
      <c r="AQ20">
        <v>23</v>
      </c>
      <c r="AR20">
        <v>32</v>
      </c>
      <c r="AS20">
        <v>23</v>
      </c>
      <c r="AT20">
        <v>17</v>
      </c>
      <c r="AU20">
        <v>13</v>
      </c>
    </row>
    <row r="21" spans="2:50" x14ac:dyDescent="0.35">
      <c r="AW21">
        <f>23+32+23+17+13</f>
        <v>108</v>
      </c>
      <c r="AX21">
        <f>AW21-AX22</f>
        <v>39</v>
      </c>
    </row>
    <row r="22" spans="2:50" x14ac:dyDescent="0.35">
      <c r="AW22">
        <v>3</v>
      </c>
      <c r="AX22">
        <f>3*23</f>
        <v>69</v>
      </c>
    </row>
    <row r="23" spans="2:50" x14ac:dyDescent="0.35">
      <c r="B23" s="44" t="s">
        <v>2</v>
      </c>
      <c r="C23" s="44"/>
      <c r="D23" s="44"/>
      <c r="E23" s="44"/>
      <c r="X23" s="44" t="s">
        <v>3</v>
      </c>
      <c r="Y23" s="45"/>
      <c r="Z23" s="45"/>
    </row>
    <row r="24" spans="2:50" ht="14.5" customHeight="1" x14ac:dyDescent="0.35">
      <c r="B24" s="46" t="s">
        <v>9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"/>
      <c r="T24" s="5"/>
      <c r="U24" s="5"/>
      <c r="X24" s="5" t="s">
        <v>6</v>
      </c>
      <c r="Y24" s="5"/>
      <c r="Z24" s="5"/>
    </row>
    <row r="25" spans="2:50" x14ac:dyDescent="0.35"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"/>
      <c r="T25" s="5"/>
      <c r="X25" t="s">
        <v>7</v>
      </c>
    </row>
    <row r="26" spans="2:50" x14ac:dyDescent="0.35"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"/>
      <c r="T26" s="5"/>
      <c r="X26" t="s">
        <v>8</v>
      </c>
    </row>
    <row r="27" spans="2:50" x14ac:dyDescent="0.35"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"/>
      <c r="T27" s="5"/>
      <c r="X27" t="s">
        <v>11</v>
      </c>
    </row>
    <row r="28" spans="2:50" x14ac:dyDescent="0.35"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"/>
      <c r="T28" s="5"/>
      <c r="X28" t="s">
        <v>16</v>
      </c>
    </row>
    <row r="29" spans="2:50" x14ac:dyDescent="0.35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5"/>
      <c r="T29" s="5"/>
      <c r="X29" t="s">
        <v>10</v>
      </c>
    </row>
    <row r="30" spans="2:50" x14ac:dyDescent="0.35"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"/>
      <c r="T30" s="5"/>
      <c r="X30" t="s">
        <v>15</v>
      </c>
    </row>
    <row r="31" spans="2:50" x14ac:dyDescent="0.35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5"/>
      <c r="T31" s="5"/>
      <c r="X31" s="174" t="s">
        <v>31</v>
      </c>
    </row>
    <row r="32" spans="2:50" x14ac:dyDescent="0.35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5"/>
      <c r="T32" s="5"/>
      <c r="X32" t="s">
        <v>12</v>
      </c>
    </row>
    <row r="33" spans="2:24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X33" t="s">
        <v>13</v>
      </c>
    </row>
    <row r="34" spans="2:24" ht="43.5" customHeight="1" x14ac:dyDescent="0.35">
      <c r="B34" s="290" t="s">
        <v>33</v>
      </c>
      <c r="C34" s="290"/>
      <c r="D34" s="290"/>
      <c r="E34" s="46">
        <f>7*3*2*8*1*4*2*8*6*2*2*2*1*2*2*7*1*1*3*2*2*1</f>
        <v>346816512</v>
      </c>
      <c r="F34" s="46"/>
      <c r="G34" s="46"/>
      <c r="H34" s="46"/>
      <c r="I34" s="4"/>
      <c r="N34" s="5"/>
      <c r="O34" s="5"/>
      <c r="P34" s="5"/>
      <c r="Q34" s="5"/>
      <c r="R34" s="5"/>
      <c r="S34" s="5"/>
      <c r="T34" s="5"/>
      <c r="X34" t="s">
        <v>14</v>
      </c>
    </row>
    <row r="35" spans="2:24" x14ac:dyDescent="0.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X35" t="s">
        <v>17</v>
      </c>
    </row>
    <row r="36" spans="2:24" x14ac:dyDescent="0.3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X36" t="s">
        <v>18</v>
      </c>
    </row>
    <row r="37" spans="2:24" x14ac:dyDescent="0.3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X37" t="s">
        <v>21</v>
      </c>
    </row>
    <row r="38" spans="2:24" x14ac:dyDescent="0.3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X38" t="s">
        <v>20</v>
      </c>
    </row>
    <row r="39" spans="2:24" x14ac:dyDescent="0.3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X39" t="s">
        <v>19</v>
      </c>
    </row>
    <row r="40" spans="2:24" x14ac:dyDescent="0.3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X40" t="s">
        <v>22</v>
      </c>
    </row>
    <row r="41" spans="2:24" x14ac:dyDescent="0.35">
      <c r="X41" t="s">
        <v>26</v>
      </c>
    </row>
    <row r="42" spans="2:24" x14ac:dyDescent="0.35">
      <c r="X42" t="s">
        <v>29</v>
      </c>
    </row>
    <row r="43" spans="2:24" x14ac:dyDescent="0.35">
      <c r="X43" s="174" t="s">
        <v>30</v>
      </c>
    </row>
    <row r="44" spans="2:24" x14ac:dyDescent="0.35">
      <c r="X44" t="s">
        <v>32</v>
      </c>
    </row>
  </sheetData>
  <mergeCells count="5">
    <mergeCell ref="B23:E23"/>
    <mergeCell ref="X23:Z23"/>
    <mergeCell ref="B24:R32"/>
    <mergeCell ref="B34:D34"/>
    <mergeCell ref="E34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puzzle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Rottier</dc:creator>
  <cp:lastModifiedBy>Tom Rottier</cp:lastModifiedBy>
  <dcterms:created xsi:type="dcterms:W3CDTF">2024-01-26T03:09:12Z</dcterms:created>
  <dcterms:modified xsi:type="dcterms:W3CDTF">2024-01-31T06:07:01Z</dcterms:modified>
</cp:coreProperties>
</file>