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Advanced Nuclear Code\Assessment1\"/>
    </mc:Choice>
  </mc:AlternateContent>
  <xr:revisionPtr revIDLastSave="0" documentId="13_ncr:1_{77F93384-1795-4701-B681-48A62C122EEA}" xr6:coauthVersionLast="46" xr6:coauthVersionMax="46" xr10:uidLastSave="{00000000-0000-0000-0000-000000000000}"/>
  <bookViews>
    <workbookView xWindow="-28920" yWindow="-120" windowWidth="29040" windowHeight="15990" xr2:uid="{123430D1-151C-9A4A-AA8E-0AB64AFD5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I5" i="1" s="1"/>
  <c r="H6" i="1"/>
  <c r="H7" i="1"/>
  <c r="H8" i="1"/>
  <c r="H9" i="1"/>
  <c r="H10" i="1"/>
  <c r="H11" i="1"/>
  <c r="I11" i="1" s="1"/>
  <c r="H12" i="1"/>
  <c r="H13" i="1"/>
  <c r="I13" i="1" s="1"/>
  <c r="H14" i="1"/>
  <c r="H15" i="1"/>
  <c r="H16" i="1"/>
  <c r="I16" i="1" s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6" i="1"/>
  <c r="I7" i="1"/>
  <c r="I8" i="1"/>
  <c r="I9" i="1"/>
  <c r="I10" i="1"/>
  <c r="I12" i="1"/>
  <c r="I14" i="1"/>
  <c r="I15" i="1"/>
  <c r="I17" i="1"/>
  <c r="I3" i="1"/>
</calcChain>
</file>

<file path=xl/sharedStrings.xml><?xml version="1.0" encoding="utf-8"?>
<sst xmlns="http://schemas.openxmlformats.org/spreadsheetml/2006/main" count="24" uniqueCount="24">
  <si>
    <t>Isotope</t>
  </si>
  <si>
    <t>Grodzins beta2</t>
  </si>
  <si>
    <t>Constituents A</t>
  </si>
  <si>
    <t>Neutron Number N</t>
  </si>
  <si>
    <r>
      <t>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(keV)</t>
    </r>
  </si>
  <si>
    <r>
      <t>E(4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(keV)</t>
    </r>
  </si>
  <si>
    <r>
      <t>Grodzins  β</t>
    </r>
    <r>
      <rPr>
        <vertAlign val="subscript"/>
        <sz val="10"/>
        <color theme="1"/>
        <rFont val="Times New Roman"/>
        <family val="1"/>
      </rPr>
      <t xml:space="preserve">2 </t>
    </r>
  </si>
  <si>
    <r>
      <t>E(4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)/E(2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</t>
    </r>
  </si>
  <si>
    <r>
      <rPr>
        <vertAlign val="superscript"/>
        <sz val="10"/>
        <color theme="1"/>
        <rFont val="Times New Roman"/>
        <family val="1"/>
      </rPr>
      <t>132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</si>
  <si>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</si>
  <si>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</si>
  <si>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</si>
  <si>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140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</si>
  <si>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</si>
  <si>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</si>
  <si>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</si>
  <si>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</si>
  <si>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150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</si>
  <si>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</si>
  <si>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</si>
  <si>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</si>
  <si>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</si>
  <si>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160</t>
    </r>
    <r>
      <rPr>
        <sz val="10"/>
        <color theme="1"/>
        <rFont val="Times New Roman"/>
        <family val="1"/>
      </rPr>
      <t>Sm</t>
    </r>
  </si>
  <si>
    <r>
      <t>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(MeV)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</si>
</sst>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132</c:v>
                </c:pt>
                <c:pt idx="1">
                  <c:v>134</c:v>
                </c:pt>
                <c:pt idx="2">
                  <c:v>136</c:v>
                </c:pt>
                <c:pt idx="3">
                  <c:v>138</c:v>
                </c:pt>
                <c:pt idx="4">
                  <c:v>140</c:v>
                </c:pt>
                <c:pt idx="5">
                  <c:v>142</c:v>
                </c:pt>
                <c:pt idx="6">
                  <c:v>144</c:v>
                </c:pt>
                <c:pt idx="7">
                  <c:v>146</c:v>
                </c:pt>
                <c:pt idx="8">
                  <c:v>148</c:v>
                </c:pt>
                <c:pt idx="9">
                  <c:v>150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158</c:v>
                </c:pt>
                <c:pt idx="14">
                  <c:v>160</c:v>
                </c:pt>
              </c:numCache>
            </c:numRef>
          </c:xVal>
          <c:yVal>
            <c:numRef>
              <c:f>Sheet1!$I$3:$I$17</c:f>
              <c:numCache>
                <c:formatCode>0.000</c:formatCode>
                <c:ptCount val="15"/>
                <c:pt idx="0">
                  <c:v>0.32466051765841708</c:v>
                </c:pt>
                <c:pt idx="1">
                  <c:v>0.28599074389229573</c:v>
                </c:pt>
                <c:pt idx="2">
                  <c:v>0.22473423074615104</c:v>
                </c:pt>
                <c:pt idx="3">
                  <c:v>0.18939901068187462</c:v>
                </c:pt>
                <c:pt idx="4">
                  <c:v>0.15055831380675891</c:v>
                </c:pt>
                <c:pt idx="5">
                  <c:v>0.12313580839036921</c:v>
                </c:pt>
                <c:pt idx="6">
                  <c:v>8.2399471504566391E-2</c:v>
                </c:pt>
                <c:pt idx="7">
                  <c:v>0.1208730307563637</c:v>
                </c:pt>
                <c:pt idx="8">
                  <c:v>0.13864834768028236</c:v>
                </c:pt>
                <c:pt idx="9">
                  <c:v>0.17515465158777424</c:v>
                </c:pt>
                <c:pt idx="10">
                  <c:v>0.2853671271142415</c:v>
                </c:pt>
                <c:pt idx="11">
                  <c:v>0.34281010136476991</c:v>
                </c:pt>
                <c:pt idx="12">
                  <c:v>0.35076470224425765</c:v>
                </c:pt>
                <c:pt idx="13">
                  <c:v>0.35261978760681723</c:v>
                </c:pt>
                <c:pt idx="14">
                  <c:v>0.3523429262558091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4-8343-A54F-7A9DFD5E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05712"/>
        <c:axId val="1758634560"/>
      </c:scatterChart>
      <c:valAx>
        <c:axId val="1758605712"/>
        <c:scaling>
          <c:orientation val="minMax"/>
          <c:max val="160"/>
          <c:min val="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4560"/>
        <c:crosses val="autoZero"/>
        <c:crossBetween val="midCat"/>
      </c:valAx>
      <c:valAx>
        <c:axId val="17586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55311</xdr:colOff>
      <xdr:row>2</xdr:row>
      <xdr:rowOff>99109</xdr:rowOff>
    </xdr:from>
    <xdr:to>
      <xdr:col>17</xdr:col>
      <xdr:colOff>516888</xdr:colOff>
      <xdr:row>15</xdr:row>
      <xdr:rowOff>199660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FA2ED-B708-8646-9CA4-7CC5FDC9A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4C35-CB14-6E40-AB9F-B7014AA16C65}">
  <dimension ref="B1:J17"/>
  <sheetViews>
    <sheetView tabSelected="1" zoomScale="133" workbookViewId="0">
      <selection activeCell="G22" sqref="G22"/>
    </sheetView>
  </sheetViews>
  <sheetFormatPr defaultColWidth="11" defaultRowHeight="15.75" x14ac:dyDescent="0.25"/>
  <cols>
    <col min="3" max="3" width="13.625" customWidth="1"/>
    <col min="4" max="4" width="18.75" customWidth="1"/>
    <col min="8" max="8" width="14.125" customWidth="1"/>
    <col min="9" max="9" width="15" customWidth="1"/>
    <col min="10" max="10" width="13.875" customWidth="1"/>
  </cols>
  <sheetData>
    <row r="1" spans="2:10" ht="16.5" thickBot="1" x14ac:dyDescent="0.3"/>
    <row r="2" spans="2:10" ht="19.5" customHeight="1" thickBot="1" x14ac:dyDescent="0.3">
      <c r="B2" s="1" t="s">
        <v>0</v>
      </c>
      <c r="C2" s="2" t="s">
        <v>2</v>
      </c>
      <c r="D2" s="2" t="s">
        <v>3</v>
      </c>
      <c r="E2" s="2" t="s">
        <v>4</v>
      </c>
      <c r="F2" s="2" t="s">
        <v>23</v>
      </c>
      <c r="G2" s="2" t="s">
        <v>5</v>
      </c>
      <c r="H2" s="2" t="s">
        <v>1</v>
      </c>
      <c r="I2" s="2" t="s">
        <v>6</v>
      </c>
      <c r="J2" s="3" t="s">
        <v>7</v>
      </c>
    </row>
    <row r="3" spans="2:10" x14ac:dyDescent="0.25">
      <c r="B3" s="4" t="s">
        <v>8</v>
      </c>
      <c r="C3" s="5">
        <v>132</v>
      </c>
      <c r="D3" s="5">
        <f>C3-62</f>
        <v>70</v>
      </c>
      <c r="E3" s="5">
        <v>131</v>
      </c>
      <c r="F3" s="5">
        <f>(E3*0.001)</f>
        <v>0.13100000000000001</v>
      </c>
      <c r="G3" s="5">
        <v>417</v>
      </c>
      <c r="H3" s="5">
        <f>((1225)/(POWER(C3,(7/3))*F3))</f>
        <v>0.10540445172623136</v>
      </c>
      <c r="I3" s="13">
        <f>POWER(H3,0.5)</f>
        <v>0.32466051765841708</v>
      </c>
      <c r="J3" s="6">
        <f>G3/E3</f>
        <v>3.1832061068702289</v>
      </c>
    </row>
    <row r="4" spans="2:10" x14ac:dyDescent="0.25">
      <c r="B4" s="11" t="s">
        <v>9</v>
      </c>
      <c r="C4" s="7">
        <v>134</v>
      </c>
      <c r="D4" s="7">
        <f t="shared" ref="D4:D17" si="0">C4-62</f>
        <v>72</v>
      </c>
      <c r="E4" s="7">
        <v>163</v>
      </c>
      <c r="F4" s="7">
        <f t="shared" ref="F4:F17" si="1">(E4*0.001)</f>
        <v>0.16300000000000001</v>
      </c>
      <c r="G4" s="7">
        <v>479</v>
      </c>
      <c r="H4" s="7">
        <f t="shared" ref="H4:H17" si="2">((1225)/(POWER(C4,(7/3))*F4))</f>
        <v>8.1790705592068691E-2</v>
      </c>
      <c r="I4" s="14">
        <f t="shared" ref="I4:I17" si="3">POWER(H4,0.5)</f>
        <v>0.28599074389229573</v>
      </c>
      <c r="J4" s="8">
        <f t="shared" ref="J4:J17" si="4">G4/E4</f>
        <v>2.9386503067484662</v>
      </c>
    </row>
    <row r="5" spans="2:10" x14ac:dyDescent="0.25">
      <c r="B5" s="11" t="s">
        <v>10</v>
      </c>
      <c r="C5" s="7">
        <v>136</v>
      </c>
      <c r="D5" s="7">
        <f t="shared" si="0"/>
        <v>74</v>
      </c>
      <c r="E5" s="7">
        <v>255</v>
      </c>
      <c r="F5" s="7">
        <f t="shared" si="1"/>
        <v>0.255</v>
      </c>
      <c r="G5" s="7">
        <v>686</v>
      </c>
      <c r="H5" s="7">
        <f t="shared" si="2"/>
        <v>5.0505474469064254E-2</v>
      </c>
      <c r="I5" s="14">
        <f t="shared" si="3"/>
        <v>0.22473423074615104</v>
      </c>
      <c r="J5" s="8">
        <f t="shared" si="4"/>
        <v>2.6901960784313728</v>
      </c>
    </row>
    <row r="6" spans="2:10" x14ac:dyDescent="0.25">
      <c r="B6" s="11" t="s">
        <v>11</v>
      </c>
      <c r="C6" s="7">
        <v>138</v>
      </c>
      <c r="D6" s="7">
        <f t="shared" si="0"/>
        <v>76</v>
      </c>
      <c r="E6" s="7">
        <v>347</v>
      </c>
      <c r="F6" s="7">
        <f t="shared" si="1"/>
        <v>0.34700000000000003</v>
      </c>
      <c r="G6" s="7">
        <v>892</v>
      </c>
      <c r="H6" s="7">
        <f t="shared" si="2"/>
        <v>3.5871985247272857E-2</v>
      </c>
      <c r="I6" s="14">
        <f t="shared" si="3"/>
        <v>0.18939901068187462</v>
      </c>
      <c r="J6" s="8">
        <f t="shared" si="4"/>
        <v>2.5706051873198845</v>
      </c>
    </row>
    <row r="7" spans="2:10" x14ac:dyDescent="0.25">
      <c r="B7" s="11" t="s">
        <v>12</v>
      </c>
      <c r="C7" s="7">
        <v>140</v>
      </c>
      <c r="D7" s="7">
        <f t="shared" si="0"/>
        <v>78</v>
      </c>
      <c r="E7" s="7">
        <v>531</v>
      </c>
      <c r="F7" s="7">
        <f t="shared" si="1"/>
        <v>0.53100000000000003</v>
      </c>
      <c r="G7" s="7">
        <v>1246</v>
      </c>
      <c r="H7" s="7">
        <f t="shared" si="2"/>
        <v>2.2667805856334489E-2</v>
      </c>
      <c r="I7" s="14">
        <f t="shared" si="3"/>
        <v>0.15055831380675891</v>
      </c>
      <c r="J7" s="8">
        <f t="shared" si="4"/>
        <v>2.3465160075329567</v>
      </c>
    </row>
    <row r="8" spans="2:10" x14ac:dyDescent="0.25">
      <c r="B8" s="11" t="s">
        <v>13</v>
      </c>
      <c r="C8" s="7">
        <v>142</v>
      </c>
      <c r="D8" s="7">
        <f t="shared" si="0"/>
        <v>80</v>
      </c>
      <c r="E8" s="7">
        <v>768</v>
      </c>
      <c r="F8" s="7">
        <f t="shared" si="1"/>
        <v>0.76800000000000002</v>
      </c>
      <c r="G8" s="7">
        <v>1791</v>
      </c>
      <c r="H8" s="7">
        <f t="shared" si="2"/>
        <v>1.516242730794972E-2</v>
      </c>
      <c r="I8" s="14">
        <f t="shared" si="3"/>
        <v>0.12313580839036921</v>
      </c>
      <c r="J8" s="8">
        <f t="shared" si="4"/>
        <v>2.33203125</v>
      </c>
    </row>
    <row r="9" spans="2:10" x14ac:dyDescent="0.25">
      <c r="B9" s="11" t="s">
        <v>14</v>
      </c>
      <c r="C9" s="7">
        <v>144</v>
      </c>
      <c r="D9" s="7">
        <f t="shared" si="0"/>
        <v>82</v>
      </c>
      <c r="E9" s="7">
        <v>1660</v>
      </c>
      <c r="F9" s="7">
        <f t="shared" si="1"/>
        <v>1.6600000000000001</v>
      </c>
      <c r="G9" s="7">
        <v>2191</v>
      </c>
      <c r="H9" s="7">
        <f t="shared" si="2"/>
        <v>6.7896729042318483E-3</v>
      </c>
      <c r="I9" s="14">
        <f t="shared" si="3"/>
        <v>8.2399471504566391E-2</v>
      </c>
      <c r="J9" s="8">
        <f t="shared" si="4"/>
        <v>1.3198795180722891</v>
      </c>
    </row>
    <row r="10" spans="2:10" x14ac:dyDescent="0.25">
      <c r="B10" s="11" t="s">
        <v>15</v>
      </c>
      <c r="C10" s="7">
        <v>146</v>
      </c>
      <c r="D10" s="7">
        <f t="shared" si="0"/>
        <v>84</v>
      </c>
      <c r="E10" s="7">
        <v>747</v>
      </c>
      <c r="F10" s="7">
        <f t="shared" si="1"/>
        <v>0.747</v>
      </c>
      <c r="G10" s="7">
        <v>1381</v>
      </c>
      <c r="H10" s="7">
        <f t="shared" si="2"/>
        <v>1.4610289564228844E-2</v>
      </c>
      <c r="I10" s="14">
        <f t="shared" si="3"/>
        <v>0.1208730307563637</v>
      </c>
      <c r="J10" s="8">
        <f t="shared" si="4"/>
        <v>1.8487282463186077</v>
      </c>
    </row>
    <row r="11" spans="2:10" x14ac:dyDescent="0.25">
      <c r="B11" s="11" t="s">
        <v>16</v>
      </c>
      <c r="C11" s="7">
        <v>148</v>
      </c>
      <c r="D11" s="7">
        <f t="shared" si="0"/>
        <v>86</v>
      </c>
      <c r="E11" s="7">
        <v>550</v>
      </c>
      <c r="F11" s="7">
        <f t="shared" si="1"/>
        <v>0.55000000000000004</v>
      </c>
      <c r="G11" s="7">
        <v>1180</v>
      </c>
      <c r="H11" s="7">
        <f t="shared" si="2"/>
        <v>1.9223364314472462E-2</v>
      </c>
      <c r="I11" s="14">
        <f t="shared" si="3"/>
        <v>0.13864834768028236</v>
      </c>
      <c r="J11" s="8">
        <f t="shared" si="4"/>
        <v>2.1454545454545455</v>
      </c>
    </row>
    <row r="12" spans="2:10" x14ac:dyDescent="0.25">
      <c r="B12" s="11" t="s">
        <v>17</v>
      </c>
      <c r="C12" s="7">
        <v>150</v>
      </c>
      <c r="D12" s="7">
        <f t="shared" si="0"/>
        <v>88</v>
      </c>
      <c r="E12" s="7">
        <v>334</v>
      </c>
      <c r="F12" s="7">
        <f t="shared" si="1"/>
        <v>0.33400000000000002</v>
      </c>
      <c r="G12" s="7">
        <v>773</v>
      </c>
      <c r="H12" s="7">
        <f t="shared" si="2"/>
        <v>3.0679151972834589E-2</v>
      </c>
      <c r="I12" s="14">
        <f t="shared" si="3"/>
        <v>0.17515465158777424</v>
      </c>
      <c r="J12" s="8">
        <f t="shared" si="4"/>
        <v>2.3143712574850301</v>
      </c>
    </row>
    <row r="13" spans="2:10" x14ac:dyDescent="0.25">
      <c r="B13" s="11" t="s">
        <v>18</v>
      </c>
      <c r="C13" s="7">
        <v>152</v>
      </c>
      <c r="D13" s="7">
        <f t="shared" si="0"/>
        <v>90</v>
      </c>
      <c r="E13" s="7">
        <v>122</v>
      </c>
      <c r="F13" s="7">
        <f t="shared" si="1"/>
        <v>0.122</v>
      </c>
      <c r="G13" s="7">
        <v>367</v>
      </c>
      <c r="H13" s="7">
        <f t="shared" si="2"/>
        <v>8.143439723743566E-2</v>
      </c>
      <c r="I13" s="14">
        <f t="shared" si="3"/>
        <v>0.2853671271142415</v>
      </c>
      <c r="J13" s="8">
        <f t="shared" si="4"/>
        <v>3.0081967213114753</v>
      </c>
    </row>
    <row r="14" spans="2:10" x14ac:dyDescent="0.25">
      <c r="B14" s="11" t="s">
        <v>19</v>
      </c>
      <c r="C14" s="7">
        <v>154</v>
      </c>
      <c r="D14" s="7">
        <f t="shared" si="0"/>
        <v>92</v>
      </c>
      <c r="E14" s="7">
        <v>82</v>
      </c>
      <c r="F14" s="7">
        <f t="shared" si="1"/>
        <v>8.2000000000000003E-2</v>
      </c>
      <c r="G14" s="7">
        <v>267</v>
      </c>
      <c r="H14" s="7">
        <f t="shared" si="2"/>
        <v>0.11751876559772381</v>
      </c>
      <c r="I14" s="14">
        <f t="shared" si="3"/>
        <v>0.34281010136476991</v>
      </c>
      <c r="J14" s="8">
        <f t="shared" si="4"/>
        <v>3.2560975609756095</v>
      </c>
    </row>
    <row r="15" spans="2:10" x14ac:dyDescent="0.25">
      <c r="B15" s="11" t="s">
        <v>20</v>
      </c>
      <c r="C15" s="7">
        <v>156</v>
      </c>
      <c r="D15" s="7">
        <f t="shared" si="0"/>
        <v>94</v>
      </c>
      <c r="E15" s="7">
        <v>76</v>
      </c>
      <c r="F15" s="7">
        <f t="shared" si="1"/>
        <v>7.5999999999999998E-2</v>
      </c>
      <c r="G15" s="7">
        <v>250</v>
      </c>
      <c r="H15" s="7">
        <f t="shared" si="2"/>
        <v>0.12303587634050273</v>
      </c>
      <c r="I15" s="14">
        <f t="shared" si="3"/>
        <v>0.35076470224425765</v>
      </c>
      <c r="J15" s="8">
        <f t="shared" si="4"/>
        <v>3.2894736842105261</v>
      </c>
    </row>
    <row r="16" spans="2:10" x14ac:dyDescent="0.25">
      <c r="B16" s="11" t="s">
        <v>21</v>
      </c>
      <c r="C16" s="7">
        <v>158</v>
      </c>
      <c r="D16" s="7">
        <f t="shared" si="0"/>
        <v>96</v>
      </c>
      <c r="E16" s="7">
        <v>73</v>
      </c>
      <c r="F16" s="7">
        <f t="shared" si="1"/>
        <v>7.2999999999999995E-2</v>
      </c>
      <c r="G16" s="7">
        <v>241</v>
      </c>
      <c r="H16" s="7">
        <f t="shared" si="2"/>
        <v>0.12434071461187689</v>
      </c>
      <c r="I16" s="14">
        <f t="shared" si="3"/>
        <v>0.35261978760681723</v>
      </c>
      <c r="J16" s="8">
        <f t="shared" si="4"/>
        <v>3.3013698630136985</v>
      </c>
    </row>
    <row r="17" spans="2:10" ht="16.5" thickBot="1" x14ac:dyDescent="0.3">
      <c r="B17" s="12" t="s">
        <v>22</v>
      </c>
      <c r="C17" s="9">
        <v>160</v>
      </c>
      <c r="D17" s="9">
        <f t="shared" si="0"/>
        <v>98</v>
      </c>
      <c r="E17" s="9">
        <v>71</v>
      </c>
      <c r="F17" s="9">
        <f t="shared" si="1"/>
        <v>7.1000000000000008E-2</v>
      </c>
      <c r="G17" s="9">
        <v>233</v>
      </c>
      <c r="H17" s="9">
        <f t="shared" si="2"/>
        <v>0.12414553768250651</v>
      </c>
      <c r="I17" s="15">
        <f t="shared" si="3"/>
        <v>0.3523429262558091</v>
      </c>
      <c r="J17" s="10">
        <f t="shared" si="4"/>
        <v>3.2816901408450705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Gallagher</cp:lastModifiedBy>
  <dcterms:created xsi:type="dcterms:W3CDTF">2021-03-10T10:26:24Z</dcterms:created>
  <dcterms:modified xsi:type="dcterms:W3CDTF">2021-03-11T11:07:51Z</dcterms:modified>
</cp:coreProperties>
</file>