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tomfox/Documents/Uni/2.3/2c-Data-Science/"/>
    </mc:Choice>
  </mc:AlternateContent>
  <xr:revisionPtr revIDLastSave="0" documentId="13_ncr:1_{66060722-2BCD-D342-BDED-0D5933C460CF}" xr6:coauthVersionLast="47" xr6:coauthVersionMax="47" xr10:uidLastSave="{00000000-0000-0000-0000-000000000000}"/>
  <bookViews>
    <workbookView xWindow="0" yWindow="7180" windowWidth="30240" windowHeight="12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2" i="1" l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H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G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F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</calcChain>
</file>

<file path=xl/sharedStrings.xml><?xml version="1.0" encoding="utf-8"?>
<sst xmlns="http://schemas.openxmlformats.org/spreadsheetml/2006/main" count="636" uniqueCount="192">
  <si>
    <t>ID</t>
  </si>
  <si>
    <t>Start time</t>
  </si>
  <si>
    <t>Completion time</t>
  </si>
  <si>
    <t>Email</t>
  </si>
  <si>
    <t>Name</t>
  </si>
  <si>
    <t>Last modified time</t>
  </si>
  <si>
    <t>35-44</t>
  </si>
  <si>
    <t>Woman</t>
  </si>
  <si>
    <t xml:space="preserve">Not working </t>
  </si>
  <si>
    <t>Yes</t>
  </si>
  <si>
    <t>Cycle</t>
  </si>
  <si>
    <t>White</t>
  </si>
  <si>
    <t>Never</t>
  </si>
  <si>
    <t>Occasionally</t>
  </si>
  <si>
    <t>Every day</t>
  </si>
  <si>
    <t>A few times a week</t>
  </si>
  <si>
    <t>No</t>
  </si>
  <si>
    <t>25-34</t>
  </si>
  <si>
    <t>Lead biomedical engineer</t>
  </si>
  <si>
    <t>Product designer</t>
  </si>
  <si>
    <t>Black / African / Caribbean / Black British</t>
  </si>
  <si>
    <t>Man</t>
  </si>
  <si>
    <t>Startup cofounder</t>
  </si>
  <si>
    <t>No, I work from home</t>
  </si>
  <si>
    <t>Tech / Product Manager</t>
  </si>
  <si>
    <t>18-24</t>
  </si>
  <si>
    <t>Student</t>
  </si>
  <si>
    <t>Train / tube;</t>
  </si>
  <si>
    <t>Walk;Train / tube;Bus;</t>
  </si>
  <si>
    <t>Asian / Asian British</t>
  </si>
  <si>
    <t xml:space="preserve">Student </t>
  </si>
  <si>
    <t>Other</t>
  </si>
  <si>
    <t>Cycle;Train / tube;</t>
  </si>
  <si>
    <t>Cycle;</t>
  </si>
  <si>
    <t>Walk;Cycle;</t>
  </si>
  <si>
    <t>Non-binary</t>
  </si>
  <si>
    <t>ID2</t>
  </si>
  <si>
    <t>6 (LIS-1)</t>
  </si>
  <si>
    <t>7 (LIS-2)</t>
  </si>
  <si>
    <t>8 (LIS-3)</t>
  </si>
  <si>
    <t>9 (LIS-4)</t>
  </si>
  <si>
    <t>10 (LIS-5)</t>
  </si>
  <si>
    <t>11 (LIS-6)</t>
  </si>
  <si>
    <t>12 (LIS-7)</t>
  </si>
  <si>
    <t>13 (LIS-8)</t>
  </si>
  <si>
    <t>14 (LIS-9)</t>
  </si>
  <si>
    <t>Street Link</t>
  </si>
  <si>
    <t>https://streetmix.net/tfox/19/unnamed-road-lis-9-14</t>
  </si>
  <si>
    <t>https://streetmix.net/tfox/17/ritual-slaughter-rd-lis-7-12</t>
  </si>
  <si>
    <t>Sidewalk number</t>
  </si>
  <si>
    <t>Sidewalk capacity</t>
  </si>
  <si>
    <t>Sidewalk width</t>
  </si>
  <si>
    <t>Drive lane number</t>
  </si>
  <si>
    <t>Drive lane capacity</t>
  </si>
  <si>
    <t>Drive lane width</t>
  </si>
  <si>
    <t>Trees number</t>
  </si>
  <si>
    <t>Trees width</t>
  </si>
  <si>
    <t>Other veg number</t>
  </si>
  <si>
    <t>Other veg width</t>
  </si>
  <si>
    <t>Bike lane capacity</t>
  </si>
  <si>
    <t>Bike lane width</t>
  </si>
  <si>
    <t>Cycle;Walk;</t>
  </si>
  <si>
    <t>Prefer not to say</t>
  </si>
  <si>
    <t>Walk;Cycle;Bus;Train / tube;</t>
  </si>
  <si>
    <t>Driven;</t>
  </si>
  <si>
    <t>Mixed / Multiple ethnic groups</t>
  </si>
  <si>
    <t>Train / tube;Walk;Bus;</t>
  </si>
  <si>
    <t>Walk;</t>
  </si>
  <si>
    <t>Student/Researcher</t>
  </si>
  <si>
    <t>Bus;Train / tube;Walk;</t>
  </si>
  <si>
    <t>Walk;Skateboard;</t>
  </si>
  <si>
    <t>Skateboard;</t>
  </si>
  <si>
    <t>Window fitter</t>
  </si>
  <si>
    <t>Drive;</t>
  </si>
  <si>
    <t>45-54</t>
  </si>
  <si>
    <t>Driver</t>
  </si>
  <si>
    <t>Cycle;Bus;Train / tube;</t>
  </si>
  <si>
    <t>Artist</t>
  </si>
  <si>
    <t xml:space="preserve">Student/NTE worker </t>
  </si>
  <si>
    <t>Train / tube;Cycle;</t>
  </si>
  <si>
    <t>Office worker</t>
  </si>
  <si>
    <t>Bus;</t>
  </si>
  <si>
    <t xml:space="preserve">IT management </t>
  </si>
  <si>
    <t xml:space="preserve">Graphic novelist </t>
  </si>
  <si>
    <t>https://streetmix.net/tfox/8/3-out-3-no-inner-city-street</t>
  </si>
  <si>
    <t>https://streetmix.net/tfox/5/1-out-1-no</t>
  </si>
  <si>
    <t>capacity</t>
  </si>
  <si>
    <t>Commerce number</t>
  </si>
  <si>
    <t>Commerce width</t>
  </si>
  <si>
    <t>Seating number</t>
  </si>
  <si>
    <t>Seating width</t>
  </si>
  <si>
    <t>https://streetmix.net/tfox/7/2-out-2-yes</t>
  </si>
  <si>
    <t>bus lane number</t>
  </si>
  <si>
    <t>bus lane capacity</t>
  </si>
  <si>
    <t>bus lane width</t>
  </si>
  <si>
    <t>Bike rack number</t>
  </si>
  <si>
    <t>bike rack width</t>
  </si>
  <si>
    <t>Transit shelter width</t>
  </si>
  <si>
    <t>tram lane number</t>
  </si>
  <si>
    <t>tram lane capacity</t>
  </si>
  <si>
    <t>tram lane width</t>
  </si>
  <si>
    <t>https://streetmix.net/tfox/9/4-out-4-yes-avenue-blank</t>
  </si>
  <si>
    <t>https://streetmix.net/tfox/10/5-out-5-no</t>
  </si>
  <si>
    <t>https://streetmix.net/tfox/11/6-lis-1-no-pleasant-rd</t>
  </si>
  <si>
    <t>https://streetmix.net/tfox/12/7-lis-2-yes</t>
  </si>
  <si>
    <t>https://streetmix.net/tfox/13/8-lis-3-no-ames-road</t>
  </si>
  <si>
    <t>Wayfinding signs</t>
  </si>
  <si>
    <t>Transit shelter number (or waiting area)</t>
  </si>
  <si>
    <t>Bike lane number (or scooter)</t>
  </si>
  <si>
    <t>https://streetmix.net/tfox/14/9-lis-4-yes</t>
  </si>
  <si>
    <t>https://streetmix.net/tfox/15/10-lis-5-no</t>
  </si>
  <si>
    <t>Streetlights number</t>
  </si>
  <si>
    <t>Streetlights width</t>
  </si>
  <si>
    <t>https://streetmix.net/tfox/16/11-lis-6-yes-super-duper-roads</t>
  </si>
  <si>
    <t>https://streetmix.net/tfox/18/13-lis-8-yes-street-rd</t>
  </si>
  <si>
    <t>https://streetmix.net/tfox/20/15-lis-10-yes-the-sun-path</t>
  </si>
  <si>
    <t>15 (LIS-10)</t>
  </si>
  <si>
    <t>https://streetmix.net/tfox/21/16-lis-11-no-magic-avenue</t>
  </si>
  <si>
    <t>16 (LIS-11)</t>
  </si>
  <si>
    <t>https://streetmix.net/tfox/22/17-lis-12-yes-meegan-raod</t>
  </si>
  <si>
    <t>17 (LIS-12)</t>
  </si>
  <si>
    <t>18 (OUT-6)</t>
  </si>
  <si>
    <t>https://streetmix.net/tfox/24/18-out-6-yes-trwq-alajrbh</t>
  </si>
  <si>
    <t>https://streetmix.net/tfox/25/19-lis-13-no</t>
  </si>
  <si>
    <t>19 (LIS-13)</t>
  </si>
  <si>
    <t>https://streetmix.net/tfox/26/20-lis-14-yes-heaven-is-a-place-on-earth-road</t>
  </si>
  <si>
    <t>20 (LIS-14)</t>
  </si>
  <si>
    <t>https://streetmix.net/tfox/27/21-lis-15-no-ameoba-avenue</t>
  </si>
  <si>
    <t>21 (LIS-15)</t>
  </si>
  <si>
    <t>https://streetmix.net/tfox/29/22-lis-16-yes</t>
  </si>
  <si>
    <t>22 (LIS-16)</t>
  </si>
  <si>
    <t>https://streetmix.net/tfox/30/23-lis-17-no</t>
  </si>
  <si>
    <t>23 (LIS-17)</t>
  </si>
  <si>
    <t>https://streetmix.net/tfox/31/24-lis-18-yes-the-road</t>
  </si>
  <si>
    <t>24 (LIS-18)</t>
  </si>
  <si>
    <t>https://streetmix.net/tfox/32/25-out-7-no</t>
  </si>
  <si>
    <t>25 (OUT-7)</t>
  </si>
  <si>
    <t>https://streetmix.net/tfox/33/26-out-8-yes</t>
  </si>
  <si>
    <t>26 (OUT-8)</t>
  </si>
  <si>
    <t>https://streetmix.net/tfox/34/27-out-9-no-orman-road</t>
  </si>
  <si>
    <t>27 (OUT-9)</t>
  </si>
  <si>
    <t>https://streetmix.net/tfox/35/28-lis-19-no-tram-high-street</t>
  </si>
  <si>
    <t>28 (LIS-19)</t>
  </si>
  <si>
    <t>https://streetmix.net/tfox/36/29-lis-20-yes-foxy-st</t>
  </si>
  <si>
    <t>29 (LIS-20)</t>
  </si>
  <si>
    <t>https://streetmix.net/tfox/37/30-out-10-yes-potato-road</t>
  </si>
  <si>
    <t>30 (OUT-10)</t>
  </si>
  <si>
    <t>31 (OUT-11)</t>
  </si>
  <si>
    <t>32 (OUT-11)</t>
  </si>
  <si>
    <t>https://streetmix.net/tfox/38/31-out-11-no</t>
  </si>
  <si>
    <t>https://streetmix.net/tfox/39/32-out-12-yes-the-best-road-around</t>
  </si>
  <si>
    <t>Car parking lanes</t>
  </si>
  <si>
    <t>Car parking width</t>
  </si>
  <si>
    <t>Business Man</t>
  </si>
  <si>
    <t>Science Communicator</t>
  </si>
  <si>
    <t>Walk;Bus;Train / tube;</t>
  </si>
  <si>
    <t>33 (OUT-13)</t>
  </si>
  <si>
    <t>34 (OUT-14)</t>
  </si>
  <si>
    <t>https://streetmix.net/tfox/40/33-out-13-no</t>
  </si>
  <si>
    <t>https://streetmix.net/tfox/41/34-out-14-yes-utopia-street</t>
  </si>
  <si>
    <t>age</t>
  </si>
  <si>
    <t>gender</t>
  </si>
  <si>
    <t>occupation</t>
  </si>
  <si>
    <t>ethnicity</t>
  </si>
  <si>
    <t>health</t>
  </si>
  <si>
    <t>1 (OUT-1)</t>
  </si>
  <si>
    <t>2 (OUT-2)</t>
  </si>
  <si>
    <t>3 (OUT-3)</t>
  </si>
  <si>
    <t>4 (OUT-4)</t>
  </si>
  <si>
    <t>5 (OUT-5)</t>
  </si>
  <si>
    <t>OUT-NO</t>
  </si>
  <si>
    <t>OUT-YES</t>
  </si>
  <si>
    <t>LIS-NO</t>
  </si>
  <si>
    <t>LIS-YES</t>
  </si>
  <si>
    <t>group</t>
  </si>
  <si>
    <t>sample</t>
  </si>
  <si>
    <t>OUT</t>
  </si>
  <si>
    <t>LIS</t>
  </si>
  <si>
    <t>Train / tube;Walk</t>
  </si>
  <si>
    <t>drive_freq</t>
  </si>
  <si>
    <t>public_transport_freq</t>
  </si>
  <si>
    <t>walk_wheel_freq</t>
  </si>
  <si>
    <t>cycle_scoot_freq</t>
  </si>
  <si>
    <t>commute</t>
  </si>
  <si>
    <t>commute_mode</t>
  </si>
  <si>
    <t>respiratory_or_cardiovascular</t>
  </si>
  <si>
    <t>school_age_children</t>
  </si>
  <si>
    <t>children_mode</t>
  </si>
  <si>
    <t>polluting_space</t>
  </si>
  <si>
    <t>non-polluting_space</t>
  </si>
  <si>
    <t>movement_space</t>
  </si>
  <si>
    <t>stationary_space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</si>
</sst>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3" fontId="0" fillId="0" borderId="0" xfId="0" applyNumberFormat="1"/>
    <xf numFmtId="0" fontId="1" fillId="0" borderId="0" xfId="1"/>
    <xf numFmtId="3" fontId="1" fillId="0" borderId="0" xfId="1" applyNumberFormat="1"/>
    <xf numFmtId="0" fontId="1" fillId="0" borderId="0" xfId="1" applyNumberFormat="1"/>
    <xf numFmtId="0" fontId="0" fillId="0" borderId="0" xfId="0" applyNumberFormat="1"/>
  </cellXfs>
  <cellStyles count="2">
    <cellStyle name="Hyperlink" xfId="1" builtinId="8"/>
    <cellStyle name="Normal" xfId="0" builtinId="0"/>
  </cellStyles>
  <dxfs count="5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I35" totalsRowShown="0">
  <autoFilter ref="A1:BI35" xr:uid="{00000000-0009-0000-0100-000001000000}"/>
  <tableColumns count="61">
    <tableColumn id="1" xr3:uid="{00000000-0010-0000-0000-000001000000}" name="ID" dataDxfId="58"/>
    <tableColumn id="2" xr3:uid="{00000000-0010-0000-0000-000002000000}" name="Start time" dataDxfId="8"/>
    <tableColumn id="3" xr3:uid="{00000000-0010-0000-0000-000003000000}" name="Completion time" dataDxfId="7"/>
    <tableColumn id="4" xr3:uid="{00000000-0010-0000-0000-000004000000}" name="Email" dataDxfId="6"/>
    <tableColumn id="5" xr3:uid="{00000000-0010-0000-0000-000005000000}" name="Name" dataDxfId="5"/>
    <tableColumn id="6" xr3:uid="{00000000-0010-0000-0000-000006000000}" name="Last modified time" dataDxfId="4"/>
    <tableColumn id="7" xr3:uid="{00000000-0010-0000-0000-000007000000}" name="age" dataDxfId="57"/>
    <tableColumn id="8" xr3:uid="{00000000-0010-0000-0000-000008000000}" name="gender" dataDxfId="56"/>
    <tableColumn id="9" xr3:uid="{00000000-0010-0000-0000-000009000000}" name="occupation" dataDxfId="55"/>
    <tableColumn id="10" xr3:uid="{00000000-0010-0000-0000-00000A000000}" name="school_age_children" dataDxfId="54"/>
    <tableColumn id="11" xr3:uid="{00000000-0010-0000-0000-00000B000000}" name="children_mode" dataDxfId="53"/>
    <tableColumn id="12" xr3:uid="{00000000-0010-0000-0000-00000C000000}" name="ethnicity" dataDxfId="52"/>
    <tableColumn id="13" xr3:uid="{00000000-0010-0000-0000-00000D000000}" name="drive_freq" dataDxfId="51"/>
    <tableColumn id="14" xr3:uid="{00000000-0010-0000-0000-00000E000000}" name="public_transport_freq" dataDxfId="50"/>
    <tableColumn id="15" xr3:uid="{00000000-0010-0000-0000-00000F000000}" name="walk_wheel_freq" dataDxfId="49"/>
    <tableColumn id="16" xr3:uid="{00000000-0010-0000-0000-000010000000}" name="cycle_scoot_freq" dataDxfId="48"/>
    <tableColumn id="17" xr3:uid="{00000000-0010-0000-0000-000011000000}" name="commute" dataDxfId="47"/>
    <tableColumn id="18" xr3:uid="{00000000-0010-0000-0000-000012000000}" name="commute_mode" dataDxfId="46"/>
    <tableColumn id="19" xr3:uid="{00000000-0010-0000-0000-000013000000}" name="respiratory_or_cardiovascular" dataDxfId="45"/>
    <tableColumn id="57" xr3:uid="{2D9C5A88-048C-4442-8AC2-618E8DE310F8}" name="sample"/>
    <tableColumn id="56" xr3:uid="{24B4A9B8-4D5C-8847-B1BA-0A8BDFDCE126}" name="group"/>
    <tableColumn id="20" xr3:uid="{47E106B6-F14D-2641-88E8-78E1B3EF9561}" name="ID2" dataDxfId="44"/>
    <tableColumn id="21" xr3:uid="{85F82A03-E93C-7B45-B654-67B16550835C}" name="health" dataDxfId="43"/>
    <tableColumn id="22" xr3:uid="{9C467C4C-C08A-1A46-8CA8-4279145B8D5A}" name="Street Link" dataDxfId="42"/>
    <tableColumn id="36" xr3:uid="{282D7514-DA86-DF45-B4AA-8DA96CE4B04A}" name="capacity" dataDxfId="41"/>
    <tableColumn id="23" xr3:uid="{282D0535-7F7D-B24B-90EA-5CE47E6A71E1}" name="Sidewalk number" dataDxfId="40"/>
    <tableColumn id="24" xr3:uid="{F487CC05-7633-BA46-9378-5ED0EBEB8D2B}" name="Sidewalk capacity" dataDxfId="39"/>
    <tableColumn id="25" xr3:uid="{0583BAA4-7F55-D349-8837-9D163901DFC7}" name="Sidewalk width" dataDxfId="38"/>
    <tableColumn id="26" xr3:uid="{B56F985C-D7B9-C54F-89F8-6378FE4695CB}" name="Drive lane number" dataDxfId="37"/>
    <tableColumn id="27" xr3:uid="{0ECB161A-E5EA-EC41-9AF9-ECAE9AB80C87}" name="Drive lane capacity" dataDxfId="36"/>
    <tableColumn id="28" xr3:uid="{BA383285-7D61-8A4B-AD75-159E08EC4A56}" name="Drive lane width" dataDxfId="35"/>
    <tableColumn id="41" xr3:uid="{FA08416C-C5E9-D842-AC67-DCE4AA9BA285}" name="bus lane number" dataDxfId="34"/>
    <tableColumn id="42" xr3:uid="{56B23B0D-8869-B944-A2A9-92F2AE16B0CA}" name="bus lane capacity" dataDxfId="33"/>
    <tableColumn id="43" xr3:uid="{E1A00160-A632-2140-98E5-71DE71C9DBB8}" name="bus lane width" dataDxfId="32"/>
    <tableColumn id="48" xr3:uid="{4AA6D381-8C1C-7E42-9F4A-B81FEC3F9053}" name="tram lane number" dataDxfId="31"/>
    <tableColumn id="49" xr3:uid="{1EA4B585-9067-CF4C-BB00-0A78400916DE}" name="tram lane capacity" dataDxfId="30"/>
    <tableColumn id="50" xr3:uid="{F86EBC00-9C78-234B-B571-54F21C18A65E}" name="tram lane width" dataDxfId="29"/>
    <tableColumn id="29" xr3:uid="{F5966B6A-5F14-4247-A1ED-63A308890583}" name="Trees number" dataDxfId="28"/>
    <tableColumn id="30" xr3:uid="{6A8C2335-8FAD-8C49-8577-8365A2D4F436}" name="Trees width" dataDxfId="27"/>
    <tableColumn id="31" xr3:uid="{D701D35A-594F-5E48-B6D1-E5EB9E8A77E1}" name="Other veg number" dataDxfId="26"/>
    <tableColumn id="32" xr3:uid="{8ABB60DC-DE38-8A43-ADA6-4D88D6E1A673}" name="Other veg width" dataDxfId="25"/>
    <tableColumn id="33" xr3:uid="{F91FE42E-622C-FB49-BB7C-05C8E1D2A531}" name="Bike lane number (or scooter)" dataDxfId="24"/>
    <tableColumn id="34" xr3:uid="{2D402F4B-8B2B-C343-A6F5-6BB0BDEAC7A7}" name="Bike lane capacity" dataDxfId="23"/>
    <tableColumn id="35" xr3:uid="{59F94568-FBC6-4240-A91B-D156365EF1D1}" name="Bike lane width" dataDxfId="22"/>
    <tableColumn id="37" xr3:uid="{162C1B2A-BD76-9A4D-B6B6-4E49689921ED}" name="Commerce number" dataDxfId="21"/>
    <tableColumn id="38" xr3:uid="{B3614BBA-0DB8-D44C-AAED-37540AF843D0}" name="Commerce width" dataDxfId="20"/>
    <tableColumn id="39" xr3:uid="{68E94481-4668-644B-A29E-747474B3186F}" name="Seating number" dataDxfId="19"/>
    <tableColumn id="40" xr3:uid="{2556B3F4-F651-0B49-AEA7-F185148D8624}" name="Seating width" dataDxfId="18"/>
    <tableColumn id="44" xr3:uid="{416EC1B7-83F7-3A44-9042-D8FE265E56FE}" name="Bike rack number" dataDxfId="17"/>
    <tableColumn id="45" xr3:uid="{F311A9AE-E288-4844-912D-0FD5C88EB0E0}" name="bike rack width" dataDxfId="16"/>
    <tableColumn id="46" xr3:uid="{3F614B3E-9CAE-B34B-8695-68DC53096C62}" name="Transit shelter number (or waiting area)" dataDxfId="15"/>
    <tableColumn id="47" xr3:uid="{91908489-929F-B34A-BF66-7873A9B628A5}" name="Transit shelter width" dataDxfId="14"/>
    <tableColumn id="51" xr3:uid="{F0DBEFE0-C7ED-144A-8F06-ADE2AA30CBFD}" name="Wayfinding signs" dataDxfId="13"/>
    <tableColumn id="52" xr3:uid="{C7A907A5-E230-6B4B-8264-99F40673ECFF}" name="Streetlights number" dataDxfId="12"/>
    <tableColumn id="53" xr3:uid="{43DF922C-2AE9-5D42-84F6-FEEA27DD4FCE}" name="Streetlights width" dataDxfId="11"/>
    <tableColumn id="54" xr3:uid="{C3B891C1-ACD0-CE4A-990B-43A8810311C5}" name="Car parking lanes" dataDxfId="10"/>
    <tableColumn id="55" xr3:uid="{9CAEA4FE-1D93-A142-8347-61DEFC5E5834}" name="Car parking width" dataDxfId="9"/>
    <tableColumn id="58" xr3:uid="{3C6E78FC-ADC0-3443-AF69-BD0906C0E1DB}" name="polluting_space" dataDxfId="3">
      <calculatedColumnFormula>Table1[[#This Row],[Drive lane width]]+Table1[[#This Row],[bus lane width]]</calculatedColumnFormula>
    </tableColumn>
    <tableColumn id="59" xr3:uid="{F4FF0BD2-1D09-7749-A723-713931B8B546}" name="non-polluting_space" dataDxfId="2">
      <calculatedColumnFormula>Table1[[#This Row],[Bike lane width]]+Table1[[#This Row],[Sidewalk width]]+Table1[[#This Row],[tram lane width]]+Table1[[#This Row],[Trees width]]+Table1[[#This Row],[Other veg width]]</calculatedColumnFormula>
    </tableColumn>
    <tableColumn id="60" xr3:uid="{D39F3D8D-338A-9546-8E01-F36DA0E1F45B}" name="movement_space" dataDxfId="1">
      <calculatedColumnFormula>Table1[[#This Row],[Sidewalk width]]+Table1[[#This Row],[Drive lane width]]+Table1[[#This Row],[bus lane width]]+Table1[[#This Row],[tram lane width]]+Table1[[#This Row],[Bike lane width]]</calculatedColumnFormula>
    </tableColumn>
    <tableColumn id="61" xr3:uid="{01B6E9EB-341B-3A41-A9CD-1A658BE75F39}" name="stationary_space" dataDxfId="0">
      <calculatedColumnFormula>Table1[[#This Row],[Seating width]]+Table1[[#This Row],[bike rack width]]+Table1[[#This Row],[Transit shelter width]]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treetmix.net/tfox/18/13-lis-8-yes-street-rd" TargetMode="External"/><Relationship Id="rId18" Type="http://schemas.openxmlformats.org/officeDocument/2006/relationships/hyperlink" Target="https://streetmix.net/tfox/30/23-lis-17-no" TargetMode="External"/><Relationship Id="rId26" Type="http://schemas.openxmlformats.org/officeDocument/2006/relationships/hyperlink" Target="https://streetmix.net/tfox/34/27-out-9-no-orman-road" TargetMode="External"/><Relationship Id="rId3" Type="http://schemas.openxmlformats.org/officeDocument/2006/relationships/hyperlink" Target="https://streetmix.net/tfox/7/2-out-2-yes" TargetMode="External"/><Relationship Id="rId21" Type="http://schemas.openxmlformats.org/officeDocument/2006/relationships/hyperlink" Target="https://streetmix.net/tfox/26/20-lis-14-yes-heaven-is-a-place-on-earth-road" TargetMode="External"/><Relationship Id="rId34" Type="http://schemas.openxmlformats.org/officeDocument/2006/relationships/hyperlink" Target="https://streetmix.net/tfox/41/34-out-14-yes-utopia-street" TargetMode="External"/><Relationship Id="rId7" Type="http://schemas.openxmlformats.org/officeDocument/2006/relationships/hyperlink" Target="https://streetmix.net/tfox/12/7-lis-2-yes" TargetMode="External"/><Relationship Id="rId12" Type="http://schemas.openxmlformats.org/officeDocument/2006/relationships/hyperlink" Target="https://streetmix.net/tfox/17/ritual-slaughter-rd-lis-7-12" TargetMode="External"/><Relationship Id="rId17" Type="http://schemas.openxmlformats.org/officeDocument/2006/relationships/hyperlink" Target="https://streetmix.net/tfox/29/22-lis-16-yes" TargetMode="External"/><Relationship Id="rId25" Type="http://schemas.openxmlformats.org/officeDocument/2006/relationships/hyperlink" Target="https://streetmix.net/tfox/32/25-out-7-no" TargetMode="External"/><Relationship Id="rId33" Type="http://schemas.openxmlformats.org/officeDocument/2006/relationships/hyperlink" Target="https://streetmix.net/tfox/40/33-out-13-no" TargetMode="External"/><Relationship Id="rId2" Type="http://schemas.openxmlformats.org/officeDocument/2006/relationships/hyperlink" Target="https://streetmix.net/tfox/5/1-out-1-no" TargetMode="External"/><Relationship Id="rId16" Type="http://schemas.openxmlformats.org/officeDocument/2006/relationships/hyperlink" Target="https://streetmix.net/tfox/22/17-lis-12-yes-meegan-raod" TargetMode="External"/><Relationship Id="rId20" Type="http://schemas.openxmlformats.org/officeDocument/2006/relationships/hyperlink" Target="https://streetmix.net/tfox/27/21-lis-15-no-ameoba-avenue" TargetMode="External"/><Relationship Id="rId29" Type="http://schemas.openxmlformats.org/officeDocument/2006/relationships/hyperlink" Target="https://streetmix.net/tfox/36/29-lis-20-yes-foxy-st" TargetMode="External"/><Relationship Id="rId1" Type="http://schemas.openxmlformats.org/officeDocument/2006/relationships/hyperlink" Target="https://streetmix.net/tfox/8/3-out-3-no-inner-city-street" TargetMode="External"/><Relationship Id="rId6" Type="http://schemas.openxmlformats.org/officeDocument/2006/relationships/hyperlink" Target="https://streetmix.net/tfox/11/6-lis-1-no-pleasant-rd" TargetMode="External"/><Relationship Id="rId11" Type="http://schemas.openxmlformats.org/officeDocument/2006/relationships/hyperlink" Target="https://streetmix.net/tfox/16/11-lis-6-yes-super-duper-roads" TargetMode="External"/><Relationship Id="rId24" Type="http://schemas.openxmlformats.org/officeDocument/2006/relationships/hyperlink" Target="https://streetmix.net/tfox/21/16-lis-11-no-magic-avenue" TargetMode="External"/><Relationship Id="rId32" Type="http://schemas.openxmlformats.org/officeDocument/2006/relationships/hyperlink" Target="https://streetmix.net/tfox/39/32-out-12-yes-the-best-road-around" TargetMode="External"/><Relationship Id="rId5" Type="http://schemas.openxmlformats.org/officeDocument/2006/relationships/hyperlink" Target="https://streetmix.net/tfox/10/5-out-5-no" TargetMode="External"/><Relationship Id="rId15" Type="http://schemas.openxmlformats.org/officeDocument/2006/relationships/hyperlink" Target="https://streetmix.net/tfox/20/15-lis-10-yes-the-sun-path" TargetMode="External"/><Relationship Id="rId23" Type="http://schemas.openxmlformats.org/officeDocument/2006/relationships/hyperlink" Target="https://streetmix.net/tfox/25/19-lis-13-no" TargetMode="External"/><Relationship Id="rId28" Type="http://schemas.openxmlformats.org/officeDocument/2006/relationships/hyperlink" Target="https://streetmix.net/tfox/37/30-out-10-yes-potato-road" TargetMode="External"/><Relationship Id="rId36" Type="http://schemas.openxmlformats.org/officeDocument/2006/relationships/table" Target="../tables/table1.xml"/><Relationship Id="rId10" Type="http://schemas.openxmlformats.org/officeDocument/2006/relationships/hyperlink" Target="https://streetmix.net/tfox/15/10-lis-5-no" TargetMode="External"/><Relationship Id="rId19" Type="http://schemas.openxmlformats.org/officeDocument/2006/relationships/hyperlink" Target="https://streetmix.net/tfox/31/24-lis-18-yes-the-road" TargetMode="External"/><Relationship Id="rId31" Type="http://schemas.openxmlformats.org/officeDocument/2006/relationships/hyperlink" Target="https://streetmix.net/tfox/38/31-out-11-no" TargetMode="External"/><Relationship Id="rId4" Type="http://schemas.openxmlformats.org/officeDocument/2006/relationships/hyperlink" Target="https://streetmix.net/tfox/9/4-out-4-yes-avenue-blank" TargetMode="External"/><Relationship Id="rId9" Type="http://schemas.openxmlformats.org/officeDocument/2006/relationships/hyperlink" Target="https://streetmix.net/tfox/14/9-lis-4-yes" TargetMode="External"/><Relationship Id="rId14" Type="http://schemas.openxmlformats.org/officeDocument/2006/relationships/hyperlink" Target="https://streetmix.net/tfox/19/unnamed-road-lis-9-14" TargetMode="External"/><Relationship Id="rId22" Type="http://schemas.openxmlformats.org/officeDocument/2006/relationships/hyperlink" Target="https://streetmix.net/tfox/24/18-out-6-yes-trwq-alajrbh" TargetMode="External"/><Relationship Id="rId27" Type="http://schemas.openxmlformats.org/officeDocument/2006/relationships/hyperlink" Target="https://streetmix.net/tfox/35/28-lis-19-no-tram-high-street" TargetMode="External"/><Relationship Id="rId30" Type="http://schemas.openxmlformats.org/officeDocument/2006/relationships/hyperlink" Target="https://streetmix.net/tfox/33/26-out-8-yes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streetmix.net/tfox/13/8-lis-3-no-ames-ro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35"/>
  <sheetViews>
    <sheetView tabSelected="1" topLeftCell="AM1" zoomScale="125" workbookViewId="0">
      <selection activeCell="BI3" sqref="BI3"/>
    </sheetView>
  </sheetViews>
  <sheetFormatPr baseColWidth="10" defaultColWidth="8.83203125" defaultRowHeight="15" x14ac:dyDescent="0.2"/>
  <cols>
    <col min="1" max="19" width="20" bestFit="1" customWidth="1"/>
    <col min="20" max="20" width="20" customWidth="1"/>
  </cols>
  <sheetData>
    <row r="1" spans="1:6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160</v>
      </c>
      <c r="H1" t="s">
        <v>161</v>
      </c>
      <c r="I1" t="s">
        <v>162</v>
      </c>
      <c r="J1" t="s">
        <v>186</v>
      </c>
      <c r="K1" t="s">
        <v>187</v>
      </c>
      <c r="L1" t="s">
        <v>163</v>
      </c>
      <c r="M1" t="s">
        <v>179</v>
      </c>
      <c r="N1" t="s">
        <v>180</v>
      </c>
      <c r="O1" t="s">
        <v>181</v>
      </c>
      <c r="P1" t="s">
        <v>182</v>
      </c>
      <c r="Q1" t="s">
        <v>183</v>
      </c>
      <c r="R1" t="s">
        <v>184</v>
      </c>
      <c r="S1" t="s">
        <v>185</v>
      </c>
      <c r="T1" t="s">
        <v>175</v>
      </c>
      <c r="U1" t="s">
        <v>174</v>
      </c>
      <c r="V1" t="s">
        <v>36</v>
      </c>
      <c r="W1" t="s">
        <v>164</v>
      </c>
      <c r="X1" t="s">
        <v>46</v>
      </c>
      <c r="Y1" t="s">
        <v>86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92</v>
      </c>
      <c r="AG1" t="s">
        <v>93</v>
      </c>
      <c r="AH1" t="s">
        <v>94</v>
      </c>
      <c r="AI1" t="s">
        <v>98</v>
      </c>
      <c r="AJ1" t="s">
        <v>99</v>
      </c>
      <c r="AK1" t="s">
        <v>100</v>
      </c>
      <c r="AL1" t="s">
        <v>55</v>
      </c>
      <c r="AM1" t="s">
        <v>56</v>
      </c>
      <c r="AN1" t="s">
        <v>57</v>
      </c>
      <c r="AO1" t="s">
        <v>58</v>
      </c>
      <c r="AP1" t="s">
        <v>108</v>
      </c>
      <c r="AQ1" t="s">
        <v>59</v>
      </c>
      <c r="AR1" t="s">
        <v>60</v>
      </c>
      <c r="AS1" t="s">
        <v>87</v>
      </c>
      <c r="AT1" t="s">
        <v>88</v>
      </c>
      <c r="AU1" t="s">
        <v>89</v>
      </c>
      <c r="AV1" t="s">
        <v>90</v>
      </c>
      <c r="AW1" t="s">
        <v>95</v>
      </c>
      <c r="AX1" t="s">
        <v>96</v>
      </c>
      <c r="AY1" t="s">
        <v>107</v>
      </c>
      <c r="AZ1" t="s">
        <v>97</v>
      </c>
      <c r="BA1" t="s">
        <v>106</v>
      </c>
      <c r="BB1" t="s">
        <v>111</v>
      </c>
      <c r="BC1" t="s">
        <v>112</v>
      </c>
      <c r="BD1" t="s">
        <v>151</v>
      </c>
      <c r="BE1" t="s">
        <v>152</v>
      </c>
      <c r="BF1" t="s">
        <v>188</v>
      </c>
      <c r="BG1" t="s">
        <v>189</v>
      </c>
      <c r="BH1" t="s">
        <v>190</v>
      </c>
      <c r="BI1" t="s">
        <v>191</v>
      </c>
    </row>
    <row r="2" spans="1:61" x14ac:dyDescent="0.2">
      <c r="A2">
        <v>2</v>
      </c>
      <c r="B2" s="1"/>
      <c r="C2" s="1"/>
      <c r="F2" s="1"/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S2" t="s">
        <v>16</v>
      </c>
      <c r="T2" t="s">
        <v>176</v>
      </c>
      <c r="U2" t="s">
        <v>170</v>
      </c>
      <c r="V2" t="s">
        <v>165</v>
      </c>
      <c r="W2" t="s">
        <v>16</v>
      </c>
      <c r="X2" s="3" t="s">
        <v>85</v>
      </c>
      <c r="Y2" s="4">
        <v>57000</v>
      </c>
      <c r="Z2">
        <v>2</v>
      </c>
      <c r="AA2" s="2">
        <v>30000</v>
      </c>
      <c r="AB2">
        <v>3.6</v>
      </c>
      <c r="AC2">
        <v>2</v>
      </c>
      <c r="AD2">
        <v>3000</v>
      </c>
      <c r="AE2">
        <v>6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2</v>
      </c>
      <c r="AM2">
        <v>2.6</v>
      </c>
      <c r="AN2">
        <v>4</v>
      </c>
      <c r="AO2">
        <v>4</v>
      </c>
      <c r="AP2">
        <v>2</v>
      </c>
      <c r="AQ2">
        <v>24000</v>
      </c>
      <c r="AR2">
        <v>3.6</v>
      </c>
      <c r="AS2">
        <v>2</v>
      </c>
      <c r="AT2">
        <v>4.8</v>
      </c>
      <c r="AU2">
        <v>2</v>
      </c>
      <c r="AV2">
        <v>4.8</v>
      </c>
      <c r="AW2">
        <v>0</v>
      </c>
      <c r="AX2">
        <v>0</v>
      </c>
      <c r="AY2">
        <v>0</v>
      </c>
      <c r="AZ2">
        <v>0</v>
      </c>
      <c r="BA2">
        <v>0</v>
      </c>
      <c r="BB2">
        <v>2</v>
      </c>
      <c r="BC2">
        <v>2.4</v>
      </c>
      <c r="BD2">
        <v>0</v>
      </c>
      <c r="BE2">
        <v>0</v>
      </c>
      <c r="BF2" s="6">
        <f>Table1[[#This Row],[Drive lane width]]+Table1[[#This Row],[bus lane width]]</f>
        <v>6</v>
      </c>
      <c r="BG2" s="6">
        <f>Table1[[#This Row],[Bike lane width]]+Table1[[#This Row],[Sidewalk width]]+Table1[[#This Row],[tram lane width]]+Table1[[#This Row],[Trees width]]+Table1[[#This Row],[Other veg width]]</f>
        <v>13.8</v>
      </c>
      <c r="BH2" s="6">
        <f>Table1[[#This Row],[Sidewalk width]]+Table1[[#This Row],[Drive lane width]]+Table1[[#This Row],[bus lane width]]+Table1[[#This Row],[tram lane width]]+Table1[[#This Row],[Bike lane width]]</f>
        <v>13.2</v>
      </c>
      <c r="BI2" s="6">
        <f>Table1[[#This Row],[Seating width]]+Table1[[#This Row],[bike rack width]]+Table1[[#This Row],[Transit shelter width]]</f>
        <v>4.8</v>
      </c>
    </row>
    <row r="3" spans="1:61" x14ac:dyDescent="0.2">
      <c r="A3">
        <v>3</v>
      </c>
      <c r="B3" s="1"/>
      <c r="C3" s="1"/>
      <c r="F3" s="1"/>
      <c r="G3" t="s">
        <v>17</v>
      </c>
      <c r="H3" t="s">
        <v>7</v>
      </c>
      <c r="I3" t="s">
        <v>18</v>
      </c>
      <c r="J3" t="s">
        <v>16</v>
      </c>
      <c r="L3" t="s">
        <v>11</v>
      </c>
      <c r="M3" t="s">
        <v>13</v>
      </c>
      <c r="N3" t="s">
        <v>15</v>
      </c>
      <c r="O3" t="s">
        <v>15</v>
      </c>
      <c r="P3" t="s">
        <v>13</v>
      </c>
      <c r="Q3" t="s">
        <v>9</v>
      </c>
      <c r="R3" t="s">
        <v>178</v>
      </c>
      <c r="S3" t="s">
        <v>16</v>
      </c>
      <c r="T3" t="s">
        <v>176</v>
      </c>
      <c r="U3" t="s">
        <v>171</v>
      </c>
      <c r="V3" t="s">
        <v>166</v>
      </c>
      <c r="W3" t="s">
        <v>9</v>
      </c>
      <c r="X3" s="3" t="s">
        <v>91</v>
      </c>
      <c r="Y3" s="2">
        <v>64000</v>
      </c>
      <c r="Z3">
        <v>2</v>
      </c>
      <c r="AA3">
        <v>30000</v>
      </c>
      <c r="AB3">
        <v>3.6</v>
      </c>
      <c r="AC3">
        <v>0</v>
      </c>
      <c r="AD3">
        <v>0</v>
      </c>
      <c r="AE3">
        <v>0</v>
      </c>
      <c r="AF3">
        <v>2</v>
      </c>
      <c r="AG3">
        <v>10000</v>
      </c>
      <c r="AH3">
        <v>6.8</v>
      </c>
      <c r="AL3">
        <v>3</v>
      </c>
      <c r="AM3">
        <v>2.6</v>
      </c>
      <c r="AN3">
        <v>0</v>
      </c>
      <c r="AO3">
        <v>0</v>
      </c>
      <c r="AP3">
        <v>2</v>
      </c>
      <c r="AQ3">
        <v>24000</v>
      </c>
      <c r="AR3">
        <v>3.6</v>
      </c>
      <c r="AS3">
        <v>2</v>
      </c>
      <c r="AT3">
        <v>3.6</v>
      </c>
      <c r="AU3">
        <v>3</v>
      </c>
      <c r="AV3">
        <v>6.6</v>
      </c>
      <c r="AW3">
        <v>1</v>
      </c>
      <c r="AX3">
        <v>1.5</v>
      </c>
      <c r="AY3">
        <v>1</v>
      </c>
      <c r="AZ3">
        <v>2.7</v>
      </c>
      <c r="BA3">
        <v>0</v>
      </c>
      <c r="BB3">
        <v>2</v>
      </c>
      <c r="BC3">
        <v>1.4</v>
      </c>
      <c r="BD3">
        <v>0</v>
      </c>
      <c r="BE3">
        <v>0</v>
      </c>
      <c r="BF3" s="6">
        <f>Table1[[#This Row],[Drive lane width]]+Table1[[#This Row],[bus lane width]]</f>
        <v>6.8</v>
      </c>
      <c r="BG3" s="6">
        <f>Table1[[#This Row],[Bike lane width]]+Table1[[#This Row],[Sidewalk width]]+Table1[[#This Row],[tram lane width]]+Table1[[#This Row],[Trees width]]+Table1[[#This Row],[Other veg width]]</f>
        <v>9.8000000000000007</v>
      </c>
      <c r="BH3" s="6">
        <f>Table1[[#This Row],[Sidewalk width]]+Table1[[#This Row],[Drive lane width]]+Table1[[#This Row],[bus lane width]]+Table1[[#This Row],[tram lane width]]+Table1[[#This Row],[Bike lane width]]</f>
        <v>14</v>
      </c>
      <c r="BI3" s="6">
        <f>Table1[[#This Row],[Seating width]]+Table1[[#This Row],[bike rack width]]+Table1[[#This Row],[Transit shelter width]]</f>
        <v>10.8</v>
      </c>
    </row>
    <row r="4" spans="1:61" x14ac:dyDescent="0.2">
      <c r="A4">
        <v>4</v>
      </c>
      <c r="B4" s="1"/>
      <c r="C4" s="1"/>
      <c r="F4" s="1"/>
      <c r="G4" t="s">
        <v>6</v>
      </c>
      <c r="H4" t="s">
        <v>7</v>
      </c>
      <c r="I4" t="s">
        <v>19</v>
      </c>
      <c r="J4" t="s">
        <v>16</v>
      </c>
      <c r="L4" t="s">
        <v>20</v>
      </c>
      <c r="M4" t="s">
        <v>12</v>
      </c>
      <c r="N4" t="s">
        <v>15</v>
      </c>
      <c r="O4" t="s">
        <v>14</v>
      </c>
      <c r="P4" t="s">
        <v>15</v>
      </c>
      <c r="Q4" t="s">
        <v>9</v>
      </c>
      <c r="R4" t="s">
        <v>27</v>
      </c>
      <c r="S4" t="s">
        <v>9</v>
      </c>
      <c r="T4" t="s">
        <v>176</v>
      </c>
      <c r="U4" t="s">
        <v>170</v>
      </c>
      <c r="V4" t="s">
        <v>167</v>
      </c>
      <c r="W4" t="s">
        <v>16</v>
      </c>
      <c r="X4" s="3" t="s">
        <v>84</v>
      </c>
      <c r="Y4" s="4">
        <v>90000</v>
      </c>
      <c r="Z4">
        <v>2</v>
      </c>
      <c r="AA4">
        <v>30000</v>
      </c>
      <c r="AB4">
        <v>6.6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2</v>
      </c>
      <c r="AJ4">
        <v>36000</v>
      </c>
      <c r="AK4">
        <v>7.2</v>
      </c>
      <c r="AL4">
        <v>2</v>
      </c>
      <c r="AM4">
        <v>2.4</v>
      </c>
      <c r="AN4">
        <v>1</v>
      </c>
      <c r="AO4">
        <v>2.4</v>
      </c>
      <c r="AP4">
        <v>2</v>
      </c>
      <c r="AQ4">
        <v>24000</v>
      </c>
      <c r="AR4">
        <v>3.6</v>
      </c>
      <c r="AS4">
        <v>1</v>
      </c>
      <c r="AT4">
        <v>3.6</v>
      </c>
      <c r="AU4">
        <v>2</v>
      </c>
      <c r="AV4">
        <v>4.8</v>
      </c>
      <c r="AW4">
        <v>0</v>
      </c>
      <c r="AX4">
        <v>0</v>
      </c>
      <c r="AY4">
        <v>0</v>
      </c>
      <c r="AZ4">
        <v>0</v>
      </c>
      <c r="BA4">
        <v>0</v>
      </c>
      <c r="BB4">
        <v>2</v>
      </c>
      <c r="BC4">
        <v>2.4</v>
      </c>
      <c r="BD4">
        <v>0</v>
      </c>
      <c r="BE4">
        <v>0</v>
      </c>
      <c r="BF4" s="6">
        <f>Table1[[#This Row],[Drive lane width]]+Table1[[#This Row],[bus lane width]]</f>
        <v>0</v>
      </c>
      <c r="BG4" s="6">
        <f>Table1[[#This Row],[Bike lane width]]+Table1[[#This Row],[Sidewalk width]]+Table1[[#This Row],[tram lane width]]+Table1[[#This Row],[Trees width]]+Table1[[#This Row],[Other veg width]]</f>
        <v>22.199999999999996</v>
      </c>
      <c r="BH4" s="6">
        <f>Table1[[#This Row],[Sidewalk width]]+Table1[[#This Row],[Drive lane width]]+Table1[[#This Row],[bus lane width]]+Table1[[#This Row],[tram lane width]]+Table1[[#This Row],[Bike lane width]]</f>
        <v>17.400000000000002</v>
      </c>
      <c r="BI4" s="6">
        <f>Table1[[#This Row],[Seating width]]+Table1[[#This Row],[bike rack width]]+Table1[[#This Row],[Transit shelter width]]</f>
        <v>4.8</v>
      </c>
    </row>
    <row r="5" spans="1:61" x14ac:dyDescent="0.2">
      <c r="A5">
        <v>5</v>
      </c>
      <c r="B5" s="1"/>
      <c r="C5" s="1"/>
      <c r="F5" s="1"/>
      <c r="G5" t="s">
        <v>6</v>
      </c>
      <c r="H5" t="s">
        <v>21</v>
      </c>
      <c r="I5" t="s">
        <v>22</v>
      </c>
      <c r="J5" t="s">
        <v>9</v>
      </c>
      <c r="K5" t="s">
        <v>10</v>
      </c>
      <c r="L5" t="s">
        <v>11</v>
      </c>
      <c r="M5" t="s">
        <v>13</v>
      </c>
      <c r="N5" t="s">
        <v>13</v>
      </c>
      <c r="O5" t="s">
        <v>14</v>
      </c>
      <c r="P5" t="s">
        <v>14</v>
      </c>
      <c r="Q5" t="s">
        <v>23</v>
      </c>
      <c r="S5" t="s">
        <v>16</v>
      </c>
      <c r="T5" t="s">
        <v>176</v>
      </c>
      <c r="U5" t="s">
        <v>171</v>
      </c>
      <c r="V5" t="s">
        <v>168</v>
      </c>
      <c r="W5" t="s">
        <v>9</v>
      </c>
      <c r="X5" s="3" t="s">
        <v>101</v>
      </c>
      <c r="Y5" s="2">
        <v>60500</v>
      </c>
      <c r="Z5">
        <v>2</v>
      </c>
      <c r="AA5">
        <v>30000</v>
      </c>
      <c r="AB5">
        <v>5.6</v>
      </c>
      <c r="AC5">
        <v>1</v>
      </c>
      <c r="AD5">
        <v>1500</v>
      </c>
      <c r="AE5">
        <v>3</v>
      </c>
      <c r="AF5">
        <v>1</v>
      </c>
      <c r="AG5">
        <v>5000</v>
      </c>
      <c r="AH5">
        <v>3.6</v>
      </c>
      <c r="AI5">
        <v>0</v>
      </c>
      <c r="AJ5">
        <v>0</v>
      </c>
      <c r="AK5">
        <v>0</v>
      </c>
      <c r="AL5">
        <v>2</v>
      </c>
      <c r="AM5">
        <v>2.4</v>
      </c>
      <c r="AN5">
        <v>2</v>
      </c>
      <c r="AO5">
        <v>3</v>
      </c>
      <c r="AP5">
        <v>2</v>
      </c>
      <c r="AQ5">
        <v>24000</v>
      </c>
      <c r="AR5">
        <v>3.6</v>
      </c>
      <c r="AS5">
        <v>1</v>
      </c>
      <c r="AT5">
        <v>2.8</v>
      </c>
      <c r="AU5">
        <v>2</v>
      </c>
      <c r="AV5">
        <v>5.2</v>
      </c>
      <c r="AW5">
        <v>0</v>
      </c>
      <c r="AX5">
        <v>0</v>
      </c>
      <c r="AY5">
        <v>0</v>
      </c>
      <c r="AZ5">
        <v>0</v>
      </c>
      <c r="BA5">
        <v>0</v>
      </c>
      <c r="BB5">
        <v>2</v>
      </c>
      <c r="BC5">
        <v>2.4</v>
      </c>
      <c r="BD5">
        <v>0</v>
      </c>
      <c r="BE5">
        <v>0</v>
      </c>
      <c r="BF5" s="6">
        <f>Table1[[#This Row],[Drive lane width]]+Table1[[#This Row],[bus lane width]]</f>
        <v>6.6</v>
      </c>
      <c r="BG5" s="6">
        <f>Table1[[#This Row],[Bike lane width]]+Table1[[#This Row],[Sidewalk width]]+Table1[[#This Row],[tram lane width]]+Table1[[#This Row],[Trees width]]+Table1[[#This Row],[Other veg width]]</f>
        <v>14.6</v>
      </c>
      <c r="BH5" s="6">
        <f>Table1[[#This Row],[Sidewalk width]]+Table1[[#This Row],[Drive lane width]]+Table1[[#This Row],[bus lane width]]+Table1[[#This Row],[tram lane width]]+Table1[[#This Row],[Bike lane width]]</f>
        <v>15.799999999999999</v>
      </c>
      <c r="BI5" s="6">
        <f>Table1[[#This Row],[Seating width]]+Table1[[#This Row],[bike rack width]]+Table1[[#This Row],[Transit shelter width]]</f>
        <v>5.2</v>
      </c>
    </row>
    <row r="6" spans="1:61" x14ac:dyDescent="0.2">
      <c r="A6">
        <v>6</v>
      </c>
      <c r="B6" s="1"/>
      <c r="C6" s="1"/>
      <c r="F6" s="1"/>
      <c r="G6" t="s">
        <v>6</v>
      </c>
      <c r="H6" t="s">
        <v>21</v>
      </c>
      <c r="I6" t="s">
        <v>24</v>
      </c>
      <c r="J6" t="s">
        <v>16</v>
      </c>
      <c r="L6" t="s">
        <v>11</v>
      </c>
      <c r="M6" t="s">
        <v>12</v>
      </c>
      <c r="N6" t="s">
        <v>14</v>
      </c>
      <c r="O6" t="s">
        <v>14</v>
      </c>
      <c r="P6" t="s">
        <v>15</v>
      </c>
      <c r="Q6" t="s">
        <v>23</v>
      </c>
      <c r="S6" t="s">
        <v>16</v>
      </c>
      <c r="T6" t="s">
        <v>176</v>
      </c>
      <c r="U6" t="s">
        <v>170</v>
      </c>
      <c r="V6" t="s">
        <v>169</v>
      </c>
      <c r="W6" t="s">
        <v>16</v>
      </c>
      <c r="X6" s="3" t="s">
        <v>102</v>
      </c>
      <c r="Y6" s="2">
        <v>67000</v>
      </c>
      <c r="Z6">
        <v>2</v>
      </c>
      <c r="AA6">
        <v>30000</v>
      </c>
      <c r="AB6">
        <v>6</v>
      </c>
      <c r="AC6">
        <v>2</v>
      </c>
      <c r="AD6">
        <v>3000</v>
      </c>
      <c r="AE6">
        <v>6</v>
      </c>
      <c r="AF6">
        <v>2</v>
      </c>
      <c r="AG6">
        <v>10000</v>
      </c>
      <c r="AH6">
        <v>7.2</v>
      </c>
      <c r="AI6">
        <v>0</v>
      </c>
      <c r="AJ6">
        <v>0</v>
      </c>
      <c r="AK6">
        <v>0</v>
      </c>
      <c r="AL6">
        <v>2</v>
      </c>
      <c r="AM6">
        <v>1.8</v>
      </c>
      <c r="AN6">
        <v>0</v>
      </c>
      <c r="AO6">
        <v>0</v>
      </c>
      <c r="AP6">
        <v>2</v>
      </c>
      <c r="AQ6">
        <v>24000</v>
      </c>
      <c r="AR6">
        <v>4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2</v>
      </c>
      <c r="BC6">
        <v>2</v>
      </c>
      <c r="BD6">
        <v>0</v>
      </c>
      <c r="BE6">
        <v>0</v>
      </c>
      <c r="BF6" s="6">
        <f>Table1[[#This Row],[Drive lane width]]+Table1[[#This Row],[bus lane width]]</f>
        <v>13.2</v>
      </c>
      <c r="BG6" s="6">
        <f>Table1[[#This Row],[Bike lane width]]+Table1[[#This Row],[Sidewalk width]]+Table1[[#This Row],[tram lane width]]+Table1[[#This Row],[Trees width]]+Table1[[#This Row],[Other veg width]]</f>
        <v>11.8</v>
      </c>
      <c r="BH6" s="6">
        <f>Table1[[#This Row],[Sidewalk width]]+Table1[[#This Row],[Drive lane width]]+Table1[[#This Row],[bus lane width]]+Table1[[#This Row],[tram lane width]]+Table1[[#This Row],[Bike lane width]]</f>
        <v>23.2</v>
      </c>
      <c r="BI6" s="6">
        <f>Table1[[#This Row],[Seating width]]+Table1[[#This Row],[bike rack width]]+Table1[[#This Row],[Transit shelter width]]</f>
        <v>0</v>
      </c>
    </row>
    <row r="7" spans="1:61" x14ac:dyDescent="0.2">
      <c r="A7">
        <v>7</v>
      </c>
      <c r="B7" s="1"/>
      <c r="C7" s="1"/>
      <c r="F7" s="1"/>
      <c r="G7" t="s">
        <v>25</v>
      </c>
      <c r="H7" t="s">
        <v>21</v>
      </c>
      <c r="I7" t="s">
        <v>26</v>
      </c>
      <c r="J7" t="s">
        <v>16</v>
      </c>
      <c r="L7" t="s">
        <v>11</v>
      </c>
      <c r="M7" t="s">
        <v>12</v>
      </c>
      <c r="N7" t="s">
        <v>14</v>
      </c>
      <c r="O7" t="s">
        <v>14</v>
      </c>
      <c r="P7" t="s">
        <v>12</v>
      </c>
      <c r="Q7" t="s">
        <v>9</v>
      </c>
      <c r="R7" t="s">
        <v>27</v>
      </c>
      <c r="S7" t="s">
        <v>16</v>
      </c>
      <c r="T7" t="s">
        <v>177</v>
      </c>
      <c r="U7" t="s">
        <v>172</v>
      </c>
      <c r="V7" t="s">
        <v>37</v>
      </c>
      <c r="W7" t="s">
        <v>16</v>
      </c>
      <c r="X7" s="3" t="s">
        <v>103</v>
      </c>
      <c r="Y7" s="2">
        <v>93000</v>
      </c>
      <c r="Z7">
        <v>2</v>
      </c>
      <c r="AA7">
        <v>30000</v>
      </c>
      <c r="AB7">
        <v>4.5999999999999996</v>
      </c>
      <c r="AC7">
        <v>2</v>
      </c>
      <c r="AD7">
        <v>3000</v>
      </c>
      <c r="AE7">
        <v>6.4</v>
      </c>
      <c r="AF7">
        <v>0</v>
      </c>
      <c r="AG7">
        <v>0</v>
      </c>
      <c r="AH7">
        <v>0</v>
      </c>
      <c r="AI7">
        <v>2</v>
      </c>
      <c r="AJ7">
        <v>36000</v>
      </c>
      <c r="AK7">
        <v>6</v>
      </c>
      <c r="AL7">
        <v>2</v>
      </c>
      <c r="AM7">
        <v>3</v>
      </c>
      <c r="AN7">
        <v>2</v>
      </c>
      <c r="AO7">
        <v>1.4</v>
      </c>
      <c r="AP7">
        <v>2</v>
      </c>
      <c r="AQ7">
        <v>24000</v>
      </c>
      <c r="AR7">
        <v>4.2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2</v>
      </c>
      <c r="BC7">
        <v>1.4</v>
      </c>
      <c r="BD7">
        <v>0</v>
      </c>
      <c r="BE7">
        <v>0</v>
      </c>
      <c r="BF7" s="6">
        <f>Table1[[#This Row],[Drive lane width]]+Table1[[#This Row],[bus lane width]]</f>
        <v>6.4</v>
      </c>
      <c r="BG7" s="6">
        <f>Table1[[#This Row],[Bike lane width]]+Table1[[#This Row],[Sidewalk width]]+Table1[[#This Row],[tram lane width]]+Table1[[#This Row],[Trees width]]+Table1[[#This Row],[Other veg width]]</f>
        <v>19.2</v>
      </c>
      <c r="BH7" s="6">
        <f>Table1[[#This Row],[Sidewalk width]]+Table1[[#This Row],[Drive lane width]]+Table1[[#This Row],[bus lane width]]+Table1[[#This Row],[tram lane width]]+Table1[[#This Row],[Bike lane width]]</f>
        <v>21.2</v>
      </c>
      <c r="BI7" s="6">
        <f>Table1[[#This Row],[Seating width]]+Table1[[#This Row],[bike rack width]]+Table1[[#This Row],[Transit shelter width]]</f>
        <v>0</v>
      </c>
    </row>
    <row r="8" spans="1:61" x14ac:dyDescent="0.2">
      <c r="A8">
        <v>8</v>
      </c>
      <c r="B8" s="1"/>
      <c r="C8" s="1"/>
      <c r="F8" s="1"/>
      <c r="G8" t="s">
        <v>25</v>
      </c>
      <c r="H8" t="s">
        <v>21</v>
      </c>
      <c r="I8" t="s">
        <v>26</v>
      </c>
      <c r="J8" t="s">
        <v>16</v>
      </c>
      <c r="L8" t="s">
        <v>11</v>
      </c>
      <c r="M8" t="s">
        <v>12</v>
      </c>
      <c r="N8" t="s">
        <v>15</v>
      </c>
      <c r="O8" t="s">
        <v>15</v>
      </c>
      <c r="P8" t="s">
        <v>12</v>
      </c>
      <c r="Q8" t="s">
        <v>9</v>
      </c>
      <c r="R8" t="s">
        <v>28</v>
      </c>
      <c r="S8" t="s">
        <v>16</v>
      </c>
      <c r="T8" t="s">
        <v>177</v>
      </c>
      <c r="U8" t="s">
        <v>173</v>
      </c>
      <c r="V8" t="s">
        <v>38</v>
      </c>
      <c r="W8" t="s">
        <v>9</v>
      </c>
      <c r="X8" s="3" t="s">
        <v>104</v>
      </c>
      <c r="Y8" s="2">
        <v>75000</v>
      </c>
      <c r="Z8">
        <v>2</v>
      </c>
      <c r="AA8">
        <v>30000</v>
      </c>
      <c r="AB8">
        <v>6.5</v>
      </c>
      <c r="AC8">
        <v>2</v>
      </c>
      <c r="AD8">
        <v>3000</v>
      </c>
      <c r="AE8">
        <v>6</v>
      </c>
      <c r="AF8">
        <v>0</v>
      </c>
      <c r="AG8">
        <v>0</v>
      </c>
      <c r="AH8">
        <v>0</v>
      </c>
      <c r="AI8">
        <v>1</v>
      </c>
      <c r="AJ8">
        <v>18000</v>
      </c>
      <c r="AK8">
        <v>3.6</v>
      </c>
      <c r="AL8">
        <v>1</v>
      </c>
      <c r="AM8">
        <v>1.2</v>
      </c>
      <c r="AN8">
        <v>0</v>
      </c>
      <c r="AO8">
        <v>0</v>
      </c>
      <c r="AP8">
        <v>2</v>
      </c>
      <c r="AQ8">
        <v>24000</v>
      </c>
      <c r="AR8">
        <v>3</v>
      </c>
      <c r="AS8">
        <v>1</v>
      </c>
      <c r="AT8">
        <v>2</v>
      </c>
      <c r="AU8">
        <v>1</v>
      </c>
      <c r="AV8">
        <v>2.7</v>
      </c>
      <c r="AW8">
        <v>0</v>
      </c>
      <c r="AX8">
        <v>0</v>
      </c>
      <c r="AY8">
        <v>1</v>
      </c>
      <c r="AZ8">
        <v>2.7</v>
      </c>
      <c r="BA8">
        <v>0</v>
      </c>
      <c r="BB8">
        <v>2</v>
      </c>
      <c r="BC8">
        <v>2</v>
      </c>
      <c r="BD8">
        <v>0</v>
      </c>
      <c r="BE8">
        <v>0</v>
      </c>
      <c r="BF8" s="6">
        <f>Table1[[#This Row],[Drive lane width]]+Table1[[#This Row],[bus lane width]]</f>
        <v>6</v>
      </c>
      <c r="BG8" s="6">
        <f>Table1[[#This Row],[Bike lane width]]+Table1[[#This Row],[Sidewalk width]]+Table1[[#This Row],[tram lane width]]+Table1[[#This Row],[Trees width]]+Table1[[#This Row],[Other veg width]]</f>
        <v>14.299999999999999</v>
      </c>
      <c r="BH8" s="6">
        <f>Table1[[#This Row],[Sidewalk width]]+Table1[[#This Row],[Drive lane width]]+Table1[[#This Row],[bus lane width]]+Table1[[#This Row],[tram lane width]]+Table1[[#This Row],[Bike lane width]]</f>
        <v>19.100000000000001</v>
      </c>
      <c r="BI8" s="6">
        <f>Table1[[#This Row],[Seating width]]+Table1[[#This Row],[bike rack width]]+Table1[[#This Row],[Transit shelter width]]</f>
        <v>5.4</v>
      </c>
    </row>
    <row r="9" spans="1:61" x14ac:dyDescent="0.2">
      <c r="A9">
        <v>9</v>
      </c>
      <c r="B9" s="1"/>
      <c r="C9" s="1"/>
      <c r="F9" s="1"/>
      <c r="G9" t="s">
        <v>25</v>
      </c>
      <c r="H9" t="s">
        <v>7</v>
      </c>
      <c r="I9" t="s">
        <v>26</v>
      </c>
      <c r="J9" t="s">
        <v>16</v>
      </c>
      <c r="L9" t="s">
        <v>29</v>
      </c>
      <c r="M9" t="s">
        <v>13</v>
      </c>
      <c r="N9" t="s">
        <v>15</v>
      </c>
      <c r="O9" t="s">
        <v>14</v>
      </c>
      <c r="P9" t="s">
        <v>12</v>
      </c>
      <c r="Q9" t="s">
        <v>9</v>
      </c>
      <c r="R9" t="s">
        <v>27</v>
      </c>
      <c r="S9" t="s">
        <v>9</v>
      </c>
      <c r="T9" t="s">
        <v>177</v>
      </c>
      <c r="U9" t="s">
        <v>172</v>
      </c>
      <c r="V9" t="s">
        <v>39</v>
      </c>
      <c r="W9" t="s">
        <v>16</v>
      </c>
      <c r="X9" s="3" t="s">
        <v>105</v>
      </c>
      <c r="Y9" s="2">
        <v>62000</v>
      </c>
      <c r="Z9">
        <v>2</v>
      </c>
      <c r="AA9">
        <v>30000</v>
      </c>
      <c r="AB9">
        <v>3.6</v>
      </c>
      <c r="AC9">
        <v>2</v>
      </c>
      <c r="AD9">
        <v>3000</v>
      </c>
      <c r="AE9">
        <v>6</v>
      </c>
      <c r="AF9">
        <v>1</v>
      </c>
      <c r="AG9">
        <v>5000</v>
      </c>
      <c r="AH9">
        <v>3.6</v>
      </c>
      <c r="AI9">
        <v>0</v>
      </c>
      <c r="AJ9">
        <v>0</v>
      </c>
      <c r="AK9">
        <v>0</v>
      </c>
      <c r="AL9">
        <v>2</v>
      </c>
      <c r="AM9">
        <v>2.4</v>
      </c>
      <c r="AN9">
        <v>2</v>
      </c>
      <c r="AO9">
        <v>1.2</v>
      </c>
      <c r="AP9">
        <v>2</v>
      </c>
      <c r="AQ9">
        <v>24000</v>
      </c>
      <c r="AR9">
        <v>3.3</v>
      </c>
      <c r="AS9">
        <v>1</v>
      </c>
      <c r="AT9">
        <v>1.2</v>
      </c>
      <c r="AU9">
        <v>0</v>
      </c>
      <c r="AV9">
        <v>0</v>
      </c>
      <c r="AW9">
        <v>1</v>
      </c>
      <c r="AX9">
        <v>1.5</v>
      </c>
      <c r="AY9">
        <v>1</v>
      </c>
      <c r="AZ9">
        <v>1.2</v>
      </c>
      <c r="BA9">
        <v>1</v>
      </c>
      <c r="BB9">
        <v>2</v>
      </c>
      <c r="BC9">
        <v>2.2000000000000002</v>
      </c>
      <c r="BD9">
        <v>0</v>
      </c>
      <c r="BE9">
        <v>0</v>
      </c>
      <c r="BF9" s="6">
        <f>Table1[[#This Row],[Drive lane width]]+Table1[[#This Row],[bus lane width]]</f>
        <v>9.6</v>
      </c>
      <c r="BG9" s="6">
        <f>Table1[[#This Row],[Bike lane width]]+Table1[[#This Row],[Sidewalk width]]+Table1[[#This Row],[tram lane width]]+Table1[[#This Row],[Trees width]]+Table1[[#This Row],[Other veg width]]</f>
        <v>10.5</v>
      </c>
      <c r="BH9" s="6">
        <f>Table1[[#This Row],[Sidewalk width]]+Table1[[#This Row],[Drive lane width]]+Table1[[#This Row],[bus lane width]]+Table1[[#This Row],[tram lane width]]+Table1[[#This Row],[Bike lane width]]</f>
        <v>16.5</v>
      </c>
      <c r="BI9" s="6">
        <f>Table1[[#This Row],[Seating width]]+Table1[[#This Row],[bike rack width]]+Table1[[#This Row],[Transit shelter width]]</f>
        <v>2.7</v>
      </c>
    </row>
    <row r="10" spans="1:61" x14ac:dyDescent="0.2">
      <c r="A10">
        <v>10</v>
      </c>
      <c r="B10" s="1"/>
      <c r="C10" s="1"/>
      <c r="F10" s="1"/>
      <c r="G10" t="s">
        <v>25</v>
      </c>
      <c r="H10" t="s">
        <v>7</v>
      </c>
      <c r="I10" t="s">
        <v>30</v>
      </c>
      <c r="J10" t="s">
        <v>16</v>
      </c>
      <c r="L10" t="s">
        <v>31</v>
      </c>
      <c r="M10" t="s">
        <v>12</v>
      </c>
      <c r="N10" t="s">
        <v>15</v>
      </c>
      <c r="O10" t="s">
        <v>15</v>
      </c>
      <c r="P10" t="s">
        <v>15</v>
      </c>
      <c r="Q10" t="s">
        <v>9</v>
      </c>
      <c r="R10" t="s">
        <v>32</v>
      </c>
      <c r="S10" t="s">
        <v>16</v>
      </c>
      <c r="T10" t="s">
        <v>177</v>
      </c>
      <c r="U10" t="s">
        <v>173</v>
      </c>
      <c r="V10" t="s">
        <v>40</v>
      </c>
      <c r="W10" t="s">
        <v>9</v>
      </c>
      <c r="X10" s="3" t="s">
        <v>109</v>
      </c>
      <c r="Y10" s="2">
        <v>67000</v>
      </c>
      <c r="Z10">
        <v>2</v>
      </c>
      <c r="AA10">
        <v>30000</v>
      </c>
      <c r="AB10">
        <v>3.6</v>
      </c>
      <c r="AC10">
        <v>2</v>
      </c>
      <c r="AD10">
        <v>3000</v>
      </c>
      <c r="AE10">
        <v>4.8</v>
      </c>
      <c r="AF10">
        <v>2</v>
      </c>
      <c r="AG10">
        <v>10000</v>
      </c>
      <c r="AH10">
        <v>6.2</v>
      </c>
      <c r="AI10">
        <v>0</v>
      </c>
      <c r="AJ10">
        <v>0</v>
      </c>
      <c r="AK10">
        <v>0</v>
      </c>
      <c r="AL10">
        <v>2</v>
      </c>
      <c r="AM10">
        <v>0.6</v>
      </c>
      <c r="AN10">
        <v>0</v>
      </c>
      <c r="AO10">
        <v>0</v>
      </c>
      <c r="AP10">
        <v>2</v>
      </c>
      <c r="AQ10">
        <v>24000</v>
      </c>
      <c r="AR10">
        <v>3.6</v>
      </c>
      <c r="AS10">
        <v>2</v>
      </c>
      <c r="AT10">
        <v>3.3</v>
      </c>
      <c r="AU10">
        <v>2</v>
      </c>
      <c r="AV10">
        <v>3.3</v>
      </c>
      <c r="AW10">
        <v>0</v>
      </c>
      <c r="AX10">
        <v>0</v>
      </c>
      <c r="AY10">
        <v>1</v>
      </c>
      <c r="AZ10">
        <v>2.7</v>
      </c>
      <c r="BA10">
        <v>0</v>
      </c>
      <c r="BB10">
        <v>1</v>
      </c>
      <c r="BC10">
        <v>1</v>
      </c>
      <c r="BD10">
        <v>0</v>
      </c>
      <c r="BE10">
        <v>0</v>
      </c>
      <c r="BF10" s="6">
        <f>Table1[[#This Row],[Drive lane width]]+Table1[[#This Row],[bus lane width]]</f>
        <v>11</v>
      </c>
      <c r="BG10" s="6">
        <f>Table1[[#This Row],[Bike lane width]]+Table1[[#This Row],[Sidewalk width]]+Table1[[#This Row],[tram lane width]]+Table1[[#This Row],[Trees width]]+Table1[[#This Row],[Other veg width]]</f>
        <v>7.8</v>
      </c>
      <c r="BH10" s="6">
        <f>Table1[[#This Row],[Sidewalk width]]+Table1[[#This Row],[Drive lane width]]+Table1[[#This Row],[bus lane width]]+Table1[[#This Row],[tram lane width]]+Table1[[#This Row],[Bike lane width]]</f>
        <v>18.200000000000003</v>
      </c>
      <c r="BI10" s="6">
        <f>Table1[[#This Row],[Seating width]]+Table1[[#This Row],[bike rack width]]+Table1[[#This Row],[Transit shelter width]]</f>
        <v>6</v>
      </c>
    </row>
    <row r="11" spans="1:61" x14ac:dyDescent="0.2">
      <c r="A11">
        <v>11</v>
      </c>
      <c r="B11" s="1"/>
      <c r="C11" s="1"/>
      <c r="F11" s="1"/>
      <c r="G11" t="s">
        <v>25</v>
      </c>
      <c r="H11" t="s">
        <v>21</v>
      </c>
      <c r="I11" t="s">
        <v>26</v>
      </c>
      <c r="J11" t="s">
        <v>16</v>
      </c>
      <c r="L11" t="s">
        <v>11</v>
      </c>
      <c r="M11" t="s">
        <v>12</v>
      </c>
      <c r="N11" t="s">
        <v>15</v>
      </c>
      <c r="O11" t="s">
        <v>15</v>
      </c>
      <c r="P11" t="s">
        <v>15</v>
      </c>
      <c r="Q11" t="s">
        <v>9</v>
      </c>
      <c r="R11" t="s">
        <v>33</v>
      </c>
      <c r="S11" t="s">
        <v>16</v>
      </c>
      <c r="T11" t="s">
        <v>177</v>
      </c>
      <c r="U11" t="s">
        <v>172</v>
      </c>
      <c r="V11" t="s">
        <v>41</v>
      </c>
      <c r="W11" t="s">
        <v>16</v>
      </c>
      <c r="X11" s="3" t="s">
        <v>110</v>
      </c>
      <c r="Y11" s="2">
        <v>57000</v>
      </c>
      <c r="Z11">
        <v>2</v>
      </c>
      <c r="AA11">
        <v>30000</v>
      </c>
      <c r="AB11">
        <v>5.4</v>
      </c>
      <c r="AC11">
        <v>2</v>
      </c>
      <c r="AD11">
        <v>3000</v>
      </c>
      <c r="AE11">
        <v>6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4</v>
      </c>
      <c r="AM11">
        <v>4.8</v>
      </c>
      <c r="AN11">
        <v>0</v>
      </c>
      <c r="AO11">
        <v>0</v>
      </c>
      <c r="AP11">
        <v>2</v>
      </c>
      <c r="AQ11">
        <v>24000</v>
      </c>
      <c r="AR11">
        <v>3.6</v>
      </c>
      <c r="AS11">
        <v>1</v>
      </c>
      <c r="AT11">
        <v>1.2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4</v>
      </c>
      <c r="BC11">
        <v>4.8</v>
      </c>
      <c r="BD11">
        <v>0</v>
      </c>
      <c r="BE11">
        <v>0</v>
      </c>
      <c r="BF11" s="6">
        <f>Table1[[#This Row],[Drive lane width]]+Table1[[#This Row],[bus lane width]]</f>
        <v>6</v>
      </c>
      <c r="BG11" s="6">
        <f>Table1[[#This Row],[Bike lane width]]+Table1[[#This Row],[Sidewalk width]]+Table1[[#This Row],[tram lane width]]+Table1[[#This Row],[Trees width]]+Table1[[#This Row],[Other veg width]]</f>
        <v>13.8</v>
      </c>
      <c r="BH11" s="6">
        <f>Table1[[#This Row],[Sidewalk width]]+Table1[[#This Row],[Drive lane width]]+Table1[[#This Row],[bus lane width]]+Table1[[#This Row],[tram lane width]]+Table1[[#This Row],[Bike lane width]]</f>
        <v>15</v>
      </c>
      <c r="BI11" s="6">
        <f>Table1[[#This Row],[Seating width]]+Table1[[#This Row],[bike rack width]]+Table1[[#This Row],[Transit shelter width]]</f>
        <v>0</v>
      </c>
    </row>
    <row r="12" spans="1:61" x14ac:dyDescent="0.2">
      <c r="A12">
        <v>12</v>
      </c>
      <c r="B12" s="1"/>
      <c r="C12" s="1"/>
      <c r="F12" s="1"/>
      <c r="G12" t="s">
        <v>25</v>
      </c>
      <c r="H12" t="s">
        <v>21</v>
      </c>
      <c r="I12" t="s">
        <v>26</v>
      </c>
      <c r="J12" t="s">
        <v>16</v>
      </c>
      <c r="L12" t="s">
        <v>29</v>
      </c>
      <c r="M12" t="s">
        <v>13</v>
      </c>
      <c r="N12" t="s">
        <v>15</v>
      </c>
      <c r="O12" t="s">
        <v>14</v>
      </c>
      <c r="P12" t="s">
        <v>13</v>
      </c>
      <c r="Q12" t="s">
        <v>9</v>
      </c>
      <c r="R12" t="s">
        <v>34</v>
      </c>
      <c r="S12" t="s">
        <v>16</v>
      </c>
      <c r="T12" t="s">
        <v>177</v>
      </c>
      <c r="U12" t="s">
        <v>173</v>
      </c>
      <c r="V12" t="s">
        <v>42</v>
      </c>
      <c r="W12" t="s">
        <v>9</v>
      </c>
      <c r="X12" s="3" t="s">
        <v>113</v>
      </c>
      <c r="Y12" s="2">
        <v>109000</v>
      </c>
      <c r="Z12">
        <v>2</v>
      </c>
      <c r="AA12">
        <v>30000</v>
      </c>
      <c r="AB12">
        <v>3.6</v>
      </c>
      <c r="AC12">
        <v>0</v>
      </c>
      <c r="AD12">
        <v>0</v>
      </c>
      <c r="AE12">
        <v>0</v>
      </c>
      <c r="AF12">
        <v>2</v>
      </c>
      <c r="AG12">
        <v>19000</v>
      </c>
      <c r="AH12">
        <v>6.7</v>
      </c>
      <c r="AI12">
        <v>2</v>
      </c>
      <c r="AJ12">
        <v>36000</v>
      </c>
      <c r="AK12">
        <v>6.4</v>
      </c>
      <c r="AL12">
        <v>2</v>
      </c>
      <c r="AM12">
        <v>1</v>
      </c>
      <c r="AN12">
        <v>0</v>
      </c>
      <c r="AO12">
        <v>0</v>
      </c>
      <c r="AP12">
        <v>2</v>
      </c>
      <c r="AQ12">
        <v>24000</v>
      </c>
      <c r="AR12">
        <v>3.6</v>
      </c>
      <c r="AS12">
        <v>0</v>
      </c>
      <c r="AT12">
        <v>0</v>
      </c>
      <c r="AU12">
        <v>2</v>
      </c>
      <c r="AV12">
        <v>4.2</v>
      </c>
      <c r="AW12">
        <v>0</v>
      </c>
      <c r="AX12">
        <v>0</v>
      </c>
      <c r="AY12">
        <v>1</v>
      </c>
      <c r="AZ12">
        <v>3</v>
      </c>
      <c r="BA12">
        <v>0</v>
      </c>
      <c r="BB12">
        <v>3</v>
      </c>
      <c r="BC12">
        <v>1.5</v>
      </c>
      <c r="BD12">
        <v>0</v>
      </c>
      <c r="BE12">
        <v>0</v>
      </c>
      <c r="BF12" s="6">
        <f>Table1[[#This Row],[Drive lane width]]+Table1[[#This Row],[bus lane width]]</f>
        <v>6.7</v>
      </c>
      <c r="BG12" s="6">
        <f>Table1[[#This Row],[Bike lane width]]+Table1[[#This Row],[Sidewalk width]]+Table1[[#This Row],[tram lane width]]+Table1[[#This Row],[Trees width]]+Table1[[#This Row],[Other veg width]]</f>
        <v>14.600000000000001</v>
      </c>
      <c r="BH12" s="6">
        <f>Table1[[#This Row],[Sidewalk width]]+Table1[[#This Row],[Drive lane width]]+Table1[[#This Row],[bus lane width]]+Table1[[#This Row],[tram lane width]]+Table1[[#This Row],[Bike lane width]]</f>
        <v>20.300000000000004</v>
      </c>
      <c r="BI12" s="6">
        <f>Table1[[#This Row],[Seating width]]+Table1[[#This Row],[bike rack width]]+Table1[[#This Row],[Transit shelter width]]</f>
        <v>7.2</v>
      </c>
    </row>
    <row r="13" spans="1:61" x14ac:dyDescent="0.2">
      <c r="A13">
        <v>13</v>
      </c>
      <c r="B13" s="1"/>
      <c r="C13" s="1"/>
      <c r="F13" s="1"/>
      <c r="G13" t="s">
        <v>25</v>
      </c>
      <c r="H13" t="s">
        <v>35</v>
      </c>
      <c r="I13" t="s">
        <v>26</v>
      </c>
      <c r="J13" t="s">
        <v>16</v>
      </c>
      <c r="L13" t="s">
        <v>11</v>
      </c>
      <c r="M13" t="s">
        <v>12</v>
      </c>
      <c r="N13" t="s">
        <v>15</v>
      </c>
      <c r="O13" t="s">
        <v>14</v>
      </c>
      <c r="P13" t="s">
        <v>15</v>
      </c>
      <c r="Q13" t="s">
        <v>16</v>
      </c>
      <c r="S13" t="s">
        <v>16</v>
      </c>
      <c r="T13" t="s">
        <v>177</v>
      </c>
      <c r="U13" t="s">
        <v>172</v>
      </c>
      <c r="V13" t="s">
        <v>43</v>
      </c>
      <c r="W13" t="s">
        <v>16</v>
      </c>
      <c r="X13" s="3" t="s">
        <v>48</v>
      </c>
      <c r="Y13" s="2">
        <v>97000</v>
      </c>
      <c r="Z13">
        <v>4</v>
      </c>
      <c r="AA13">
        <v>60000</v>
      </c>
      <c r="AB13">
        <v>7.8</v>
      </c>
      <c r="AC13">
        <v>2</v>
      </c>
      <c r="AD13">
        <v>3000</v>
      </c>
      <c r="AE13">
        <v>4.8</v>
      </c>
      <c r="AF13">
        <v>2</v>
      </c>
      <c r="AG13">
        <v>10000</v>
      </c>
      <c r="AH13">
        <v>6.4</v>
      </c>
      <c r="AI13">
        <v>0</v>
      </c>
      <c r="AJ13">
        <v>0</v>
      </c>
      <c r="AK13">
        <v>0</v>
      </c>
      <c r="AL13">
        <v>2</v>
      </c>
      <c r="AM13">
        <v>1</v>
      </c>
      <c r="AN13">
        <v>2</v>
      </c>
      <c r="AO13">
        <v>0.7</v>
      </c>
      <c r="AP13">
        <v>2</v>
      </c>
      <c r="AQ13">
        <v>24000</v>
      </c>
      <c r="AR13">
        <v>3</v>
      </c>
      <c r="AS13">
        <v>1</v>
      </c>
      <c r="AT13">
        <v>2</v>
      </c>
      <c r="AU13">
        <v>2</v>
      </c>
      <c r="AV13">
        <v>3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0.3</v>
      </c>
      <c r="BD13">
        <v>0</v>
      </c>
      <c r="BE13">
        <v>0</v>
      </c>
      <c r="BF13" s="6">
        <f>Table1[[#This Row],[Drive lane width]]+Table1[[#This Row],[bus lane width]]</f>
        <v>11.2</v>
      </c>
      <c r="BG13" s="6">
        <f>Table1[[#This Row],[Bike lane width]]+Table1[[#This Row],[Sidewalk width]]+Table1[[#This Row],[tram lane width]]+Table1[[#This Row],[Trees width]]+Table1[[#This Row],[Other veg width]]</f>
        <v>12.5</v>
      </c>
      <c r="BH13" s="6">
        <f>Table1[[#This Row],[Sidewalk width]]+Table1[[#This Row],[Drive lane width]]+Table1[[#This Row],[bus lane width]]+Table1[[#This Row],[tram lane width]]+Table1[[#This Row],[Bike lane width]]</f>
        <v>22</v>
      </c>
      <c r="BI13" s="6">
        <f>Table1[[#This Row],[Seating width]]+Table1[[#This Row],[bike rack width]]+Table1[[#This Row],[Transit shelter width]]</f>
        <v>3</v>
      </c>
    </row>
    <row r="14" spans="1:61" x14ac:dyDescent="0.2">
      <c r="A14">
        <v>14</v>
      </c>
      <c r="B14" s="1"/>
      <c r="C14" s="1"/>
      <c r="F14" s="1"/>
      <c r="G14" t="s">
        <v>25</v>
      </c>
      <c r="H14" t="s">
        <v>7</v>
      </c>
      <c r="I14" t="s">
        <v>30</v>
      </c>
      <c r="J14" t="s">
        <v>16</v>
      </c>
      <c r="L14" t="s">
        <v>29</v>
      </c>
      <c r="M14" t="s">
        <v>12</v>
      </c>
      <c r="N14" t="s">
        <v>15</v>
      </c>
      <c r="O14" t="s">
        <v>14</v>
      </c>
      <c r="P14" t="s">
        <v>12</v>
      </c>
      <c r="Q14" t="s">
        <v>16</v>
      </c>
      <c r="S14" t="s">
        <v>16</v>
      </c>
      <c r="T14" t="s">
        <v>177</v>
      </c>
      <c r="U14" t="s">
        <v>173</v>
      </c>
      <c r="V14" t="s">
        <v>44</v>
      </c>
      <c r="W14" t="s">
        <v>9</v>
      </c>
      <c r="X14" s="3" t="s">
        <v>114</v>
      </c>
      <c r="Y14" s="2">
        <v>64000</v>
      </c>
      <c r="Z14">
        <v>2</v>
      </c>
      <c r="AA14">
        <v>64000</v>
      </c>
      <c r="AB14">
        <v>3.6</v>
      </c>
      <c r="AC14">
        <v>0</v>
      </c>
      <c r="AD14">
        <v>0</v>
      </c>
      <c r="AE14">
        <v>0</v>
      </c>
      <c r="AF14">
        <v>2</v>
      </c>
      <c r="AG14">
        <v>10000</v>
      </c>
      <c r="AH14">
        <v>7.2</v>
      </c>
      <c r="AI14">
        <v>0</v>
      </c>
      <c r="AJ14">
        <v>0</v>
      </c>
      <c r="AK14">
        <v>0</v>
      </c>
      <c r="AL14">
        <v>4</v>
      </c>
      <c r="AM14">
        <v>3.6</v>
      </c>
      <c r="AN14">
        <v>0</v>
      </c>
      <c r="AO14">
        <v>0</v>
      </c>
      <c r="AP14">
        <v>2</v>
      </c>
      <c r="AQ14">
        <v>24000</v>
      </c>
      <c r="AR14">
        <v>3.6</v>
      </c>
      <c r="AS14">
        <v>0</v>
      </c>
      <c r="AT14">
        <v>0</v>
      </c>
      <c r="AU14">
        <v>3</v>
      </c>
      <c r="AV14">
        <v>6.4</v>
      </c>
      <c r="AW14">
        <v>0</v>
      </c>
      <c r="AX14">
        <v>0</v>
      </c>
      <c r="AY14">
        <v>2</v>
      </c>
      <c r="AZ14">
        <v>5.4</v>
      </c>
      <c r="BA14">
        <v>1</v>
      </c>
      <c r="BB14">
        <v>2</v>
      </c>
      <c r="BC14">
        <v>1.4</v>
      </c>
      <c r="BD14">
        <v>0</v>
      </c>
      <c r="BE14">
        <v>0</v>
      </c>
      <c r="BF14" s="6">
        <f>Table1[[#This Row],[Drive lane width]]+Table1[[#This Row],[bus lane width]]</f>
        <v>7.2</v>
      </c>
      <c r="BG14" s="6">
        <f>Table1[[#This Row],[Bike lane width]]+Table1[[#This Row],[Sidewalk width]]+Table1[[#This Row],[tram lane width]]+Table1[[#This Row],[Trees width]]+Table1[[#This Row],[Other veg width]]</f>
        <v>10.8</v>
      </c>
      <c r="BH14" s="6">
        <f>Table1[[#This Row],[Sidewalk width]]+Table1[[#This Row],[Drive lane width]]+Table1[[#This Row],[bus lane width]]+Table1[[#This Row],[tram lane width]]+Table1[[#This Row],[Bike lane width]]</f>
        <v>14.4</v>
      </c>
      <c r="BI14" s="6">
        <f>Table1[[#This Row],[Seating width]]+Table1[[#This Row],[bike rack width]]+Table1[[#This Row],[Transit shelter width]]</f>
        <v>11.8</v>
      </c>
    </row>
    <row r="15" spans="1:61" x14ac:dyDescent="0.2">
      <c r="A15">
        <v>15</v>
      </c>
      <c r="B15" s="1"/>
      <c r="C15" s="1"/>
      <c r="F15" s="1"/>
      <c r="G15" t="s">
        <v>25</v>
      </c>
      <c r="H15" t="s">
        <v>21</v>
      </c>
      <c r="I15" t="s">
        <v>26</v>
      </c>
      <c r="J15" t="s">
        <v>16</v>
      </c>
      <c r="L15" t="s">
        <v>29</v>
      </c>
      <c r="M15" t="s">
        <v>13</v>
      </c>
      <c r="N15" t="s">
        <v>13</v>
      </c>
      <c r="O15" t="s">
        <v>14</v>
      </c>
      <c r="P15" t="s">
        <v>14</v>
      </c>
      <c r="Q15" t="s">
        <v>9</v>
      </c>
      <c r="R15" t="s">
        <v>34</v>
      </c>
      <c r="S15" t="s">
        <v>16</v>
      </c>
      <c r="T15" t="s">
        <v>177</v>
      </c>
      <c r="U15" t="s">
        <v>172</v>
      </c>
      <c r="V15" t="s">
        <v>45</v>
      </c>
      <c r="W15" t="s">
        <v>16</v>
      </c>
      <c r="X15" s="3" t="s">
        <v>47</v>
      </c>
      <c r="Y15" s="2">
        <v>90000</v>
      </c>
      <c r="Z15">
        <v>2</v>
      </c>
      <c r="AA15">
        <v>30000</v>
      </c>
      <c r="AB15">
        <v>5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2</v>
      </c>
      <c r="AJ15">
        <v>36000</v>
      </c>
      <c r="AK15">
        <v>7.2</v>
      </c>
      <c r="AL15">
        <v>0</v>
      </c>
      <c r="AM15">
        <v>0</v>
      </c>
      <c r="AN15">
        <v>2</v>
      </c>
      <c r="AO15">
        <v>1.2</v>
      </c>
      <c r="AP15">
        <v>2</v>
      </c>
      <c r="AQ15">
        <v>24000</v>
      </c>
      <c r="AR15">
        <v>3.6</v>
      </c>
      <c r="AS15">
        <v>2</v>
      </c>
      <c r="AT15">
        <v>5.2</v>
      </c>
      <c r="AU15">
        <v>4</v>
      </c>
      <c r="AV15">
        <v>7.6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2</v>
      </c>
      <c r="BC15">
        <v>2.4</v>
      </c>
      <c r="BD15">
        <v>0</v>
      </c>
      <c r="BE15">
        <v>0</v>
      </c>
      <c r="BF15" s="6">
        <f>Table1[[#This Row],[Drive lane width]]+Table1[[#This Row],[bus lane width]]</f>
        <v>0</v>
      </c>
      <c r="BG15" s="6">
        <f>Table1[[#This Row],[Bike lane width]]+Table1[[#This Row],[Sidewalk width]]+Table1[[#This Row],[tram lane width]]+Table1[[#This Row],[Trees width]]+Table1[[#This Row],[Other veg width]]</f>
        <v>17</v>
      </c>
      <c r="BH15" s="6">
        <f>Table1[[#This Row],[Sidewalk width]]+Table1[[#This Row],[Drive lane width]]+Table1[[#This Row],[bus lane width]]+Table1[[#This Row],[tram lane width]]+Table1[[#This Row],[Bike lane width]]</f>
        <v>15.799999999999999</v>
      </c>
      <c r="BI15" s="6">
        <f>Table1[[#This Row],[Seating width]]+Table1[[#This Row],[bike rack width]]+Table1[[#This Row],[Transit shelter width]]</f>
        <v>7.6</v>
      </c>
    </row>
    <row r="16" spans="1:61" x14ac:dyDescent="0.2">
      <c r="A16">
        <v>16</v>
      </c>
      <c r="B16" s="1"/>
      <c r="C16" s="1"/>
      <c r="F16" s="1"/>
      <c r="G16" t="s">
        <v>25</v>
      </c>
      <c r="H16" t="s">
        <v>7</v>
      </c>
      <c r="I16" t="s">
        <v>30</v>
      </c>
      <c r="J16" t="s">
        <v>16</v>
      </c>
      <c r="L16" t="s">
        <v>11</v>
      </c>
      <c r="M16" t="s">
        <v>12</v>
      </c>
      <c r="N16" t="s">
        <v>15</v>
      </c>
      <c r="O16" t="s">
        <v>14</v>
      </c>
      <c r="P16" t="s">
        <v>14</v>
      </c>
      <c r="Q16" t="s">
        <v>9</v>
      </c>
      <c r="R16" t="s">
        <v>33</v>
      </c>
      <c r="S16" t="s">
        <v>16</v>
      </c>
      <c r="T16" t="s">
        <v>177</v>
      </c>
      <c r="U16" t="s">
        <v>173</v>
      </c>
      <c r="V16" t="s">
        <v>116</v>
      </c>
      <c r="W16" t="s">
        <v>9</v>
      </c>
      <c r="X16" s="3" t="s">
        <v>115</v>
      </c>
      <c r="Y16" s="2">
        <v>72000</v>
      </c>
      <c r="Z16">
        <v>2</v>
      </c>
      <c r="AA16">
        <v>30000</v>
      </c>
      <c r="AB16">
        <v>3.6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18000</v>
      </c>
      <c r="AK16">
        <v>3</v>
      </c>
      <c r="AL16">
        <v>3</v>
      </c>
      <c r="AM16">
        <v>3.1</v>
      </c>
      <c r="AN16">
        <v>4</v>
      </c>
      <c r="AO16">
        <v>3.2</v>
      </c>
      <c r="AP16">
        <v>2</v>
      </c>
      <c r="AQ16">
        <v>24000</v>
      </c>
      <c r="AR16">
        <v>4</v>
      </c>
      <c r="AS16">
        <v>1</v>
      </c>
      <c r="AT16">
        <v>4.0999999999999996</v>
      </c>
      <c r="AU16">
        <v>0</v>
      </c>
      <c r="AV16">
        <v>0</v>
      </c>
      <c r="AW16">
        <v>1</v>
      </c>
      <c r="AX16">
        <v>2.1</v>
      </c>
      <c r="AY16">
        <v>1</v>
      </c>
      <c r="AZ16">
        <v>1.2</v>
      </c>
      <c r="BA16">
        <v>0</v>
      </c>
      <c r="BB16">
        <v>2</v>
      </c>
      <c r="BC16">
        <v>2.1</v>
      </c>
      <c r="BD16">
        <v>0</v>
      </c>
      <c r="BE16">
        <v>0</v>
      </c>
      <c r="BF16" s="6">
        <f>Table1[[#This Row],[Drive lane width]]+Table1[[#This Row],[bus lane width]]</f>
        <v>0</v>
      </c>
      <c r="BG16" s="6">
        <f>Table1[[#This Row],[Bike lane width]]+Table1[[#This Row],[Sidewalk width]]+Table1[[#This Row],[tram lane width]]+Table1[[#This Row],[Trees width]]+Table1[[#This Row],[Other veg width]]</f>
        <v>16.899999999999999</v>
      </c>
      <c r="BH16" s="6">
        <f>Table1[[#This Row],[Sidewalk width]]+Table1[[#This Row],[Drive lane width]]+Table1[[#This Row],[bus lane width]]+Table1[[#This Row],[tram lane width]]+Table1[[#This Row],[Bike lane width]]</f>
        <v>10.6</v>
      </c>
      <c r="BI16" s="6">
        <f>Table1[[#This Row],[Seating width]]+Table1[[#This Row],[bike rack width]]+Table1[[#This Row],[Transit shelter width]]</f>
        <v>3.3</v>
      </c>
    </row>
    <row r="17" spans="1:61" x14ac:dyDescent="0.2">
      <c r="A17">
        <v>17</v>
      </c>
      <c r="B17" s="1"/>
      <c r="C17" s="1"/>
      <c r="F17" s="1"/>
      <c r="G17" t="s">
        <v>25</v>
      </c>
      <c r="H17" t="s">
        <v>21</v>
      </c>
      <c r="I17" t="s">
        <v>26</v>
      </c>
      <c r="J17" t="s">
        <v>16</v>
      </c>
      <c r="L17" t="s">
        <v>11</v>
      </c>
      <c r="M17" t="s">
        <v>12</v>
      </c>
      <c r="N17" t="s">
        <v>13</v>
      </c>
      <c r="O17" t="s">
        <v>14</v>
      </c>
      <c r="P17" t="s">
        <v>14</v>
      </c>
      <c r="Q17" t="s">
        <v>9</v>
      </c>
      <c r="R17" t="s">
        <v>61</v>
      </c>
      <c r="S17" t="s">
        <v>16</v>
      </c>
      <c r="T17" t="s">
        <v>177</v>
      </c>
      <c r="U17" t="s">
        <v>172</v>
      </c>
      <c r="V17" t="s">
        <v>118</v>
      </c>
      <c r="W17" t="s">
        <v>16</v>
      </c>
      <c r="X17" s="3" t="s">
        <v>117</v>
      </c>
      <c r="Y17" s="2">
        <v>64000</v>
      </c>
      <c r="Z17">
        <v>2</v>
      </c>
      <c r="AA17">
        <v>30000</v>
      </c>
      <c r="AB17">
        <v>6</v>
      </c>
      <c r="AC17">
        <v>0</v>
      </c>
      <c r="AD17">
        <v>0</v>
      </c>
      <c r="AE17">
        <v>0</v>
      </c>
      <c r="AF17">
        <v>2</v>
      </c>
      <c r="AG17">
        <v>10000</v>
      </c>
      <c r="AH17">
        <v>7.2</v>
      </c>
      <c r="AI17">
        <v>0</v>
      </c>
      <c r="AJ17">
        <v>0</v>
      </c>
      <c r="AK17">
        <v>0</v>
      </c>
      <c r="AL17">
        <v>2</v>
      </c>
      <c r="AM17">
        <v>1</v>
      </c>
      <c r="AN17">
        <v>1</v>
      </c>
      <c r="AO17">
        <v>0.7</v>
      </c>
      <c r="AP17">
        <v>2</v>
      </c>
      <c r="AQ17">
        <v>24000</v>
      </c>
      <c r="AR17">
        <v>4</v>
      </c>
      <c r="AS17">
        <v>0</v>
      </c>
      <c r="AT17">
        <v>0</v>
      </c>
      <c r="AU17">
        <v>2</v>
      </c>
      <c r="AV17">
        <v>3.9</v>
      </c>
      <c r="AW17">
        <v>1</v>
      </c>
      <c r="AX17">
        <v>1.5</v>
      </c>
      <c r="AY17">
        <v>2</v>
      </c>
      <c r="AZ17">
        <v>3.9</v>
      </c>
      <c r="BA17">
        <v>0</v>
      </c>
      <c r="BB17">
        <v>2</v>
      </c>
      <c r="BC17">
        <v>1.2</v>
      </c>
      <c r="BD17">
        <v>0</v>
      </c>
      <c r="BE17">
        <v>0</v>
      </c>
      <c r="BF17" s="6">
        <f>Table1[[#This Row],[Drive lane width]]+Table1[[#This Row],[bus lane width]]</f>
        <v>7.2</v>
      </c>
      <c r="BG17" s="6">
        <f>Table1[[#This Row],[Bike lane width]]+Table1[[#This Row],[Sidewalk width]]+Table1[[#This Row],[tram lane width]]+Table1[[#This Row],[Trees width]]+Table1[[#This Row],[Other veg width]]</f>
        <v>11.7</v>
      </c>
      <c r="BH17" s="6">
        <f>Table1[[#This Row],[Sidewalk width]]+Table1[[#This Row],[Drive lane width]]+Table1[[#This Row],[bus lane width]]+Table1[[#This Row],[tram lane width]]+Table1[[#This Row],[Bike lane width]]</f>
        <v>17.2</v>
      </c>
      <c r="BI17" s="6">
        <f>Table1[[#This Row],[Seating width]]+Table1[[#This Row],[bike rack width]]+Table1[[#This Row],[Transit shelter width]]</f>
        <v>9.3000000000000007</v>
      </c>
    </row>
    <row r="18" spans="1:61" x14ac:dyDescent="0.2">
      <c r="A18">
        <v>18</v>
      </c>
      <c r="B18" s="1"/>
      <c r="C18" s="1"/>
      <c r="F18" s="1"/>
      <c r="G18" t="s">
        <v>25</v>
      </c>
      <c r="H18" t="s">
        <v>21</v>
      </c>
      <c r="I18" t="s">
        <v>26</v>
      </c>
      <c r="J18" t="s">
        <v>16</v>
      </c>
      <c r="L18" t="s">
        <v>62</v>
      </c>
      <c r="M18" t="s">
        <v>12</v>
      </c>
      <c r="N18" t="s">
        <v>14</v>
      </c>
      <c r="O18" t="s">
        <v>14</v>
      </c>
      <c r="P18" t="s">
        <v>15</v>
      </c>
      <c r="Q18" t="s">
        <v>9</v>
      </c>
      <c r="R18" t="s">
        <v>63</v>
      </c>
      <c r="S18" t="s">
        <v>9</v>
      </c>
      <c r="T18" t="s">
        <v>177</v>
      </c>
      <c r="U18" t="s">
        <v>173</v>
      </c>
      <c r="V18" t="s">
        <v>120</v>
      </c>
      <c r="W18" t="s">
        <v>9</v>
      </c>
      <c r="X18" s="3" t="s">
        <v>119</v>
      </c>
      <c r="Y18" s="2">
        <v>90000</v>
      </c>
      <c r="Z18">
        <v>2</v>
      </c>
      <c r="AA18">
        <v>30000</v>
      </c>
      <c r="AB18">
        <v>5.3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2</v>
      </c>
      <c r="AJ18">
        <v>36000</v>
      </c>
      <c r="AK18">
        <v>6</v>
      </c>
      <c r="AL18">
        <v>2</v>
      </c>
      <c r="AM18">
        <v>1.4</v>
      </c>
      <c r="AN18">
        <v>2</v>
      </c>
      <c r="AO18">
        <v>6</v>
      </c>
      <c r="AP18">
        <v>2</v>
      </c>
      <c r="AQ18">
        <v>24000</v>
      </c>
      <c r="AR18">
        <v>3.6</v>
      </c>
      <c r="AS18">
        <v>1</v>
      </c>
      <c r="AT18">
        <v>1.9</v>
      </c>
      <c r="AU18">
        <v>3</v>
      </c>
      <c r="AV18">
        <v>4.3</v>
      </c>
      <c r="AW18">
        <v>2</v>
      </c>
      <c r="AX18">
        <v>4.0999999999999996</v>
      </c>
      <c r="AY18">
        <v>0</v>
      </c>
      <c r="AZ18">
        <v>0</v>
      </c>
      <c r="BA18">
        <v>2</v>
      </c>
      <c r="BB18">
        <v>2</v>
      </c>
      <c r="BC18">
        <v>1</v>
      </c>
      <c r="BD18">
        <v>0</v>
      </c>
      <c r="BE18">
        <v>0</v>
      </c>
      <c r="BF18" s="6">
        <f>Table1[[#This Row],[Drive lane width]]+Table1[[#This Row],[bus lane width]]</f>
        <v>0</v>
      </c>
      <c r="BG18" s="6">
        <f>Table1[[#This Row],[Bike lane width]]+Table1[[#This Row],[Sidewalk width]]+Table1[[#This Row],[tram lane width]]+Table1[[#This Row],[Trees width]]+Table1[[#This Row],[Other veg width]]</f>
        <v>22.3</v>
      </c>
      <c r="BH18" s="6">
        <f>Table1[[#This Row],[Sidewalk width]]+Table1[[#This Row],[Drive lane width]]+Table1[[#This Row],[bus lane width]]+Table1[[#This Row],[tram lane width]]+Table1[[#This Row],[Bike lane width]]</f>
        <v>14.9</v>
      </c>
      <c r="BI18" s="6">
        <f>Table1[[#This Row],[Seating width]]+Table1[[#This Row],[bike rack width]]+Table1[[#This Row],[Transit shelter width]]</f>
        <v>8.3999999999999986</v>
      </c>
    </row>
    <row r="19" spans="1:61" x14ac:dyDescent="0.2">
      <c r="A19">
        <v>19</v>
      </c>
      <c r="B19" s="1"/>
      <c r="C19" s="1"/>
      <c r="F19" s="1"/>
      <c r="G19" t="s">
        <v>25</v>
      </c>
      <c r="H19" t="s">
        <v>7</v>
      </c>
      <c r="I19" t="s">
        <v>26</v>
      </c>
      <c r="J19" t="s">
        <v>9</v>
      </c>
      <c r="K19" t="s">
        <v>64</v>
      </c>
      <c r="L19" t="s">
        <v>65</v>
      </c>
      <c r="M19" t="s">
        <v>12</v>
      </c>
      <c r="N19" t="s">
        <v>14</v>
      </c>
      <c r="O19" t="s">
        <v>14</v>
      </c>
      <c r="P19" t="s">
        <v>12</v>
      </c>
      <c r="Q19" t="s">
        <v>9</v>
      </c>
      <c r="R19" t="s">
        <v>66</v>
      </c>
      <c r="S19" t="s">
        <v>16</v>
      </c>
      <c r="T19" t="s">
        <v>176</v>
      </c>
      <c r="U19" t="s">
        <v>171</v>
      </c>
      <c r="V19" t="s">
        <v>121</v>
      </c>
      <c r="W19" t="s">
        <v>9</v>
      </c>
      <c r="X19" s="3" t="s">
        <v>122</v>
      </c>
      <c r="Y19" s="2">
        <v>40000</v>
      </c>
      <c r="Z19">
        <v>2</v>
      </c>
      <c r="AA19">
        <v>30000</v>
      </c>
      <c r="AB19">
        <v>3.6</v>
      </c>
      <c r="AC19">
        <v>0</v>
      </c>
      <c r="AD19">
        <v>0</v>
      </c>
      <c r="AE19">
        <v>0</v>
      </c>
      <c r="AF19">
        <v>2</v>
      </c>
      <c r="AG19">
        <v>10000</v>
      </c>
      <c r="AH19">
        <v>7.2</v>
      </c>
      <c r="AI19">
        <v>0</v>
      </c>
      <c r="AJ19">
        <v>0</v>
      </c>
      <c r="AK19">
        <v>0</v>
      </c>
      <c r="AL19">
        <v>3</v>
      </c>
      <c r="AM19">
        <v>1.8</v>
      </c>
      <c r="AN19">
        <v>6</v>
      </c>
      <c r="AO19">
        <v>5.6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2</v>
      </c>
      <c r="AV19">
        <v>5.4</v>
      </c>
      <c r="AW19">
        <v>1</v>
      </c>
      <c r="AX19">
        <v>2.1</v>
      </c>
      <c r="AY19">
        <v>2</v>
      </c>
      <c r="AZ19">
        <v>5.4</v>
      </c>
      <c r="BA19">
        <v>0</v>
      </c>
      <c r="BB19">
        <v>2</v>
      </c>
      <c r="BC19">
        <v>2</v>
      </c>
      <c r="BD19">
        <v>0</v>
      </c>
      <c r="BE19">
        <v>0</v>
      </c>
      <c r="BF19" s="6">
        <f>Table1[[#This Row],[Drive lane width]]+Table1[[#This Row],[bus lane width]]</f>
        <v>7.2</v>
      </c>
      <c r="BG19" s="6">
        <f>Table1[[#This Row],[Bike lane width]]+Table1[[#This Row],[Sidewalk width]]+Table1[[#This Row],[tram lane width]]+Table1[[#This Row],[Trees width]]+Table1[[#This Row],[Other veg width]]</f>
        <v>11</v>
      </c>
      <c r="BH19" s="6">
        <f>Table1[[#This Row],[Sidewalk width]]+Table1[[#This Row],[Drive lane width]]+Table1[[#This Row],[bus lane width]]+Table1[[#This Row],[tram lane width]]+Table1[[#This Row],[Bike lane width]]</f>
        <v>10.8</v>
      </c>
      <c r="BI19" s="6">
        <f>Table1[[#This Row],[Seating width]]+Table1[[#This Row],[bike rack width]]+Table1[[#This Row],[Transit shelter width]]</f>
        <v>12.9</v>
      </c>
    </row>
    <row r="20" spans="1:61" x14ac:dyDescent="0.2">
      <c r="A20">
        <v>20</v>
      </c>
      <c r="B20" s="1"/>
      <c r="C20" s="1"/>
      <c r="F20" s="1"/>
      <c r="G20" t="s">
        <v>25</v>
      </c>
      <c r="H20" t="s">
        <v>7</v>
      </c>
      <c r="I20" t="s">
        <v>26</v>
      </c>
      <c r="J20" t="s">
        <v>16</v>
      </c>
      <c r="L20" t="s">
        <v>11</v>
      </c>
      <c r="M20" t="s">
        <v>12</v>
      </c>
      <c r="N20" t="s">
        <v>15</v>
      </c>
      <c r="O20" t="s">
        <v>14</v>
      </c>
      <c r="P20" t="s">
        <v>15</v>
      </c>
      <c r="Q20" t="s">
        <v>9</v>
      </c>
      <c r="R20" t="s">
        <v>67</v>
      </c>
      <c r="S20" t="s">
        <v>16</v>
      </c>
      <c r="T20" t="s">
        <v>177</v>
      </c>
      <c r="U20" t="s">
        <v>172</v>
      </c>
      <c r="V20" t="s">
        <v>124</v>
      </c>
      <c r="W20" t="s">
        <v>16</v>
      </c>
      <c r="X20" s="3" t="s">
        <v>123</v>
      </c>
      <c r="Y20" s="2">
        <v>72000</v>
      </c>
      <c r="Z20">
        <v>2</v>
      </c>
      <c r="AA20">
        <v>30000</v>
      </c>
      <c r="AB20">
        <v>5.4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18000</v>
      </c>
      <c r="AK20">
        <v>3.5</v>
      </c>
      <c r="AL20">
        <v>3</v>
      </c>
      <c r="AM20">
        <v>3.2</v>
      </c>
      <c r="AN20">
        <v>2</v>
      </c>
      <c r="AO20">
        <v>1.2</v>
      </c>
      <c r="AP20">
        <v>2</v>
      </c>
      <c r="AQ20">
        <v>24000</v>
      </c>
      <c r="AR20">
        <v>3.8</v>
      </c>
      <c r="AS20">
        <v>2</v>
      </c>
      <c r="AT20">
        <v>4.8</v>
      </c>
      <c r="AU20">
        <v>4</v>
      </c>
      <c r="AV20">
        <v>8.6999999999999993</v>
      </c>
      <c r="AW20">
        <v>0</v>
      </c>
      <c r="AX20">
        <v>0</v>
      </c>
      <c r="AY20">
        <v>1</v>
      </c>
      <c r="AZ20">
        <v>2.7</v>
      </c>
      <c r="BA20">
        <v>0</v>
      </c>
      <c r="BB20">
        <v>2</v>
      </c>
      <c r="BC20">
        <v>1.2</v>
      </c>
      <c r="BD20">
        <v>0</v>
      </c>
      <c r="BE20">
        <v>0</v>
      </c>
      <c r="BF20" s="6">
        <f>Table1[[#This Row],[Drive lane width]]+Table1[[#This Row],[bus lane width]]</f>
        <v>0</v>
      </c>
      <c r="BG20" s="6">
        <f>Table1[[#This Row],[Bike lane width]]+Table1[[#This Row],[Sidewalk width]]+Table1[[#This Row],[tram lane width]]+Table1[[#This Row],[Trees width]]+Table1[[#This Row],[Other veg width]]</f>
        <v>17.099999999999998</v>
      </c>
      <c r="BH20" s="6">
        <f>Table1[[#This Row],[Sidewalk width]]+Table1[[#This Row],[Drive lane width]]+Table1[[#This Row],[bus lane width]]+Table1[[#This Row],[tram lane width]]+Table1[[#This Row],[Bike lane width]]</f>
        <v>12.7</v>
      </c>
      <c r="BI20" s="6">
        <f>Table1[[#This Row],[Seating width]]+Table1[[#This Row],[bike rack width]]+Table1[[#This Row],[Transit shelter width]]</f>
        <v>11.399999999999999</v>
      </c>
    </row>
    <row r="21" spans="1:61" x14ac:dyDescent="0.2">
      <c r="A21">
        <v>21</v>
      </c>
      <c r="B21" s="1"/>
      <c r="C21" s="1"/>
      <c r="F21" s="1"/>
      <c r="G21" t="s">
        <v>17</v>
      </c>
      <c r="H21" t="s">
        <v>21</v>
      </c>
      <c r="I21" t="s">
        <v>68</v>
      </c>
      <c r="J21" t="s">
        <v>16</v>
      </c>
      <c r="L21" t="s">
        <v>20</v>
      </c>
      <c r="M21" t="s">
        <v>15</v>
      </c>
      <c r="N21" t="s">
        <v>14</v>
      </c>
      <c r="O21" t="s">
        <v>14</v>
      </c>
      <c r="P21" t="s">
        <v>15</v>
      </c>
      <c r="Q21" t="s">
        <v>9</v>
      </c>
      <c r="R21" t="s">
        <v>69</v>
      </c>
      <c r="S21" t="s">
        <v>16</v>
      </c>
      <c r="T21" t="s">
        <v>177</v>
      </c>
      <c r="U21" t="s">
        <v>173</v>
      </c>
      <c r="V21" t="s">
        <v>126</v>
      </c>
      <c r="W21" t="s">
        <v>9</v>
      </c>
      <c r="X21" s="3" t="s">
        <v>125</v>
      </c>
      <c r="Y21" s="2">
        <v>66000</v>
      </c>
      <c r="Z21">
        <v>2</v>
      </c>
      <c r="AA21">
        <v>30000</v>
      </c>
      <c r="AB21">
        <v>3.6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2</v>
      </c>
      <c r="AJ21">
        <v>36000</v>
      </c>
      <c r="AK21">
        <v>7.2</v>
      </c>
      <c r="AL21">
        <v>2</v>
      </c>
      <c r="AM21">
        <v>2.4</v>
      </c>
      <c r="AN21">
        <v>2</v>
      </c>
      <c r="AO21">
        <v>1.6</v>
      </c>
      <c r="AP21">
        <v>0</v>
      </c>
      <c r="AQ21">
        <v>0</v>
      </c>
      <c r="AR21">
        <v>0</v>
      </c>
      <c r="AS21">
        <v>2</v>
      </c>
      <c r="AT21">
        <v>4.8</v>
      </c>
      <c r="AU21">
        <v>3</v>
      </c>
      <c r="AV21">
        <v>5.6</v>
      </c>
      <c r="AW21">
        <v>2</v>
      </c>
      <c r="AX21">
        <v>3</v>
      </c>
      <c r="AY21">
        <v>1</v>
      </c>
      <c r="AZ21">
        <v>1.2</v>
      </c>
      <c r="BA21">
        <v>0</v>
      </c>
      <c r="BB21">
        <v>2</v>
      </c>
      <c r="BC21">
        <v>2.4</v>
      </c>
      <c r="BD21">
        <v>0</v>
      </c>
      <c r="BE21">
        <v>0</v>
      </c>
      <c r="BF21" s="6">
        <f>Table1[[#This Row],[Drive lane width]]+Table1[[#This Row],[bus lane width]]</f>
        <v>0</v>
      </c>
      <c r="BG21" s="6">
        <f>Table1[[#This Row],[Bike lane width]]+Table1[[#This Row],[Sidewalk width]]+Table1[[#This Row],[tram lane width]]+Table1[[#This Row],[Trees width]]+Table1[[#This Row],[Other veg width]]</f>
        <v>14.8</v>
      </c>
      <c r="BH21" s="6">
        <f>Table1[[#This Row],[Sidewalk width]]+Table1[[#This Row],[Drive lane width]]+Table1[[#This Row],[bus lane width]]+Table1[[#This Row],[tram lane width]]+Table1[[#This Row],[Bike lane width]]</f>
        <v>10.8</v>
      </c>
      <c r="BI21" s="6">
        <f>Table1[[#This Row],[Seating width]]+Table1[[#This Row],[bike rack width]]+Table1[[#This Row],[Transit shelter width]]</f>
        <v>9.7999999999999989</v>
      </c>
    </row>
    <row r="22" spans="1:61" x14ac:dyDescent="0.2">
      <c r="A22">
        <v>22</v>
      </c>
      <c r="B22" s="1"/>
      <c r="C22" s="1"/>
      <c r="F22" s="1"/>
      <c r="G22" t="s">
        <v>25</v>
      </c>
      <c r="H22" t="s">
        <v>7</v>
      </c>
      <c r="I22" t="s">
        <v>30</v>
      </c>
      <c r="J22" t="s">
        <v>16</v>
      </c>
      <c r="L22" t="s">
        <v>20</v>
      </c>
      <c r="M22" t="s">
        <v>12</v>
      </c>
      <c r="N22" t="s">
        <v>15</v>
      </c>
      <c r="O22" t="s">
        <v>13</v>
      </c>
      <c r="P22" t="s">
        <v>15</v>
      </c>
      <c r="Q22" t="s">
        <v>9</v>
      </c>
      <c r="R22" t="s">
        <v>27</v>
      </c>
      <c r="S22" t="s">
        <v>16</v>
      </c>
      <c r="T22" t="s">
        <v>177</v>
      </c>
      <c r="U22" t="s">
        <v>172</v>
      </c>
      <c r="V22" t="s">
        <v>128</v>
      </c>
      <c r="W22" t="s">
        <v>16</v>
      </c>
      <c r="X22" s="3" t="s">
        <v>127</v>
      </c>
      <c r="Y22" s="2">
        <v>40000</v>
      </c>
      <c r="Z22">
        <v>2</v>
      </c>
      <c r="AA22">
        <v>30000</v>
      </c>
      <c r="AB22">
        <v>6.4</v>
      </c>
      <c r="AC22">
        <v>0</v>
      </c>
      <c r="AD22">
        <v>0</v>
      </c>
      <c r="AE22">
        <v>0</v>
      </c>
      <c r="AF22">
        <v>2</v>
      </c>
      <c r="AG22">
        <v>10000</v>
      </c>
      <c r="AH22">
        <v>7.2</v>
      </c>
      <c r="AI22">
        <v>0</v>
      </c>
      <c r="AJ22">
        <v>0</v>
      </c>
      <c r="AK22">
        <v>0</v>
      </c>
      <c r="AL22">
        <v>4</v>
      </c>
      <c r="AM22">
        <v>3.2</v>
      </c>
      <c r="AN22">
        <v>2</v>
      </c>
      <c r="AO22">
        <v>1.2</v>
      </c>
      <c r="AP22">
        <v>0</v>
      </c>
      <c r="AQ22">
        <v>0</v>
      </c>
      <c r="AR22">
        <v>0</v>
      </c>
      <c r="AS22">
        <v>2</v>
      </c>
      <c r="AT22">
        <v>3.6</v>
      </c>
      <c r="AU22">
        <v>2</v>
      </c>
      <c r="AV22">
        <v>3.6</v>
      </c>
      <c r="AW22">
        <v>1</v>
      </c>
      <c r="AX22">
        <v>1.4</v>
      </c>
      <c r="AY22">
        <v>1</v>
      </c>
      <c r="AZ22">
        <v>1.2</v>
      </c>
      <c r="BA22">
        <v>0</v>
      </c>
      <c r="BB22">
        <v>2</v>
      </c>
      <c r="BC22">
        <v>1.6</v>
      </c>
      <c r="BD22">
        <v>0</v>
      </c>
      <c r="BE22">
        <v>0</v>
      </c>
      <c r="BF22" s="6">
        <f>Table1[[#This Row],[Drive lane width]]+Table1[[#This Row],[bus lane width]]</f>
        <v>7.2</v>
      </c>
      <c r="BG22" s="6">
        <f>Table1[[#This Row],[Bike lane width]]+Table1[[#This Row],[Sidewalk width]]+Table1[[#This Row],[tram lane width]]+Table1[[#This Row],[Trees width]]+Table1[[#This Row],[Other veg width]]</f>
        <v>10.8</v>
      </c>
      <c r="BH22" s="6">
        <f>Table1[[#This Row],[Sidewalk width]]+Table1[[#This Row],[Drive lane width]]+Table1[[#This Row],[bus lane width]]+Table1[[#This Row],[tram lane width]]+Table1[[#This Row],[Bike lane width]]</f>
        <v>13.600000000000001</v>
      </c>
      <c r="BI22" s="6">
        <f>Table1[[#This Row],[Seating width]]+Table1[[#This Row],[bike rack width]]+Table1[[#This Row],[Transit shelter width]]</f>
        <v>6.2</v>
      </c>
    </row>
    <row r="23" spans="1:61" x14ac:dyDescent="0.2">
      <c r="A23">
        <v>23</v>
      </c>
      <c r="B23" s="1"/>
      <c r="C23" s="1"/>
      <c r="F23" s="1"/>
      <c r="G23" t="s">
        <v>25</v>
      </c>
      <c r="H23" t="s">
        <v>21</v>
      </c>
      <c r="I23" t="s">
        <v>26</v>
      </c>
      <c r="J23" t="s">
        <v>16</v>
      </c>
      <c r="L23" t="s">
        <v>65</v>
      </c>
      <c r="M23" t="s">
        <v>12</v>
      </c>
      <c r="N23" t="s">
        <v>13</v>
      </c>
      <c r="O23" t="s">
        <v>15</v>
      </c>
      <c r="P23" t="s">
        <v>15</v>
      </c>
      <c r="Q23" t="s">
        <v>9</v>
      </c>
      <c r="R23" t="s">
        <v>70</v>
      </c>
      <c r="S23" t="s">
        <v>16</v>
      </c>
      <c r="T23" t="s">
        <v>177</v>
      </c>
      <c r="U23" t="s">
        <v>173</v>
      </c>
      <c r="V23" t="s">
        <v>130</v>
      </c>
      <c r="W23" t="s">
        <v>9</v>
      </c>
      <c r="X23" s="3" t="s">
        <v>129</v>
      </c>
      <c r="Y23" s="2">
        <v>90000</v>
      </c>
      <c r="Z23">
        <v>2</v>
      </c>
      <c r="AA23">
        <v>30000</v>
      </c>
      <c r="AB23">
        <v>7.2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2</v>
      </c>
      <c r="AJ23">
        <v>36000</v>
      </c>
      <c r="AK23">
        <v>7.2</v>
      </c>
      <c r="AL23">
        <v>2</v>
      </c>
      <c r="AM23">
        <v>2.4</v>
      </c>
      <c r="AN23">
        <v>2</v>
      </c>
      <c r="AO23">
        <v>7.2</v>
      </c>
      <c r="AP23">
        <v>2</v>
      </c>
      <c r="AQ23">
        <v>24000</v>
      </c>
      <c r="AR23">
        <v>3.6</v>
      </c>
      <c r="AS23">
        <v>0</v>
      </c>
      <c r="AT23">
        <v>0</v>
      </c>
      <c r="AU23">
        <v>1</v>
      </c>
      <c r="AV23">
        <v>1.2</v>
      </c>
      <c r="AW23">
        <v>2</v>
      </c>
      <c r="AX23">
        <v>3.4</v>
      </c>
      <c r="AY23">
        <v>1</v>
      </c>
      <c r="AZ23">
        <v>0.8</v>
      </c>
      <c r="BA23">
        <v>0</v>
      </c>
      <c r="BB23">
        <v>2</v>
      </c>
      <c r="BC23">
        <v>1.2</v>
      </c>
      <c r="BD23">
        <v>0</v>
      </c>
      <c r="BE23">
        <v>0</v>
      </c>
      <c r="BF23" s="6">
        <f>Table1[[#This Row],[Drive lane width]]+Table1[[#This Row],[bus lane width]]</f>
        <v>0</v>
      </c>
      <c r="BG23" s="6">
        <f>Table1[[#This Row],[Bike lane width]]+Table1[[#This Row],[Sidewalk width]]+Table1[[#This Row],[tram lane width]]+Table1[[#This Row],[Trees width]]+Table1[[#This Row],[Other veg width]]</f>
        <v>27.599999999999998</v>
      </c>
      <c r="BH23" s="6">
        <f>Table1[[#This Row],[Sidewalk width]]+Table1[[#This Row],[Drive lane width]]+Table1[[#This Row],[bus lane width]]+Table1[[#This Row],[tram lane width]]+Table1[[#This Row],[Bike lane width]]</f>
        <v>18</v>
      </c>
      <c r="BI23" s="6">
        <f>Table1[[#This Row],[Seating width]]+Table1[[#This Row],[bike rack width]]+Table1[[#This Row],[Transit shelter width]]</f>
        <v>5.3999999999999995</v>
      </c>
    </row>
    <row r="24" spans="1:61" x14ac:dyDescent="0.2">
      <c r="A24">
        <v>24</v>
      </c>
      <c r="B24" s="1"/>
      <c r="C24" s="1"/>
      <c r="F24" s="1"/>
      <c r="G24" t="s">
        <v>25</v>
      </c>
      <c r="H24" t="s">
        <v>21</v>
      </c>
      <c r="J24" t="s">
        <v>16</v>
      </c>
      <c r="L24" t="s">
        <v>11</v>
      </c>
      <c r="M24" t="s">
        <v>13</v>
      </c>
      <c r="N24" t="s">
        <v>15</v>
      </c>
      <c r="O24" t="s">
        <v>14</v>
      </c>
      <c r="P24" t="s">
        <v>14</v>
      </c>
      <c r="Q24" t="s">
        <v>9</v>
      </c>
      <c r="R24" t="s">
        <v>71</v>
      </c>
      <c r="S24" t="s">
        <v>16</v>
      </c>
      <c r="T24" t="s">
        <v>177</v>
      </c>
      <c r="U24" t="s">
        <v>172</v>
      </c>
      <c r="V24" t="s">
        <v>132</v>
      </c>
      <c r="W24" t="s">
        <v>16</v>
      </c>
      <c r="X24" s="3" t="s">
        <v>131</v>
      </c>
      <c r="Y24" s="2">
        <v>68000</v>
      </c>
      <c r="Z24">
        <v>2</v>
      </c>
      <c r="AA24">
        <v>30000</v>
      </c>
      <c r="AB24">
        <v>3.6</v>
      </c>
      <c r="AC24">
        <v>0</v>
      </c>
      <c r="AD24">
        <v>0</v>
      </c>
      <c r="AE24">
        <v>0</v>
      </c>
      <c r="AF24">
        <v>1</v>
      </c>
      <c r="AG24">
        <v>14000</v>
      </c>
      <c r="AH24">
        <v>3.5</v>
      </c>
      <c r="AI24">
        <v>0</v>
      </c>
      <c r="AJ24">
        <v>0</v>
      </c>
      <c r="AK24">
        <v>0</v>
      </c>
      <c r="AL24">
        <v>2</v>
      </c>
      <c r="AM24">
        <v>2.4</v>
      </c>
      <c r="AN24">
        <v>1</v>
      </c>
      <c r="AO24">
        <v>1.3</v>
      </c>
      <c r="AP24">
        <v>2</v>
      </c>
      <c r="AQ24">
        <v>24000</v>
      </c>
      <c r="AR24">
        <v>3</v>
      </c>
      <c r="AS24">
        <v>3</v>
      </c>
      <c r="AT24">
        <v>6</v>
      </c>
      <c r="AU24">
        <v>3</v>
      </c>
      <c r="AV24">
        <v>5.5</v>
      </c>
      <c r="AW24">
        <v>1</v>
      </c>
      <c r="AX24">
        <v>2.1</v>
      </c>
      <c r="AY24">
        <v>1</v>
      </c>
      <c r="AZ24">
        <v>3</v>
      </c>
      <c r="BA24">
        <v>0</v>
      </c>
      <c r="BB24">
        <v>2</v>
      </c>
      <c r="BC24">
        <v>1.2</v>
      </c>
      <c r="BD24">
        <v>0</v>
      </c>
      <c r="BE24">
        <v>0</v>
      </c>
      <c r="BF24" s="6">
        <f>Table1[[#This Row],[Drive lane width]]+Table1[[#This Row],[bus lane width]]</f>
        <v>3.5</v>
      </c>
      <c r="BG24" s="6">
        <f>Table1[[#This Row],[Bike lane width]]+Table1[[#This Row],[Sidewalk width]]+Table1[[#This Row],[tram lane width]]+Table1[[#This Row],[Trees width]]+Table1[[#This Row],[Other veg width]]</f>
        <v>10.3</v>
      </c>
      <c r="BH24" s="6">
        <f>Table1[[#This Row],[Sidewalk width]]+Table1[[#This Row],[Drive lane width]]+Table1[[#This Row],[bus lane width]]+Table1[[#This Row],[tram lane width]]+Table1[[#This Row],[Bike lane width]]</f>
        <v>10.1</v>
      </c>
      <c r="BI24" s="6">
        <f>Table1[[#This Row],[Seating width]]+Table1[[#This Row],[bike rack width]]+Table1[[#This Row],[Transit shelter width]]</f>
        <v>10.6</v>
      </c>
    </row>
    <row r="25" spans="1:61" x14ac:dyDescent="0.2">
      <c r="A25">
        <v>25</v>
      </c>
      <c r="B25" s="1"/>
      <c r="C25" s="1"/>
      <c r="F25" s="1"/>
      <c r="G25" t="s">
        <v>25</v>
      </c>
      <c r="H25" t="s">
        <v>7</v>
      </c>
      <c r="I25" t="s">
        <v>26</v>
      </c>
      <c r="J25" t="s">
        <v>16</v>
      </c>
      <c r="L25" t="s">
        <v>11</v>
      </c>
      <c r="M25" t="s">
        <v>12</v>
      </c>
      <c r="N25" t="s">
        <v>15</v>
      </c>
      <c r="O25" t="s">
        <v>14</v>
      </c>
      <c r="P25" t="s">
        <v>13</v>
      </c>
      <c r="Q25" t="s">
        <v>9</v>
      </c>
      <c r="R25" t="s">
        <v>67</v>
      </c>
      <c r="S25" t="s">
        <v>16</v>
      </c>
      <c r="T25" t="s">
        <v>177</v>
      </c>
      <c r="U25" t="s">
        <v>173</v>
      </c>
      <c r="V25" t="s">
        <v>134</v>
      </c>
      <c r="W25" t="s">
        <v>9</v>
      </c>
      <c r="X25" s="5" t="s">
        <v>133</v>
      </c>
      <c r="Y25" s="2">
        <v>66000</v>
      </c>
      <c r="Z25">
        <v>2</v>
      </c>
      <c r="AA25">
        <v>30000</v>
      </c>
      <c r="AB25">
        <v>6.6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2</v>
      </c>
      <c r="AJ25">
        <v>36000</v>
      </c>
      <c r="AK25">
        <v>7.2</v>
      </c>
      <c r="AL25">
        <v>0</v>
      </c>
      <c r="AM25">
        <v>0</v>
      </c>
      <c r="AN25">
        <v>2</v>
      </c>
      <c r="AO25">
        <v>5.6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2</v>
      </c>
      <c r="AV25">
        <v>6</v>
      </c>
      <c r="AW25">
        <v>0</v>
      </c>
      <c r="AX25">
        <v>0</v>
      </c>
      <c r="AY25">
        <v>2</v>
      </c>
      <c r="AZ25">
        <v>6</v>
      </c>
      <c r="BA25">
        <v>0</v>
      </c>
      <c r="BB25">
        <v>2</v>
      </c>
      <c r="BC25">
        <v>1.6</v>
      </c>
      <c r="BD25">
        <v>0</v>
      </c>
      <c r="BE25">
        <v>0</v>
      </c>
      <c r="BF25" s="6">
        <f>Table1[[#This Row],[Drive lane width]]+Table1[[#This Row],[bus lane width]]</f>
        <v>0</v>
      </c>
      <c r="BG25" s="6">
        <f>Table1[[#This Row],[Bike lane width]]+Table1[[#This Row],[Sidewalk width]]+Table1[[#This Row],[tram lane width]]+Table1[[#This Row],[Trees width]]+Table1[[#This Row],[Other veg width]]</f>
        <v>19.399999999999999</v>
      </c>
      <c r="BH25" s="6">
        <f>Table1[[#This Row],[Sidewalk width]]+Table1[[#This Row],[Drive lane width]]+Table1[[#This Row],[bus lane width]]+Table1[[#This Row],[tram lane width]]+Table1[[#This Row],[Bike lane width]]</f>
        <v>13.8</v>
      </c>
      <c r="BI25" s="6">
        <f>Table1[[#This Row],[Seating width]]+Table1[[#This Row],[bike rack width]]+Table1[[#This Row],[Transit shelter width]]</f>
        <v>12</v>
      </c>
    </row>
    <row r="26" spans="1:61" x14ac:dyDescent="0.2">
      <c r="A26">
        <v>26</v>
      </c>
      <c r="B26" s="1"/>
      <c r="C26" s="1"/>
      <c r="F26" s="1"/>
      <c r="G26" t="s">
        <v>25</v>
      </c>
      <c r="H26" t="s">
        <v>21</v>
      </c>
      <c r="I26" t="s">
        <v>72</v>
      </c>
      <c r="J26" t="s">
        <v>16</v>
      </c>
      <c r="L26" t="s">
        <v>11</v>
      </c>
      <c r="M26" t="s">
        <v>12</v>
      </c>
      <c r="N26" t="s">
        <v>13</v>
      </c>
      <c r="O26" t="s">
        <v>15</v>
      </c>
      <c r="P26" t="s">
        <v>13</v>
      </c>
      <c r="Q26" t="s">
        <v>9</v>
      </c>
      <c r="R26" t="s">
        <v>73</v>
      </c>
      <c r="S26" t="s">
        <v>16</v>
      </c>
      <c r="T26" t="s">
        <v>176</v>
      </c>
      <c r="U26" t="s">
        <v>170</v>
      </c>
      <c r="V26" t="s">
        <v>136</v>
      </c>
      <c r="W26" t="s">
        <v>16</v>
      </c>
      <c r="X26" s="5" t="s">
        <v>135</v>
      </c>
      <c r="Y26" s="2">
        <v>58000</v>
      </c>
      <c r="Z26">
        <v>2</v>
      </c>
      <c r="AA26">
        <v>30000</v>
      </c>
      <c r="AB26">
        <v>4</v>
      </c>
      <c r="AC26">
        <v>2</v>
      </c>
      <c r="AD26">
        <v>3000</v>
      </c>
      <c r="AE26">
        <v>6</v>
      </c>
      <c r="AF26">
        <v>2</v>
      </c>
      <c r="AG26">
        <v>10000</v>
      </c>
      <c r="AH26">
        <v>7.2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2</v>
      </c>
      <c r="AT26">
        <v>3.6</v>
      </c>
      <c r="AU26">
        <v>2</v>
      </c>
      <c r="AV26">
        <v>3.6</v>
      </c>
      <c r="AW26">
        <v>0</v>
      </c>
      <c r="AX26">
        <v>0</v>
      </c>
      <c r="AY26">
        <v>2</v>
      </c>
      <c r="AZ26">
        <v>2.4</v>
      </c>
      <c r="BA26">
        <v>0</v>
      </c>
      <c r="BB26">
        <v>2</v>
      </c>
      <c r="BC26">
        <v>1.4</v>
      </c>
      <c r="BD26">
        <v>0</v>
      </c>
      <c r="BE26">
        <v>0</v>
      </c>
      <c r="BF26" s="6">
        <f>Table1[[#This Row],[Drive lane width]]+Table1[[#This Row],[bus lane width]]</f>
        <v>13.2</v>
      </c>
      <c r="BG26" s="6">
        <f>Table1[[#This Row],[Bike lane width]]+Table1[[#This Row],[Sidewalk width]]+Table1[[#This Row],[tram lane width]]+Table1[[#This Row],[Trees width]]+Table1[[#This Row],[Other veg width]]</f>
        <v>4</v>
      </c>
      <c r="BH26" s="6">
        <f>Table1[[#This Row],[Sidewalk width]]+Table1[[#This Row],[Drive lane width]]+Table1[[#This Row],[bus lane width]]+Table1[[#This Row],[tram lane width]]+Table1[[#This Row],[Bike lane width]]</f>
        <v>17.2</v>
      </c>
      <c r="BI26" s="6">
        <f>Table1[[#This Row],[Seating width]]+Table1[[#This Row],[bike rack width]]+Table1[[#This Row],[Transit shelter width]]</f>
        <v>6</v>
      </c>
    </row>
    <row r="27" spans="1:61" x14ac:dyDescent="0.2">
      <c r="A27">
        <v>27</v>
      </c>
      <c r="B27" s="1"/>
      <c r="C27" s="1"/>
      <c r="F27" s="1"/>
      <c r="G27" t="s">
        <v>74</v>
      </c>
      <c r="H27" t="s">
        <v>21</v>
      </c>
      <c r="I27" t="s">
        <v>75</v>
      </c>
      <c r="J27" t="s">
        <v>16</v>
      </c>
      <c r="L27" t="s">
        <v>11</v>
      </c>
      <c r="M27" t="s">
        <v>15</v>
      </c>
      <c r="N27" t="s">
        <v>15</v>
      </c>
      <c r="O27" t="s">
        <v>14</v>
      </c>
      <c r="P27" t="s">
        <v>14</v>
      </c>
      <c r="Q27" t="s">
        <v>9</v>
      </c>
      <c r="R27" t="s">
        <v>76</v>
      </c>
      <c r="S27" t="s">
        <v>16</v>
      </c>
      <c r="T27" t="s">
        <v>176</v>
      </c>
      <c r="U27" t="s">
        <v>171</v>
      </c>
      <c r="V27" t="s">
        <v>138</v>
      </c>
      <c r="W27" t="s">
        <v>9</v>
      </c>
      <c r="X27" s="5" t="s">
        <v>137</v>
      </c>
      <c r="Y27" s="2">
        <v>62000</v>
      </c>
      <c r="Z27">
        <v>2</v>
      </c>
      <c r="AA27">
        <v>30000</v>
      </c>
      <c r="AB27">
        <v>3.6</v>
      </c>
      <c r="AC27">
        <v>2</v>
      </c>
      <c r="AD27">
        <v>3000</v>
      </c>
      <c r="AE27">
        <v>6</v>
      </c>
      <c r="AF27">
        <v>1</v>
      </c>
      <c r="AG27">
        <v>5000</v>
      </c>
      <c r="AH27">
        <v>3.6</v>
      </c>
      <c r="AI27">
        <v>0</v>
      </c>
      <c r="AJ27">
        <v>0</v>
      </c>
      <c r="AK27">
        <v>0</v>
      </c>
      <c r="AL27">
        <v>2</v>
      </c>
      <c r="AM27">
        <v>2.4</v>
      </c>
      <c r="AN27">
        <v>1</v>
      </c>
      <c r="AO27">
        <v>0.6</v>
      </c>
      <c r="AP27">
        <v>2</v>
      </c>
      <c r="AQ27">
        <v>24000</v>
      </c>
      <c r="AR27">
        <v>3</v>
      </c>
      <c r="AS27">
        <v>0</v>
      </c>
      <c r="AT27">
        <v>0</v>
      </c>
      <c r="AU27">
        <v>1</v>
      </c>
      <c r="AV27">
        <v>2.7</v>
      </c>
      <c r="AW27">
        <v>0</v>
      </c>
      <c r="AX27">
        <v>0</v>
      </c>
      <c r="AY27">
        <v>1</v>
      </c>
      <c r="AZ27">
        <v>2.7</v>
      </c>
      <c r="BA27">
        <v>2</v>
      </c>
      <c r="BB27">
        <v>2</v>
      </c>
      <c r="BC27">
        <v>1.2</v>
      </c>
      <c r="BD27">
        <v>1</v>
      </c>
      <c r="BE27">
        <v>2.1</v>
      </c>
      <c r="BF27" s="6">
        <f>Table1[[#This Row],[Drive lane width]]+Table1[[#This Row],[bus lane width]]</f>
        <v>9.6</v>
      </c>
      <c r="BG27" s="6">
        <f>Table1[[#This Row],[Bike lane width]]+Table1[[#This Row],[Sidewalk width]]+Table1[[#This Row],[tram lane width]]+Table1[[#This Row],[Trees width]]+Table1[[#This Row],[Other veg width]]</f>
        <v>9.6</v>
      </c>
      <c r="BH27" s="6">
        <f>Table1[[#This Row],[Sidewalk width]]+Table1[[#This Row],[Drive lane width]]+Table1[[#This Row],[bus lane width]]+Table1[[#This Row],[tram lane width]]+Table1[[#This Row],[Bike lane width]]</f>
        <v>16.2</v>
      </c>
      <c r="BI27" s="6">
        <f>Table1[[#This Row],[Seating width]]+Table1[[#This Row],[bike rack width]]+Table1[[#This Row],[Transit shelter width]]</f>
        <v>5.4</v>
      </c>
    </row>
    <row r="28" spans="1:61" x14ac:dyDescent="0.2">
      <c r="A28">
        <v>28</v>
      </c>
      <c r="B28" s="1"/>
      <c r="C28" s="1"/>
      <c r="F28" s="1"/>
      <c r="G28" t="s">
        <v>6</v>
      </c>
      <c r="H28" t="s">
        <v>7</v>
      </c>
      <c r="I28" t="s">
        <v>77</v>
      </c>
      <c r="J28" t="s">
        <v>9</v>
      </c>
      <c r="K28" t="s">
        <v>33</v>
      </c>
      <c r="L28" t="s">
        <v>11</v>
      </c>
      <c r="M28" t="s">
        <v>12</v>
      </c>
      <c r="N28" t="s">
        <v>13</v>
      </c>
      <c r="O28" t="s">
        <v>14</v>
      </c>
      <c r="P28" t="s">
        <v>14</v>
      </c>
      <c r="Q28" t="s">
        <v>23</v>
      </c>
      <c r="S28" t="s">
        <v>16</v>
      </c>
      <c r="T28" t="s">
        <v>176</v>
      </c>
      <c r="U28" t="s">
        <v>170</v>
      </c>
      <c r="V28" t="s">
        <v>140</v>
      </c>
      <c r="W28" t="s">
        <v>16</v>
      </c>
      <c r="X28" s="5" t="s">
        <v>139</v>
      </c>
      <c r="Y28" s="2">
        <v>75000</v>
      </c>
      <c r="Z28">
        <v>2</v>
      </c>
      <c r="AA28">
        <v>30000</v>
      </c>
      <c r="AB28">
        <v>3.6</v>
      </c>
      <c r="AC28">
        <v>2</v>
      </c>
      <c r="AD28">
        <v>3000</v>
      </c>
      <c r="AE28">
        <v>6</v>
      </c>
      <c r="AF28">
        <v>0</v>
      </c>
      <c r="AG28">
        <v>0</v>
      </c>
      <c r="AH28">
        <v>0</v>
      </c>
      <c r="AI28">
        <v>1</v>
      </c>
      <c r="AJ28">
        <v>18000</v>
      </c>
      <c r="AK28">
        <v>3.6</v>
      </c>
      <c r="AL28">
        <v>2</v>
      </c>
      <c r="AM28">
        <v>1.8</v>
      </c>
      <c r="AN28">
        <v>2</v>
      </c>
      <c r="AO28">
        <v>1.2</v>
      </c>
      <c r="AP28">
        <v>2</v>
      </c>
      <c r="AQ28">
        <v>24000</v>
      </c>
      <c r="AR28">
        <v>3.6</v>
      </c>
      <c r="AS28">
        <v>0</v>
      </c>
      <c r="AT28">
        <v>0</v>
      </c>
      <c r="AU28">
        <v>3</v>
      </c>
      <c r="AV28">
        <v>4.8</v>
      </c>
      <c r="AW28">
        <v>0</v>
      </c>
      <c r="AX28">
        <v>0</v>
      </c>
      <c r="AY28">
        <v>2</v>
      </c>
      <c r="AZ28">
        <v>3.9</v>
      </c>
      <c r="BA28">
        <v>0</v>
      </c>
      <c r="BB28">
        <v>2</v>
      </c>
      <c r="BC28">
        <v>1.2</v>
      </c>
      <c r="BD28">
        <v>0</v>
      </c>
      <c r="BE28">
        <v>0</v>
      </c>
      <c r="BF28" s="6">
        <f>Table1[[#This Row],[Drive lane width]]+Table1[[#This Row],[bus lane width]]</f>
        <v>6</v>
      </c>
      <c r="BG28" s="6">
        <f>Table1[[#This Row],[Bike lane width]]+Table1[[#This Row],[Sidewalk width]]+Table1[[#This Row],[tram lane width]]+Table1[[#This Row],[Trees width]]+Table1[[#This Row],[Other veg width]]</f>
        <v>13.8</v>
      </c>
      <c r="BH28" s="6">
        <f>Table1[[#This Row],[Sidewalk width]]+Table1[[#This Row],[Drive lane width]]+Table1[[#This Row],[bus lane width]]+Table1[[#This Row],[tram lane width]]+Table1[[#This Row],[Bike lane width]]</f>
        <v>16.8</v>
      </c>
      <c r="BI28" s="6">
        <f>Table1[[#This Row],[Seating width]]+Table1[[#This Row],[bike rack width]]+Table1[[#This Row],[Transit shelter width]]</f>
        <v>8.6999999999999993</v>
      </c>
    </row>
    <row r="29" spans="1:61" x14ac:dyDescent="0.2">
      <c r="A29">
        <v>29</v>
      </c>
      <c r="B29" s="1"/>
      <c r="C29" s="1"/>
      <c r="F29" s="1"/>
      <c r="G29" t="s">
        <v>17</v>
      </c>
      <c r="H29" t="s">
        <v>21</v>
      </c>
      <c r="I29" t="s">
        <v>26</v>
      </c>
      <c r="J29" t="s">
        <v>16</v>
      </c>
      <c r="L29" t="s">
        <v>11</v>
      </c>
      <c r="M29" t="s">
        <v>13</v>
      </c>
      <c r="N29" t="s">
        <v>13</v>
      </c>
      <c r="O29" t="s">
        <v>14</v>
      </c>
      <c r="P29" t="s">
        <v>14</v>
      </c>
      <c r="Q29" t="s">
        <v>9</v>
      </c>
      <c r="R29" t="s">
        <v>33</v>
      </c>
      <c r="S29" t="s">
        <v>16</v>
      </c>
      <c r="T29" t="s">
        <v>177</v>
      </c>
      <c r="U29" t="s">
        <v>172</v>
      </c>
      <c r="V29" t="s">
        <v>142</v>
      </c>
      <c r="W29" t="s">
        <v>16</v>
      </c>
      <c r="X29" s="5" t="s">
        <v>141</v>
      </c>
      <c r="Y29" s="2">
        <v>66000</v>
      </c>
      <c r="Z29">
        <v>2</v>
      </c>
      <c r="AA29">
        <v>30000</v>
      </c>
      <c r="AB29">
        <v>6.6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2</v>
      </c>
      <c r="AJ29">
        <v>36000</v>
      </c>
      <c r="AK29">
        <v>7.2</v>
      </c>
      <c r="AL29">
        <v>2</v>
      </c>
      <c r="AM29">
        <v>2.4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2</v>
      </c>
      <c r="AT29">
        <v>4.8</v>
      </c>
      <c r="AU29">
        <v>2</v>
      </c>
      <c r="AV29">
        <v>3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3</v>
      </c>
      <c r="BD29">
        <v>0</v>
      </c>
      <c r="BE29">
        <v>0</v>
      </c>
      <c r="BF29" s="6">
        <f>Table1[[#This Row],[Drive lane width]]+Table1[[#This Row],[bus lane width]]</f>
        <v>0</v>
      </c>
      <c r="BG29" s="6">
        <f>Table1[[#This Row],[Bike lane width]]+Table1[[#This Row],[Sidewalk width]]+Table1[[#This Row],[tram lane width]]+Table1[[#This Row],[Trees width]]+Table1[[#This Row],[Other veg width]]</f>
        <v>16.2</v>
      </c>
      <c r="BH29" s="6">
        <f>Table1[[#This Row],[Sidewalk width]]+Table1[[#This Row],[Drive lane width]]+Table1[[#This Row],[bus lane width]]+Table1[[#This Row],[tram lane width]]+Table1[[#This Row],[Bike lane width]]</f>
        <v>13.8</v>
      </c>
      <c r="BI29" s="6">
        <f>Table1[[#This Row],[Seating width]]+Table1[[#This Row],[bike rack width]]+Table1[[#This Row],[Transit shelter width]]</f>
        <v>3</v>
      </c>
    </row>
    <row r="30" spans="1:61" x14ac:dyDescent="0.2">
      <c r="A30">
        <v>30</v>
      </c>
      <c r="B30" s="1"/>
      <c r="C30" s="1"/>
      <c r="F30" s="1"/>
      <c r="G30" t="s">
        <v>25</v>
      </c>
      <c r="H30" t="s">
        <v>7</v>
      </c>
      <c r="I30" t="s">
        <v>78</v>
      </c>
      <c r="J30" t="s">
        <v>16</v>
      </c>
      <c r="L30" t="s">
        <v>11</v>
      </c>
      <c r="M30" t="s">
        <v>12</v>
      </c>
      <c r="N30" t="s">
        <v>14</v>
      </c>
      <c r="O30" t="s">
        <v>14</v>
      </c>
      <c r="P30" t="s">
        <v>15</v>
      </c>
      <c r="Q30" t="s">
        <v>9</v>
      </c>
      <c r="R30" t="s">
        <v>79</v>
      </c>
      <c r="S30" t="s">
        <v>9</v>
      </c>
      <c r="T30" t="s">
        <v>177</v>
      </c>
      <c r="U30" t="s">
        <v>173</v>
      </c>
      <c r="V30" t="s">
        <v>144</v>
      </c>
      <c r="W30" t="s">
        <v>9</v>
      </c>
      <c r="X30" s="5" t="s">
        <v>143</v>
      </c>
      <c r="Y30" s="2">
        <v>90000</v>
      </c>
      <c r="Z30">
        <v>2</v>
      </c>
      <c r="AA30">
        <v>30000</v>
      </c>
      <c r="AB30">
        <v>3.8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2</v>
      </c>
      <c r="AJ30">
        <v>36000</v>
      </c>
      <c r="AK30">
        <v>7.1</v>
      </c>
      <c r="AL30">
        <v>2</v>
      </c>
      <c r="AM30">
        <v>2.4</v>
      </c>
      <c r="AN30">
        <v>2</v>
      </c>
      <c r="AO30">
        <v>3.1</v>
      </c>
      <c r="AP30">
        <v>2</v>
      </c>
      <c r="AQ30">
        <v>24000</v>
      </c>
      <c r="AR30">
        <v>3</v>
      </c>
      <c r="AS30">
        <v>1</v>
      </c>
      <c r="AT30">
        <v>1.3</v>
      </c>
      <c r="AU30">
        <v>2</v>
      </c>
      <c r="AV30">
        <v>4</v>
      </c>
      <c r="AW30">
        <v>0</v>
      </c>
      <c r="AX30">
        <v>0</v>
      </c>
      <c r="AY30">
        <v>1</v>
      </c>
      <c r="AZ30">
        <v>2.7</v>
      </c>
      <c r="BA30">
        <v>2</v>
      </c>
      <c r="BB30">
        <v>2</v>
      </c>
      <c r="BC30">
        <v>1.2</v>
      </c>
      <c r="BD30">
        <v>0</v>
      </c>
      <c r="BE30">
        <v>0</v>
      </c>
      <c r="BF30" s="6">
        <f>Table1[[#This Row],[Drive lane width]]+Table1[[#This Row],[bus lane width]]</f>
        <v>0</v>
      </c>
      <c r="BG30" s="6">
        <f>Table1[[#This Row],[Bike lane width]]+Table1[[#This Row],[Sidewalk width]]+Table1[[#This Row],[tram lane width]]+Table1[[#This Row],[Trees width]]+Table1[[#This Row],[Other veg width]]</f>
        <v>19.399999999999999</v>
      </c>
      <c r="BH30" s="6">
        <f>Table1[[#This Row],[Sidewalk width]]+Table1[[#This Row],[Drive lane width]]+Table1[[#This Row],[bus lane width]]+Table1[[#This Row],[tram lane width]]+Table1[[#This Row],[Bike lane width]]</f>
        <v>13.899999999999999</v>
      </c>
      <c r="BI30" s="6">
        <f>Table1[[#This Row],[Seating width]]+Table1[[#This Row],[bike rack width]]+Table1[[#This Row],[Transit shelter width]]</f>
        <v>6.7</v>
      </c>
    </row>
    <row r="31" spans="1:61" x14ac:dyDescent="0.2">
      <c r="A31">
        <v>31</v>
      </c>
      <c r="B31" s="1"/>
      <c r="C31" s="1"/>
      <c r="F31" s="1"/>
      <c r="G31" t="s">
        <v>25</v>
      </c>
      <c r="H31" t="s">
        <v>7</v>
      </c>
      <c r="I31" t="s">
        <v>80</v>
      </c>
      <c r="J31" t="s">
        <v>16</v>
      </c>
      <c r="L31" t="s">
        <v>29</v>
      </c>
      <c r="M31" t="s">
        <v>12</v>
      </c>
      <c r="N31" t="s">
        <v>14</v>
      </c>
      <c r="O31" t="s">
        <v>14</v>
      </c>
      <c r="P31" t="s">
        <v>12</v>
      </c>
      <c r="Q31" t="s">
        <v>9</v>
      </c>
      <c r="R31" t="s">
        <v>81</v>
      </c>
      <c r="S31" t="s">
        <v>16</v>
      </c>
      <c r="T31" t="s">
        <v>176</v>
      </c>
      <c r="U31" t="s">
        <v>171</v>
      </c>
      <c r="V31" t="s">
        <v>146</v>
      </c>
      <c r="W31" t="s">
        <v>9</v>
      </c>
      <c r="X31" s="5" t="s">
        <v>145</v>
      </c>
      <c r="Y31" s="2">
        <v>72000</v>
      </c>
      <c r="Z31">
        <v>2</v>
      </c>
      <c r="AA31">
        <v>30000</v>
      </c>
      <c r="AB31">
        <v>6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18000</v>
      </c>
      <c r="AK31">
        <v>3</v>
      </c>
      <c r="AL31">
        <v>1</v>
      </c>
      <c r="AM31">
        <v>1.2</v>
      </c>
      <c r="AN31">
        <v>2</v>
      </c>
      <c r="AO31">
        <v>1.2</v>
      </c>
      <c r="AP31">
        <v>2</v>
      </c>
      <c r="AQ31">
        <v>24000</v>
      </c>
      <c r="AR31">
        <v>3</v>
      </c>
      <c r="AS31">
        <v>2</v>
      </c>
      <c r="AT31">
        <v>4</v>
      </c>
      <c r="AU31">
        <v>3</v>
      </c>
      <c r="AV31">
        <v>6.6</v>
      </c>
      <c r="AW31">
        <v>1</v>
      </c>
      <c r="AX31">
        <v>1.8</v>
      </c>
      <c r="AY31">
        <v>1</v>
      </c>
      <c r="AZ31">
        <v>3</v>
      </c>
      <c r="BA31">
        <v>1</v>
      </c>
      <c r="BB31">
        <v>2</v>
      </c>
      <c r="BC31">
        <v>1.6</v>
      </c>
      <c r="BD31">
        <v>0</v>
      </c>
      <c r="BE31">
        <v>0</v>
      </c>
      <c r="BF31" s="6">
        <f>Table1[[#This Row],[Drive lane width]]+Table1[[#This Row],[bus lane width]]</f>
        <v>0</v>
      </c>
      <c r="BG31" s="6">
        <f>Table1[[#This Row],[Bike lane width]]+Table1[[#This Row],[Sidewalk width]]+Table1[[#This Row],[tram lane width]]+Table1[[#This Row],[Trees width]]+Table1[[#This Row],[Other veg width]]</f>
        <v>14.399999999999999</v>
      </c>
      <c r="BH31" s="6">
        <f>Table1[[#This Row],[Sidewalk width]]+Table1[[#This Row],[Drive lane width]]+Table1[[#This Row],[bus lane width]]+Table1[[#This Row],[tram lane width]]+Table1[[#This Row],[Bike lane width]]</f>
        <v>12</v>
      </c>
      <c r="BI31" s="6">
        <f>Table1[[#This Row],[Seating width]]+Table1[[#This Row],[bike rack width]]+Table1[[#This Row],[Transit shelter width]]</f>
        <v>11.4</v>
      </c>
    </row>
    <row r="32" spans="1:61" x14ac:dyDescent="0.2">
      <c r="A32">
        <v>32</v>
      </c>
      <c r="B32" s="1"/>
      <c r="C32" s="1"/>
      <c r="F32" s="1"/>
      <c r="G32" t="s">
        <v>6</v>
      </c>
      <c r="H32" t="s">
        <v>21</v>
      </c>
      <c r="I32" t="s">
        <v>82</v>
      </c>
      <c r="J32" t="s">
        <v>16</v>
      </c>
      <c r="L32" t="s">
        <v>29</v>
      </c>
      <c r="M32" t="s">
        <v>15</v>
      </c>
      <c r="N32" t="s">
        <v>15</v>
      </c>
      <c r="O32" t="s">
        <v>15</v>
      </c>
      <c r="P32" t="s">
        <v>13</v>
      </c>
      <c r="Q32" t="s">
        <v>9</v>
      </c>
      <c r="R32" t="s">
        <v>27</v>
      </c>
      <c r="S32" t="s">
        <v>16</v>
      </c>
      <c r="T32" t="s">
        <v>176</v>
      </c>
      <c r="U32" t="s">
        <v>170</v>
      </c>
      <c r="V32" t="s">
        <v>147</v>
      </c>
      <c r="W32" t="s">
        <v>16</v>
      </c>
      <c r="X32" s="5" t="s">
        <v>149</v>
      </c>
      <c r="Y32" s="2">
        <v>57000</v>
      </c>
      <c r="Z32">
        <v>2</v>
      </c>
      <c r="AA32">
        <v>30000</v>
      </c>
      <c r="AB32">
        <v>4</v>
      </c>
      <c r="AC32">
        <v>2</v>
      </c>
      <c r="AD32">
        <v>3000</v>
      </c>
      <c r="AE32">
        <v>7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2</v>
      </c>
      <c r="AM32">
        <v>2.4</v>
      </c>
      <c r="AN32">
        <v>0</v>
      </c>
      <c r="AO32">
        <v>0</v>
      </c>
      <c r="AP32">
        <v>2</v>
      </c>
      <c r="AQ32">
        <v>24000</v>
      </c>
      <c r="AR32">
        <v>3.6</v>
      </c>
      <c r="AS32">
        <v>2</v>
      </c>
      <c r="AT32">
        <v>5.4</v>
      </c>
      <c r="AU32">
        <v>2</v>
      </c>
      <c r="AV32">
        <v>5.4</v>
      </c>
      <c r="AW32">
        <v>1</v>
      </c>
      <c r="AX32">
        <v>2.2000000000000002</v>
      </c>
      <c r="AY32">
        <v>0</v>
      </c>
      <c r="AZ32">
        <v>0</v>
      </c>
      <c r="BA32">
        <v>0</v>
      </c>
      <c r="BB32">
        <v>2</v>
      </c>
      <c r="BC32">
        <v>2.4</v>
      </c>
      <c r="BD32">
        <v>0</v>
      </c>
      <c r="BE32">
        <v>0</v>
      </c>
      <c r="BF32" s="6">
        <f>Table1[[#This Row],[Drive lane width]]+Table1[[#This Row],[bus lane width]]</f>
        <v>7</v>
      </c>
      <c r="BG32" s="6">
        <f>Table1[[#This Row],[Bike lane width]]+Table1[[#This Row],[Sidewalk width]]+Table1[[#This Row],[tram lane width]]+Table1[[#This Row],[Trees width]]+Table1[[#This Row],[Other veg width]]</f>
        <v>10</v>
      </c>
      <c r="BH32" s="6">
        <f>Table1[[#This Row],[Sidewalk width]]+Table1[[#This Row],[Drive lane width]]+Table1[[#This Row],[bus lane width]]+Table1[[#This Row],[tram lane width]]+Table1[[#This Row],[Bike lane width]]</f>
        <v>14.6</v>
      </c>
      <c r="BI32" s="6">
        <f>Table1[[#This Row],[Seating width]]+Table1[[#This Row],[bike rack width]]+Table1[[#This Row],[Transit shelter width]]</f>
        <v>7.6000000000000005</v>
      </c>
    </row>
    <row r="33" spans="1:61" x14ac:dyDescent="0.2">
      <c r="A33">
        <v>33</v>
      </c>
      <c r="B33" s="1"/>
      <c r="C33" s="1"/>
      <c r="F33" s="1"/>
      <c r="G33" t="s">
        <v>25</v>
      </c>
      <c r="H33" t="s">
        <v>7</v>
      </c>
      <c r="I33" t="s">
        <v>83</v>
      </c>
      <c r="J33" t="s">
        <v>16</v>
      </c>
      <c r="L33" t="s">
        <v>11</v>
      </c>
      <c r="M33" t="s">
        <v>12</v>
      </c>
      <c r="N33" t="s">
        <v>15</v>
      </c>
      <c r="O33" t="s">
        <v>14</v>
      </c>
      <c r="P33" t="s">
        <v>12</v>
      </c>
      <c r="Q33" t="s">
        <v>9</v>
      </c>
      <c r="R33" t="s">
        <v>67</v>
      </c>
      <c r="S33" t="s">
        <v>16</v>
      </c>
      <c r="T33" t="s">
        <v>176</v>
      </c>
      <c r="U33" t="s">
        <v>171</v>
      </c>
      <c r="V33" t="s">
        <v>148</v>
      </c>
      <c r="W33" t="s">
        <v>9</v>
      </c>
      <c r="X33" s="5" t="s">
        <v>150</v>
      </c>
      <c r="Y33" s="2">
        <v>60500</v>
      </c>
      <c r="Z33">
        <v>2</v>
      </c>
      <c r="AA33">
        <v>30000</v>
      </c>
      <c r="AB33">
        <v>5.4</v>
      </c>
      <c r="AC33">
        <v>1</v>
      </c>
      <c r="AD33">
        <v>1500</v>
      </c>
      <c r="AE33">
        <v>3</v>
      </c>
      <c r="AF33">
        <v>1</v>
      </c>
      <c r="AG33">
        <v>5000</v>
      </c>
      <c r="AH33">
        <v>3.6</v>
      </c>
      <c r="AI33">
        <v>0</v>
      </c>
      <c r="AJ33">
        <v>0</v>
      </c>
      <c r="AK33">
        <v>0</v>
      </c>
      <c r="AL33">
        <v>2</v>
      </c>
      <c r="AM33">
        <v>2.4</v>
      </c>
      <c r="AN33">
        <v>0</v>
      </c>
      <c r="AO33">
        <v>0</v>
      </c>
      <c r="AP33">
        <v>2</v>
      </c>
      <c r="AQ33">
        <v>24000</v>
      </c>
      <c r="AR33">
        <v>3</v>
      </c>
      <c r="AS33">
        <v>1</v>
      </c>
      <c r="AT33">
        <v>2.2999999999999998</v>
      </c>
      <c r="AU33">
        <v>3</v>
      </c>
      <c r="AV33">
        <v>6.2</v>
      </c>
      <c r="AW33">
        <v>0</v>
      </c>
      <c r="AX33">
        <v>0</v>
      </c>
      <c r="AY33">
        <v>1</v>
      </c>
      <c r="AZ33">
        <v>2.7</v>
      </c>
      <c r="BA33">
        <v>1</v>
      </c>
      <c r="BB33">
        <v>2</v>
      </c>
      <c r="BC33">
        <v>1.6</v>
      </c>
      <c r="BD33">
        <v>0</v>
      </c>
      <c r="BE33">
        <v>0</v>
      </c>
      <c r="BF33" s="6">
        <f>Table1[[#This Row],[Drive lane width]]+Table1[[#This Row],[bus lane width]]</f>
        <v>6.6</v>
      </c>
      <c r="BG33" s="6">
        <f>Table1[[#This Row],[Bike lane width]]+Table1[[#This Row],[Sidewalk width]]+Table1[[#This Row],[tram lane width]]+Table1[[#This Row],[Trees width]]+Table1[[#This Row],[Other veg width]]</f>
        <v>10.8</v>
      </c>
      <c r="BH33" s="6">
        <f>Table1[[#This Row],[Sidewalk width]]+Table1[[#This Row],[Drive lane width]]+Table1[[#This Row],[bus lane width]]+Table1[[#This Row],[tram lane width]]+Table1[[#This Row],[Bike lane width]]</f>
        <v>15</v>
      </c>
      <c r="BI33" s="6">
        <f>Table1[[#This Row],[Seating width]]+Table1[[#This Row],[bike rack width]]+Table1[[#This Row],[Transit shelter width]]</f>
        <v>8.9</v>
      </c>
    </row>
    <row r="34" spans="1:61" x14ac:dyDescent="0.2">
      <c r="A34">
        <v>34</v>
      </c>
      <c r="B34" s="1"/>
      <c r="C34" s="1"/>
      <c r="F34" s="1"/>
      <c r="G34" t="s">
        <v>74</v>
      </c>
      <c r="H34" t="s">
        <v>21</v>
      </c>
      <c r="I34" t="s">
        <v>153</v>
      </c>
      <c r="J34" t="s">
        <v>16</v>
      </c>
      <c r="L34" t="s">
        <v>20</v>
      </c>
      <c r="M34" t="s">
        <v>14</v>
      </c>
      <c r="N34" t="s">
        <v>13</v>
      </c>
      <c r="O34" t="s">
        <v>12</v>
      </c>
      <c r="P34" t="s">
        <v>14</v>
      </c>
      <c r="Q34" t="s">
        <v>9</v>
      </c>
      <c r="R34" t="s">
        <v>73</v>
      </c>
      <c r="S34" t="s">
        <v>16</v>
      </c>
      <c r="T34" t="s">
        <v>176</v>
      </c>
      <c r="U34" t="s">
        <v>170</v>
      </c>
      <c r="V34" t="s">
        <v>156</v>
      </c>
      <c r="W34" t="s">
        <v>16</v>
      </c>
      <c r="X34" s="5" t="s">
        <v>158</v>
      </c>
      <c r="Y34" s="2">
        <v>63000</v>
      </c>
      <c r="Z34">
        <v>2</v>
      </c>
      <c r="AA34">
        <v>30000</v>
      </c>
      <c r="AB34">
        <v>3.6</v>
      </c>
      <c r="AC34">
        <v>2</v>
      </c>
      <c r="AD34">
        <v>3000</v>
      </c>
      <c r="AE34">
        <v>6</v>
      </c>
      <c r="AF34">
        <v>0</v>
      </c>
      <c r="AG34">
        <v>0</v>
      </c>
      <c r="AH34">
        <v>0</v>
      </c>
      <c r="AI34">
        <v>1</v>
      </c>
      <c r="AJ34">
        <v>18000</v>
      </c>
      <c r="AK34">
        <v>3.2</v>
      </c>
      <c r="AL34">
        <v>0</v>
      </c>
      <c r="AM34">
        <v>0</v>
      </c>
      <c r="AN34">
        <v>1</v>
      </c>
      <c r="AO34">
        <v>2.4</v>
      </c>
      <c r="AP34">
        <v>1</v>
      </c>
      <c r="AQ34">
        <v>12000</v>
      </c>
      <c r="AR34">
        <v>1.8</v>
      </c>
      <c r="AS34">
        <v>2</v>
      </c>
      <c r="AT34">
        <v>5.3</v>
      </c>
      <c r="AU34">
        <v>3</v>
      </c>
      <c r="AV34">
        <v>7.4</v>
      </c>
      <c r="AW34">
        <v>0</v>
      </c>
      <c r="AX34">
        <v>0</v>
      </c>
      <c r="AY34">
        <v>1</v>
      </c>
      <c r="AZ34">
        <v>2.7</v>
      </c>
      <c r="BA34">
        <v>1</v>
      </c>
      <c r="BB34">
        <v>1</v>
      </c>
      <c r="BC34">
        <v>0.6</v>
      </c>
      <c r="BD34">
        <v>0</v>
      </c>
      <c r="BE34">
        <v>0</v>
      </c>
      <c r="BF34" s="6">
        <f>Table1[[#This Row],[Drive lane width]]+Table1[[#This Row],[bus lane width]]</f>
        <v>6</v>
      </c>
      <c r="BG34" s="6">
        <f>Table1[[#This Row],[Bike lane width]]+Table1[[#This Row],[Sidewalk width]]+Table1[[#This Row],[tram lane width]]+Table1[[#This Row],[Trees width]]+Table1[[#This Row],[Other veg width]]</f>
        <v>11.000000000000002</v>
      </c>
      <c r="BH34" s="6">
        <f>Table1[[#This Row],[Sidewalk width]]+Table1[[#This Row],[Drive lane width]]+Table1[[#This Row],[bus lane width]]+Table1[[#This Row],[tram lane width]]+Table1[[#This Row],[Bike lane width]]</f>
        <v>14.600000000000001</v>
      </c>
      <c r="BI34" s="6">
        <f>Table1[[#This Row],[Seating width]]+Table1[[#This Row],[bike rack width]]+Table1[[#This Row],[Transit shelter width]]</f>
        <v>10.100000000000001</v>
      </c>
    </row>
    <row r="35" spans="1:61" x14ac:dyDescent="0.2">
      <c r="A35">
        <v>35</v>
      </c>
      <c r="B35" s="1"/>
      <c r="C35" s="1"/>
      <c r="F35" s="1"/>
      <c r="G35" t="s">
        <v>17</v>
      </c>
      <c r="H35" t="s">
        <v>7</v>
      </c>
      <c r="I35" t="s">
        <v>154</v>
      </c>
      <c r="J35" t="s">
        <v>16</v>
      </c>
      <c r="L35" t="s">
        <v>29</v>
      </c>
      <c r="M35" t="s">
        <v>12</v>
      </c>
      <c r="N35" t="s">
        <v>15</v>
      </c>
      <c r="O35" t="s">
        <v>15</v>
      </c>
      <c r="P35" t="s">
        <v>12</v>
      </c>
      <c r="Q35" t="s">
        <v>9</v>
      </c>
      <c r="R35" t="s">
        <v>155</v>
      </c>
      <c r="S35" t="s">
        <v>16</v>
      </c>
      <c r="T35" t="s">
        <v>176</v>
      </c>
      <c r="U35" t="s">
        <v>171</v>
      </c>
      <c r="V35" t="s">
        <v>157</v>
      </c>
      <c r="W35" t="s">
        <v>9</v>
      </c>
      <c r="X35" s="5" t="s">
        <v>159</v>
      </c>
      <c r="Y35" s="2">
        <v>71500</v>
      </c>
      <c r="Z35">
        <v>2</v>
      </c>
      <c r="AA35">
        <v>30000</v>
      </c>
      <c r="AB35">
        <v>3.6</v>
      </c>
      <c r="AC35">
        <v>1</v>
      </c>
      <c r="AD35">
        <v>1500</v>
      </c>
      <c r="AE35">
        <v>3</v>
      </c>
      <c r="AF35">
        <v>2</v>
      </c>
      <c r="AG35">
        <v>28000</v>
      </c>
      <c r="AH35">
        <v>7</v>
      </c>
      <c r="AI35">
        <v>0</v>
      </c>
      <c r="AJ35">
        <v>0</v>
      </c>
      <c r="AK35">
        <v>0</v>
      </c>
      <c r="AL35">
        <v>2</v>
      </c>
      <c r="AM35">
        <v>1.2</v>
      </c>
      <c r="AN35">
        <v>0</v>
      </c>
      <c r="AO35">
        <v>0</v>
      </c>
      <c r="AP35">
        <v>1</v>
      </c>
      <c r="AQ35">
        <v>12000</v>
      </c>
      <c r="AR35">
        <v>1.8</v>
      </c>
      <c r="AS35">
        <v>1</v>
      </c>
      <c r="AT35">
        <v>2.9</v>
      </c>
      <c r="AU35">
        <v>1</v>
      </c>
      <c r="AV35">
        <v>4</v>
      </c>
      <c r="AW35">
        <v>0</v>
      </c>
      <c r="AX35">
        <v>0</v>
      </c>
      <c r="AY35">
        <v>1</v>
      </c>
      <c r="AZ35">
        <v>4</v>
      </c>
      <c r="BA35">
        <v>1</v>
      </c>
      <c r="BB35">
        <v>2</v>
      </c>
      <c r="BC35">
        <v>2</v>
      </c>
      <c r="BD35">
        <v>0</v>
      </c>
      <c r="BE35">
        <v>0</v>
      </c>
      <c r="BF35" s="6">
        <f>Table1[[#This Row],[Drive lane width]]+Table1[[#This Row],[bus lane width]]</f>
        <v>10</v>
      </c>
      <c r="BG35" s="6">
        <f>Table1[[#This Row],[Bike lane width]]+Table1[[#This Row],[Sidewalk width]]+Table1[[#This Row],[tram lane width]]+Table1[[#This Row],[Trees width]]+Table1[[#This Row],[Other veg width]]</f>
        <v>6.6000000000000005</v>
      </c>
      <c r="BH35" s="6">
        <f>Table1[[#This Row],[Sidewalk width]]+Table1[[#This Row],[Drive lane width]]+Table1[[#This Row],[bus lane width]]+Table1[[#This Row],[tram lane width]]+Table1[[#This Row],[Bike lane width]]</f>
        <v>15.4</v>
      </c>
      <c r="BI35" s="6">
        <f>Table1[[#This Row],[Seating width]]+Table1[[#This Row],[bike rack width]]+Table1[[#This Row],[Transit shelter width]]</f>
        <v>8</v>
      </c>
    </row>
  </sheetData>
  <phoneticPr fontId="2" type="noConversion"/>
  <hyperlinks>
    <hyperlink ref="X4" r:id="rId1" xr:uid="{0DE49DAD-0CA7-EE4E-943F-934AA872739F}"/>
    <hyperlink ref="X2" r:id="rId2" xr:uid="{99F01E1F-0A1D-E249-AE2F-D4F04B354B83}"/>
    <hyperlink ref="X3" r:id="rId3" xr:uid="{800D2B2B-516D-BB4D-BCFC-6FCF2EBB7B13}"/>
    <hyperlink ref="X5" r:id="rId4" xr:uid="{04F58694-9538-4145-BAFD-1003A3DBB46E}"/>
    <hyperlink ref="X6" r:id="rId5" xr:uid="{BA204215-65D6-254D-8742-83361E49D647}"/>
    <hyperlink ref="X7" r:id="rId6" xr:uid="{8653A215-04E7-F643-BE28-444CE89958D1}"/>
    <hyperlink ref="X8" r:id="rId7" xr:uid="{C3CFA449-23F1-1140-A57C-B0D41E3DC813}"/>
    <hyperlink ref="X9" r:id="rId8" xr:uid="{66A7E5F9-5A80-BF43-BE98-B0C548A9C97C}"/>
    <hyperlink ref="X10" r:id="rId9" xr:uid="{D73AAA7A-435E-CC43-A966-A5657C470A0B}"/>
    <hyperlink ref="X11" r:id="rId10" xr:uid="{FA0DF985-F4E2-9943-872F-357952FFDB94}"/>
    <hyperlink ref="X12" r:id="rId11" xr:uid="{BC10281D-1565-E946-AAE3-7E19FB6F2B30}"/>
    <hyperlink ref="X13" r:id="rId12" xr:uid="{B532E596-3DEB-364A-8EA9-C47488812C5B}"/>
    <hyperlink ref="X14" r:id="rId13" xr:uid="{2C00AC5A-ECE4-414D-92BD-E355F3D5D9E1}"/>
    <hyperlink ref="X15" r:id="rId14" xr:uid="{D5396DB1-9527-5549-A2D3-51B9A8C3B5EE}"/>
    <hyperlink ref="X16" r:id="rId15" xr:uid="{2F0F32A5-A1F4-5F47-88ED-7CAD64CFBFEB}"/>
    <hyperlink ref="X18" r:id="rId16" xr:uid="{71D0DD3A-9CE4-8A4C-ACB2-3F6FA57ABB1F}"/>
    <hyperlink ref="X23" r:id="rId17" xr:uid="{51D1DDD0-9C49-E044-A280-D530FA7667E0}"/>
    <hyperlink ref="X24" r:id="rId18" xr:uid="{394348D3-D441-F741-9BB3-587B646D34DF}"/>
    <hyperlink ref="X25" r:id="rId19" xr:uid="{DF5F2254-685E-234E-A3E8-5E1C33CF86AB}"/>
    <hyperlink ref="X22" r:id="rId20" xr:uid="{3CF03DD2-0A2E-3148-8D27-13FD6161864D}"/>
    <hyperlink ref="X21" r:id="rId21" xr:uid="{0513032A-2ED7-9D47-A224-0CDEC425D528}"/>
    <hyperlink ref="X19" r:id="rId22" xr:uid="{68D171DA-1070-1C49-861E-7E98943F2095}"/>
    <hyperlink ref="X20" r:id="rId23" xr:uid="{D3533531-4400-A944-ABDD-7369DAEB94E2}"/>
    <hyperlink ref="X17" r:id="rId24" xr:uid="{5362DC24-49E8-3448-BA92-7958B1DB443E}"/>
    <hyperlink ref="X26" r:id="rId25" xr:uid="{6BEC3FE0-0FF4-9D43-94CB-9E067B3958E4}"/>
    <hyperlink ref="X28" r:id="rId26" xr:uid="{643FBCD4-ED01-4748-BBD0-608379C660F6}"/>
    <hyperlink ref="X29" r:id="rId27" xr:uid="{FEAE90EA-A5E0-8F4F-9029-20AE8A2FC922}"/>
    <hyperlink ref="X31" r:id="rId28" xr:uid="{62F2D914-8FE6-D24D-BCF6-BB3211E52581}"/>
    <hyperlink ref="X30" r:id="rId29" xr:uid="{6944DDCC-BACF-CF45-9797-70C55F013DE8}"/>
    <hyperlink ref="X27" r:id="rId30" xr:uid="{A1028919-E035-3342-92F2-34F52E533EE3}"/>
    <hyperlink ref="X32" r:id="rId31" xr:uid="{8F5B192C-27B5-FF41-9F85-7E515AECA15E}"/>
    <hyperlink ref="X33" r:id="rId32" xr:uid="{F24CA328-4D47-7B4D-8EEF-2B58FC098169}"/>
    <hyperlink ref="X34" r:id="rId33" xr:uid="{BF8B51BD-FBB9-694F-A3A1-4FF74F9F7A4E}"/>
    <hyperlink ref="X35" r:id="rId34" xr:uid="{20055D7E-9EC4-4A4C-9CDD-4AFC9FF934F9}"/>
  </hyperlinks>
  <pageMargins left="0.7" right="0.7" top="0.75" bottom="0.75" header="0.3" footer="0.3"/>
  <pageSetup paperSize="9" orientation="portrait" r:id="rId35"/>
  <tableParts count="1">
    <tablePart r:id="rId3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Fox</cp:lastModifiedBy>
  <dcterms:created xsi:type="dcterms:W3CDTF">2023-05-31T09:45:41Z</dcterms:created>
  <dcterms:modified xsi:type="dcterms:W3CDTF">2023-06-09T15:33:34Z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