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24226"/>
  <mc:AlternateContent xmlns:mc="http://schemas.openxmlformats.org/markup-compatibility/2006">
    <mc:Choice Requires="x15">
      <x15ac:absPath xmlns:x15ac="http://schemas.microsoft.com/office/spreadsheetml/2010/11/ac" url="C:\Users\tvalenzuelah\Downloads\"/>
    </mc:Choice>
  </mc:AlternateContent>
  <xr:revisionPtr revIDLastSave="0" documentId="13_ncr:1_{A4268C81-472E-462C-9BD2-230CBA21324A}" xr6:coauthVersionLast="47" xr6:coauthVersionMax="47" xr10:uidLastSave="{00000000-0000-0000-0000-000000000000}"/>
  <bookViews>
    <workbookView xWindow="-20610" yWindow="-120" windowWidth="20730" windowHeight="11160" firstSheet="1" activeTab="1" xr2:uid="{00000000-000D-0000-FFFF-FFFF00000000}"/>
  </bookViews>
  <sheets>
    <sheet name="Civil" sheetId="36" r:id="rId1"/>
    <sheet name="JPL" sheetId="35" r:id="rId2"/>
    <sheet name="Básicos" sheetId="2" r:id="rId3"/>
  </sheets>
  <externalReferences>
    <externalReference r:id="rId4"/>
  </externalReferences>
  <definedNames>
    <definedName name="_xlnm._FilterDatabase" localSheetId="2" hidden="1">Básicos!$F$1:$J$165</definedName>
    <definedName name="_xlnm._FilterDatabase" localSheetId="0" hidden="1">Civil!$A$4:$AC$60</definedName>
    <definedName name="_xlnm._FilterDatabase" localSheetId="1" hidden="1">JPL!$N$2:$AE$215</definedName>
    <definedName name="CAR">Básicos!$J$2:$J$56</definedName>
    <definedName name="CLP" localSheetId="0">[1]Básicos!$AG$2</definedName>
    <definedName name="CLP">Básicos!$AG$2</definedName>
    <definedName name="COMERCIAL_ECCSA">Básicos!$J$57:$J$73</definedName>
    <definedName name="CORREDORA">Básicos!$J$74:$J$103</definedName>
    <definedName name="DILOS">Básicos!$J$104:$J$106</definedName>
    <definedName name="ECCSA">Básicos!$I$93:$I$224</definedName>
    <definedName name="IMM" localSheetId="0">[1]Básicos!$AG$8</definedName>
    <definedName name="IMM">Básicos!$AG$8</definedName>
    <definedName name="IMMNO" localSheetId="0">[1]Básicos!$AG$7</definedName>
    <definedName name="IMMNO">Básicos!$AG$7</definedName>
    <definedName name="PAYBACK">Básicos!$J$144:$J$160</definedName>
    <definedName name="RIPLEY_CORP">Básicos!$J$107</definedName>
    <definedName name="RIPLEY_STORE">Básicos!$J$108:$J$143</definedName>
    <definedName name="SOCIEDADES">Básicos!$B$2:$B$10</definedName>
    <definedName name="UF" localSheetId="0">[1]Básicos!$AG$3</definedName>
    <definedName name="UF">Básicos!$AG$3</definedName>
    <definedName name="USD" localSheetId="0">[1]Básicos!$AG$4</definedName>
    <definedName name="USD">Básicos!$AG$4</definedName>
    <definedName name="UTA" localSheetId="0">[1]Básicos!$AG$5</definedName>
    <definedName name="UTA">Básicos!$AG$5</definedName>
    <definedName name="UTM" localSheetId="0">[1]Básicos!$AG$6</definedName>
    <definedName name="UTM">Básicos!$AG$6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45" i="36" l="1"/>
  <c r="AC45" i="36"/>
  <c r="U46" i="36"/>
  <c r="AC46" i="36"/>
  <c r="U47" i="36"/>
  <c r="AC47" i="36"/>
  <c r="U48" i="36"/>
  <c r="AC48" i="36"/>
  <c r="AC60" i="36"/>
  <c r="U60" i="36"/>
  <c r="AC59" i="36"/>
  <c r="U59" i="36"/>
  <c r="AC58" i="36"/>
  <c r="U58" i="36"/>
  <c r="AC57" i="36"/>
  <c r="U57" i="36"/>
  <c r="AC56" i="36"/>
  <c r="U56" i="36"/>
  <c r="AC55" i="36"/>
  <c r="U55" i="36"/>
  <c r="AC54" i="36"/>
  <c r="U54" i="36"/>
  <c r="AC53" i="36"/>
  <c r="U53" i="36"/>
  <c r="AC52" i="36"/>
  <c r="U52" i="36"/>
  <c r="AC51" i="36"/>
  <c r="U51" i="36"/>
  <c r="AC50" i="36"/>
  <c r="U50" i="36"/>
  <c r="AC49" i="36"/>
  <c r="U49" i="36"/>
  <c r="AC44" i="36" l="1"/>
  <c r="U44" i="36"/>
  <c r="AC41" i="36"/>
  <c r="U41" i="36"/>
  <c r="AC40" i="36"/>
  <c r="U40" i="36"/>
  <c r="AC39" i="36"/>
  <c r="U39" i="36"/>
  <c r="AC38" i="36"/>
  <c r="U38" i="36"/>
  <c r="AC37" i="36"/>
  <c r="U37" i="36"/>
  <c r="AC36" i="36"/>
  <c r="U36" i="36"/>
  <c r="AC35" i="36"/>
  <c r="U35" i="36"/>
  <c r="AC34" i="36"/>
  <c r="U34" i="36"/>
  <c r="AC33" i="36"/>
  <c r="U33" i="36"/>
  <c r="AC32" i="36"/>
  <c r="U32" i="36"/>
  <c r="AC31" i="36"/>
  <c r="U31" i="36"/>
  <c r="AC30" i="36"/>
  <c r="U30" i="36"/>
  <c r="AC29" i="36"/>
  <c r="U29" i="36"/>
  <c r="AC28" i="36"/>
  <c r="U28" i="36"/>
  <c r="AC27" i="36"/>
  <c r="U27" i="36"/>
  <c r="AC26" i="36"/>
  <c r="U26" i="36"/>
  <c r="AC25" i="36"/>
  <c r="U25" i="36"/>
  <c r="AC24" i="36"/>
  <c r="U24" i="36"/>
  <c r="AC23" i="36"/>
  <c r="U23" i="36"/>
  <c r="AC22" i="36"/>
  <c r="U22" i="36"/>
  <c r="AC21" i="36"/>
  <c r="U21" i="36"/>
  <c r="AC20" i="36"/>
  <c r="U20" i="36"/>
  <c r="AC19" i="36"/>
  <c r="U19" i="36"/>
  <c r="AC18" i="36"/>
  <c r="U18" i="36"/>
  <c r="AC17" i="36"/>
  <c r="U17" i="36"/>
  <c r="AC16" i="36"/>
  <c r="U16" i="36"/>
  <c r="AC15" i="36"/>
  <c r="U15" i="36"/>
  <c r="AC14" i="36"/>
  <c r="U14" i="36"/>
  <c r="AC13" i="36"/>
  <c r="U13" i="36"/>
  <c r="AC12" i="36"/>
  <c r="U12" i="36"/>
  <c r="AC11" i="36"/>
  <c r="U11" i="36"/>
  <c r="AC10" i="36"/>
  <c r="U10" i="36"/>
  <c r="AC9" i="36"/>
  <c r="U9" i="36"/>
  <c r="AC8" i="36"/>
  <c r="U8" i="36"/>
  <c r="AC7" i="36"/>
  <c r="U7" i="36"/>
  <c r="AC6" i="36"/>
  <c r="U6" i="36"/>
  <c r="AC5" i="36"/>
  <c r="U5" i="36"/>
  <c r="U2" i="36" l="1"/>
  <c r="AC2" i="36"/>
  <c r="AC209" i="35"/>
  <c r="AC210" i="35"/>
  <c r="AC211" i="35"/>
  <c r="AC212" i="35"/>
  <c r="AC213" i="35"/>
  <c r="AC214" i="35"/>
  <c r="AC215" i="35"/>
  <c r="U209" i="35"/>
  <c r="U210" i="35"/>
  <c r="U211" i="35"/>
  <c r="U212" i="35"/>
  <c r="U213" i="35"/>
  <c r="U214" i="35"/>
  <c r="U215" i="35"/>
  <c r="AC208" i="35"/>
  <c r="U208" i="35"/>
  <c r="AC207" i="35"/>
  <c r="U207" i="35"/>
  <c r="AC206" i="35"/>
  <c r="U206" i="35"/>
  <c r="AC205" i="35"/>
  <c r="U205" i="35"/>
  <c r="AC204" i="35"/>
  <c r="U204" i="35"/>
  <c r="AC203" i="35"/>
  <c r="U203" i="35"/>
  <c r="AC202" i="35"/>
  <c r="U202" i="35"/>
  <c r="AC201" i="35"/>
  <c r="U201" i="35"/>
  <c r="AC200" i="35"/>
  <c r="U200" i="35"/>
  <c r="AC199" i="35"/>
  <c r="U199" i="35"/>
  <c r="AC198" i="35"/>
  <c r="U198" i="35"/>
  <c r="AC197" i="35"/>
  <c r="U197" i="35"/>
  <c r="AC196" i="35"/>
  <c r="U196" i="35"/>
  <c r="AC195" i="35"/>
  <c r="U195" i="35"/>
  <c r="AC194" i="35"/>
  <c r="U194" i="35"/>
  <c r="AC193" i="35"/>
  <c r="U193" i="35"/>
  <c r="AC192" i="35"/>
  <c r="U192" i="35"/>
  <c r="AC191" i="35"/>
  <c r="U191" i="35"/>
  <c r="AC190" i="35"/>
  <c r="U190" i="35"/>
  <c r="AC189" i="35"/>
  <c r="U189" i="35"/>
  <c r="AC188" i="35"/>
  <c r="U188" i="35"/>
  <c r="AC187" i="35"/>
  <c r="U187" i="35"/>
  <c r="AC186" i="35"/>
  <c r="U186" i="35"/>
  <c r="AC185" i="35"/>
  <c r="U185" i="35"/>
  <c r="AC184" i="35"/>
  <c r="U184" i="35"/>
  <c r="AC183" i="35"/>
  <c r="U183" i="35"/>
  <c r="AC182" i="35"/>
  <c r="U182" i="35"/>
  <c r="AC181" i="35"/>
  <c r="U181" i="35"/>
  <c r="AC180" i="35"/>
  <c r="U180" i="35"/>
  <c r="AC179" i="35"/>
  <c r="U179" i="35"/>
  <c r="AC178" i="35"/>
  <c r="U178" i="35"/>
  <c r="AC177" i="35"/>
  <c r="U177" i="35"/>
  <c r="AC176" i="35"/>
  <c r="U176" i="35"/>
  <c r="AC175" i="35"/>
  <c r="U175" i="35"/>
  <c r="AC174" i="35"/>
  <c r="U174" i="35"/>
  <c r="AC173" i="35"/>
  <c r="U173" i="35"/>
  <c r="AC172" i="35"/>
  <c r="U172" i="35"/>
  <c r="AC171" i="35"/>
  <c r="U171" i="35"/>
  <c r="AC170" i="35"/>
  <c r="U170" i="35"/>
  <c r="AC169" i="35"/>
  <c r="U169" i="35"/>
  <c r="AC168" i="35"/>
  <c r="U168" i="35"/>
  <c r="AC167" i="35"/>
  <c r="U167" i="35"/>
  <c r="AC166" i="35"/>
  <c r="U166" i="35"/>
  <c r="AC165" i="35"/>
  <c r="U165" i="35"/>
  <c r="AC164" i="35"/>
  <c r="U164" i="35"/>
  <c r="AC163" i="35"/>
  <c r="U163" i="35"/>
  <c r="AC162" i="35"/>
  <c r="U162" i="35"/>
  <c r="AC161" i="35"/>
  <c r="U161" i="35"/>
  <c r="AC160" i="35"/>
  <c r="U160" i="35"/>
  <c r="AC159" i="35"/>
  <c r="U159" i="35"/>
  <c r="AC158" i="35"/>
  <c r="U158" i="35"/>
  <c r="AC157" i="35"/>
  <c r="U157" i="35"/>
  <c r="AC156" i="35"/>
  <c r="U156" i="35"/>
  <c r="AC155" i="35"/>
  <c r="U155" i="35"/>
  <c r="AC154" i="35"/>
  <c r="U154" i="35"/>
  <c r="AC153" i="35"/>
  <c r="U153" i="35"/>
  <c r="AC152" i="35"/>
  <c r="U152" i="35"/>
  <c r="AC151" i="35"/>
  <c r="U151" i="35"/>
  <c r="AC150" i="35"/>
  <c r="U150" i="35"/>
  <c r="AC149" i="35"/>
  <c r="U149" i="35"/>
  <c r="AC148" i="35"/>
  <c r="U148" i="35"/>
  <c r="AC147" i="35"/>
  <c r="U147" i="35"/>
  <c r="AC146" i="35"/>
  <c r="U146" i="35"/>
  <c r="AC145" i="35"/>
  <c r="U145" i="35"/>
  <c r="AC144" i="35"/>
  <c r="U144" i="35"/>
  <c r="AC143" i="35"/>
  <c r="U143" i="35"/>
  <c r="AC142" i="35"/>
  <c r="U142" i="35"/>
  <c r="AC141" i="35"/>
  <c r="U141" i="35"/>
  <c r="AC140" i="35"/>
  <c r="U140" i="35"/>
  <c r="AC139" i="35"/>
  <c r="U139" i="35"/>
  <c r="AC138" i="35"/>
  <c r="U138" i="35"/>
  <c r="AC137" i="35"/>
  <c r="U137" i="35"/>
  <c r="AC136" i="35"/>
  <c r="U136" i="35"/>
  <c r="AC135" i="35"/>
  <c r="U135" i="35"/>
  <c r="AC134" i="35"/>
  <c r="U134" i="35"/>
  <c r="AC133" i="35"/>
  <c r="U133" i="35"/>
  <c r="AC132" i="35"/>
  <c r="U132" i="35"/>
  <c r="AC131" i="35"/>
  <c r="U131" i="35"/>
  <c r="AC130" i="35"/>
  <c r="U130" i="35"/>
  <c r="AC129" i="35"/>
  <c r="U129" i="35"/>
  <c r="AC128" i="35"/>
  <c r="U128" i="35"/>
  <c r="AC127" i="35"/>
  <c r="U127" i="35"/>
  <c r="AC126" i="35"/>
  <c r="U126" i="35"/>
  <c r="AC125" i="35"/>
  <c r="U125" i="35"/>
  <c r="AC124" i="35"/>
  <c r="U124" i="35"/>
  <c r="AC123" i="35"/>
  <c r="U123" i="35"/>
  <c r="AC122" i="35"/>
  <c r="U122" i="35"/>
  <c r="AC121" i="35"/>
  <c r="U121" i="35"/>
  <c r="AC120" i="35"/>
  <c r="U120" i="35"/>
  <c r="AC119" i="35"/>
  <c r="U119" i="35"/>
  <c r="AC118" i="35"/>
  <c r="U118" i="35"/>
  <c r="AC117" i="35"/>
  <c r="U117" i="35"/>
  <c r="AC116" i="35"/>
  <c r="U116" i="35"/>
  <c r="AC115" i="35"/>
  <c r="U115" i="35"/>
  <c r="AC114" i="35"/>
  <c r="U114" i="35"/>
  <c r="AC113" i="35"/>
  <c r="U113" i="35"/>
  <c r="AC112" i="35"/>
  <c r="U112" i="35"/>
  <c r="AC111" i="35"/>
  <c r="U111" i="35"/>
  <c r="AC110" i="35"/>
  <c r="U110" i="35"/>
  <c r="AC109" i="35"/>
  <c r="U109" i="35"/>
  <c r="AC108" i="35"/>
  <c r="U108" i="35"/>
  <c r="AC107" i="35"/>
  <c r="U107" i="35"/>
  <c r="AC106" i="35"/>
  <c r="U106" i="35"/>
  <c r="AC105" i="35"/>
  <c r="U105" i="35"/>
  <c r="AC104" i="35"/>
  <c r="U104" i="35"/>
  <c r="AC103" i="35"/>
  <c r="U103" i="35"/>
  <c r="AC102" i="35"/>
  <c r="U102" i="35"/>
  <c r="AC101" i="35"/>
  <c r="U101" i="35"/>
  <c r="AC100" i="35"/>
  <c r="U100" i="35"/>
  <c r="AC99" i="35"/>
  <c r="U99" i="35"/>
  <c r="AC98" i="35"/>
  <c r="U98" i="35"/>
  <c r="AC97" i="35"/>
  <c r="U97" i="35"/>
  <c r="AC96" i="35"/>
  <c r="U96" i="35"/>
  <c r="AC95" i="35"/>
  <c r="U95" i="35"/>
  <c r="AC94" i="35"/>
  <c r="U94" i="35"/>
  <c r="AC93" i="35"/>
  <c r="U93" i="35"/>
  <c r="AC92" i="35"/>
  <c r="U92" i="35"/>
  <c r="AC91" i="35"/>
  <c r="U91" i="35"/>
  <c r="AC90" i="35"/>
  <c r="U90" i="35"/>
  <c r="AC89" i="35"/>
  <c r="U89" i="35"/>
  <c r="AC88" i="35"/>
  <c r="U88" i="35"/>
  <c r="AC87" i="35"/>
  <c r="U87" i="35"/>
  <c r="AC86" i="35"/>
  <c r="U86" i="35"/>
  <c r="AC85" i="35"/>
  <c r="U85" i="35"/>
  <c r="AC84" i="35"/>
  <c r="U84" i="35"/>
  <c r="AC83" i="35"/>
  <c r="U83" i="35"/>
  <c r="AC82" i="35"/>
  <c r="U82" i="35"/>
  <c r="AC81" i="35"/>
  <c r="U81" i="35"/>
  <c r="AC80" i="35"/>
  <c r="U80" i="35"/>
  <c r="AC79" i="35"/>
  <c r="U79" i="35"/>
  <c r="AC78" i="35"/>
  <c r="U78" i="35"/>
  <c r="AC77" i="35"/>
  <c r="U77" i="35"/>
  <c r="AC76" i="35"/>
  <c r="U76" i="35"/>
  <c r="AC75" i="35"/>
  <c r="U75" i="35"/>
  <c r="AC74" i="35"/>
  <c r="U74" i="35"/>
  <c r="AC73" i="35"/>
  <c r="U73" i="35"/>
  <c r="AC72" i="35"/>
  <c r="U72" i="35"/>
  <c r="AC71" i="35"/>
  <c r="U71" i="35"/>
  <c r="AC70" i="35"/>
  <c r="U70" i="35"/>
  <c r="AC69" i="35"/>
  <c r="U69" i="35"/>
  <c r="AC68" i="35"/>
  <c r="U68" i="35"/>
  <c r="AC67" i="35"/>
  <c r="U67" i="35"/>
  <c r="AC66" i="35"/>
  <c r="U66" i="35"/>
  <c r="AC65" i="35"/>
  <c r="U65" i="35"/>
  <c r="AC64" i="35"/>
  <c r="U64" i="35"/>
  <c r="AC63" i="35"/>
  <c r="U63" i="35"/>
  <c r="AC62" i="35"/>
  <c r="U62" i="35"/>
  <c r="AC61" i="35"/>
  <c r="U61" i="35"/>
  <c r="AC60" i="35"/>
  <c r="U60" i="35"/>
  <c r="AC59" i="35"/>
  <c r="U59" i="35"/>
  <c r="AC58" i="35"/>
  <c r="U58" i="35"/>
  <c r="AC57" i="35"/>
  <c r="U57" i="35"/>
  <c r="AC56" i="35"/>
  <c r="U56" i="35"/>
  <c r="AC55" i="35"/>
  <c r="U55" i="35"/>
  <c r="AC54" i="35"/>
  <c r="U54" i="35"/>
  <c r="AC53" i="35"/>
  <c r="U53" i="35"/>
  <c r="AC52" i="35"/>
  <c r="U52" i="35"/>
  <c r="AC51" i="35"/>
  <c r="U51" i="35"/>
  <c r="AC50" i="35"/>
  <c r="U50" i="35"/>
  <c r="AC49" i="35"/>
  <c r="U49" i="35"/>
  <c r="AC48" i="35"/>
  <c r="U48" i="35"/>
  <c r="AC47" i="35"/>
  <c r="U47" i="35"/>
  <c r="AC46" i="35"/>
  <c r="U46" i="35"/>
  <c r="AC45" i="35"/>
  <c r="U45" i="35"/>
  <c r="AC44" i="35"/>
  <c r="U44" i="35"/>
  <c r="AC43" i="35"/>
  <c r="U43" i="35"/>
  <c r="AC42" i="35"/>
  <c r="U42" i="35"/>
  <c r="AC41" i="35"/>
  <c r="U41" i="35"/>
  <c r="AC40" i="35"/>
  <c r="U40" i="35"/>
  <c r="AC39" i="35"/>
  <c r="U39" i="35"/>
  <c r="AC38" i="35"/>
  <c r="U38" i="35"/>
  <c r="AC37" i="35"/>
  <c r="U37" i="35"/>
  <c r="AC36" i="35"/>
  <c r="U36" i="35"/>
  <c r="AC35" i="35"/>
  <c r="U35" i="35"/>
  <c r="AC34" i="35"/>
  <c r="U34" i="35"/>
  <c r="AC33" i="35"/>
  <c r="U33" i="35"/>
  <c r="AC32" i="35"/>
  <c r="U32" i="35"/>
  <c r="AC31" i="35"/>
  <c r="U31" i="35"/>
  <c r="AC30" i="35"/>
  <c r="U30" i="35"/>
  <c r="AC29" i="35"/>
  <c r="U29" i="35"/>
  <c r="AC28" i="35"/>
  <c r="U28" i="35"/>
  <c r="AC27" i="35"/>
  <c r="U27" i="35"/>
  <c r="AC26" i="35"/>
  <c r="U26" i="35"/>
  <c r="AC25" i="35"/>
  <c r="U25" i="35"/>
  <c r="AC24" i="35"/>
  <c r="U24" i="35"/>
  <c r="AC23" i="35"/>
  <c r="U23" i="35"/>
  <c r="AC22" i="35"/>
  <c r="U22" i="35"/>
  <c r="AC21" i="35"/>
  <c r="U21" i="35"/>
  <c r="AC20" i="35"/>
  <c r="U20" i="35"/>
  <c r="AC19" i="35"/>
  <c r="U19" i="35"/>
  <c r="AC18" i="35"/>
  <c r="U18" i="35"/>
  <c r="AC17" i="35"/>
  <c r="U17" i="35"/>
  <c r="AC16" i="35"/>
  <c r="U16" i="35"/>
  <c r="AC15" i="35"/>
  <c r="U15" i="35"/>
  <c r="AC14" i="35"/>
  <c r="U14" i="35"/>
  <c r="AC13" i="35"/>
  <c r="U13" i="35"/>
  <c r="AC12" i="35"/>
  <c r="U12" i="35"/>
  <c r="AC11" i="35"/>
  <c r="U11" i="35"/>
  <c r="AC10" i="35"/>
  <c r="U10" i="35"/>
  <c r="AC9" i="35"/>
  <c r="U9" i="35"/>
  <c r="AC8" i="35"/>
  <c r="U8" i="35"/>
  <c r="AC7" i="35"/>
  <c r="U7" i="35"/>
  <c r="AC6" i="35"/>
  <c r="U6" i="35"/>
  <c r="AC5" i="35"/>
  <c r="U5" i="35"/>
  <c r="U2" i="35" l="1"/>
  <c r="AC2" i="35"/>
</calcChain>
</file>

<file path=xl/sharedStrings.xml><?xml version="1.0" encoding="utf-8"?>
<sst xmlns="http://schemas.openxmlformats.org/spreadsheetml/2006/main" count="4364" uniqueCount="1588">
  <si>
    <t>REPORTES DE PROVISIONES DE JUICIOS</t>
  </si>
  <si>
    <t>Lista Despegable</t>
  </si>
  <si>
    <t>No es modificable solo validación</t>
  </si>
  <si>
    <t>MES JUNIO - 2025</t>
  </si>
  <si>
    <t>Debe Ingresar valor manual</t>
  </si>
  <si>
    <t>Total Cuantia EN PESOS</t>
  </si>
  <si>
    <t>Total Provisión</t>
  </si>
  <si>
    <t>Cuantía</t>
  </si>
  <si>
    <t>Provisión</t>
  </si>
  <si>
    <t>Estudio a cargo</t>
  </si>
  <si>
    <t>Sociedad</t>
  </si>
  <si>
    <t>Fecha de Ingreso</t>
  </si>
  <si>
    <t>Ciudad</t>
  </si>
  <si>
    <t>Tribunal</t>
  </si>
  <si>
    <t>ROL</t>
  </si>
  <si>
    <t>Materia</t>
  </si>
  <si>
    <t>Caratulado</t>
  </si>
  <si>
    <t>Etapa</t>
  </si>
  <si>
    <t>Estado</t>
  </si>
  <si>
    <t>Descripción</t>
  </si>
  <si>
    <t>Posibilidad de Pérdida (Avaluable en Dinero)</t>
  </si>
  <si>
    <t>Columna1</t>
  </si>
  <si>
    <t>$ CLP</t>
  </si>
  <si>
    <t>UF</t>
  </si>
  <si>
    <t>USD$</t>
  </si>
  <si>
    <t>UTA</t>
  </si>
  <si>
    <t>UTM</t>
  </si>
  <si>
    <t>IMM NO Remuneracional</t>
  </si>
  <si>
    <t>IMM Remuneracional</t>
  </si>
  <si>
    <t>Total Cuantia</t>
  </si>
  <si>
    <t>$ CLP2</t>
  </si>
  <si>
    <t>UF3</t>
  </si>
  <si>
    <t>USD$4</t>
  </si>
  <si>
    <t>UTA5</t>
  </si>
  <si>
    <t>UTM6</t>
  </si>
  <si>
    <t>IMM NO Remuneracional7</t>
  </si>
  <si>
    <t>IMM Remuneracional8</t>
  </si>
  <si>
    <t>Bock</t>
  </si>
  <si>
    <t>COMERCIAL ECCSA S.A.</t>
  </si>
  <si>
    <t>Temuco</t>
  </si>
  <si>
    <t>1°</t>
  </si>
  <si>
    <t>C-6217-2016</t>
  </si>
  <si>
    <t>Indemnización de Perjuicios</t>
  </si>
  <si>
    <t>Saavedra con Comercial Eccsa</t>
  </si>
  <si>
    <t>Apelación</t>
  </si>
  <si>
    <t>Archivada con fecha 27 de enero de 2021</t>
  </si>
  <si>
    <t>Razonablemente posible</t>
  </si>
  <si>
    <t>Concepción</t>
  </si>
  <si>
    <t>2°</t>
  </si>
  <si>
    <t>C-7091-2014</t>
  </si>
  <si>
    <t>Coluccio con Comercial Eccsa</t>
  </si>
  <si>
    <t>Discusión y prueba</t>
  </si>
  <si>
    <t>Solicita desarchivo con fecha 11 de octubre de 2019. 14-10-2019 en proceso de desarchivo del expediente.</t>
  </si>
  <si>
    <t>Probable</t>
  </si>
  <si>
    <t>Talca</t>
  </si>
  <si>
    <t>4°</t>
  </si>
  <si>
    <t>C-523-2016</t>
  </si>
  <si>
    <t>Matamala con Comercial Eccsa</t>
  </si>
  <si>
    <t>Conciliación</t>
  </si>
  <si>
    <t xml:space="preserve">Archivada con fecha 19 de octubre de 2017. 11 de octubre 2019 se solicita desarchivo y el tribunal resuelve con fecha 16 de octubre como se pide. Archivada. </t>
  </si>
  <si>
    <t>Santiago</t>
  </si>
  <si>
    <t>18°</t>
  </si>
  <si>
    <t>C-3772-2016</t>
  </si>
  <si>
    <t>Comercial Pensato con Ripley Store y otra</t>
  </si>
  <si>
    <t>Archivada.</t>
  </si>
  <si>
    <t>Remota</t>
  </si>
  <si>
    <t>Talcahuano</t>
  </si>
  <si>
    <t>C-2314-2012</t>
  </si>
  <si>
    <t>Gastronomica del Sur con Car S.A.</t>
  </si>
  <si>
    <t>Archivada el 25 de julio de 2014.</t>
  </si>
  <si>
    <t>Otro</t>
  </si>
  <si>
    <t>Sin Rol</t>
  </si>
  <si>
    <t>Liberty Compañía de Seguros Generales y otras con Ripley Store y otra</t>
  </si>
  <si>
    <t xml:space="preserve">Se presentó apelación de la sentencia. Sentencia que rechaza la demanda fue notificada el día 02 de mayo de 2019. </t>
  </si>
  <si>
    <t>RIPLEY CHILE S.A.</t>
  </si>
  <si>
    <t>19º</t>
  </si>
  <si>
    <t>C-20799-2019</t>
  </si>
  <si>
    <t>Olivares con Ripley Chile S.A.</t>
  </si>
  <si>
    <t xml:space="preserve">Sentencia condenatoria. 10/03/2023 Se interpone recurso de apelación. 20/03/2023 certificado de remisión. </t>
  </si>
  <si>
    <t xml:space="preserve">27/12/22 Sentencia acoge demanda y condena en costas. Nos notifican el 1/3/23. 10/3 Apelamos y 20/3/23 Certificado de Remisión. 27/03/2023 en relacion </t>
  </si>
  <si>
    <t>Puerto Montt</t>
  </si>
  <si>
    <t>C-5604-2017</t>
  </si>
  <si>
    <t>Castro con Ripley Store SpA</t>
  </si>
  <si>
    <t xml:space="preserve">Sentencia. Archivada. </t>
  </si>
  <si>
    <t>Archivada 03 de septiembre de 2019- Sentencia de 2ª instancia anuló la citación a oír sentencia- Archivada</t>
  </si>
  <si>
    <t>RIPLEY CORP S.A.</t>
  </si>
  <si>
    <t>Viña del Mar</t>
  </si>
  <si>
    <t>C-1605-2019</t>
  </si>
  <si>
    <t>Orueta con Ripley Corp S.A.</t>
  </si>
  <si>
    <t>21/03/24 Se confirmó la resolución apelada por el tribunal de alzada. Pendiente resolución de solicitud de corrección del procedimiento presentada por el demandante. 23/08/24 Comparecimos en audiencia de reconocimiento perito. 05/04/2024 accede a la prueba del demandante, pendiente de notificación. Pendiente fecha audiencia desginación de perito. Audiencia designación de perito el 23 de agosto de 2024. perito acepta cargo 12 de septiembre de 2024. 05/03/2025 Se oficia a clínica Reñaca. 05-06-25 contesta oficio la clinica Reñaca.</t>
  </si>
  <si>
    <t>Rancagua</t>
  </si>
  <si>
    <t>C-11843-2010</t>
  </si>
  <si>
    <t>Guerrero con Quezada</t>
  </si>
  <si>
    <t>Impugnación sentencia</t>
  </si>
  <si>
    <t>Archivada 25/01/2024</t>
  </si>
  <si>
    <t>C-7039-2017</t>
  </si>
  <si>
    <t>Maureira con Comercial Eccsa</t>
  </si>
  <si>
    <t xml:space="preserve">03/01/24 confiere traslado abandono. 24/04/2024 resuelve complementación resolución ordenando su notificación. </t>
  </si>
  <si>
    <t>14°</t>
  </si>
  <si>
    <t>C-1079-2020</t>
  </si>
  <si>
    <t>Incofin con Comercial Eccsa</t>
  </si>
  <si>
    <t>Gestión preparatoria</t>
  </si>
  <si>
    <t>26/07/22 Archivada</t>
  </si>
  <si>
    <t>C-27979-2019</t>
  </si>
  <si>
    <t>Essert con Comercial Eccsa</t>
  </si>
  <si>
    <t>Contestación excepciones</t>
  </si>
  <si>
    <t>12/07 recibe a prueba excepción. Archivada con fecha 15/03/23</t>
  </si>
  <si>
    <t>13°</t>
  </si>
  <si>
    <t>C-3492-2021</t>
  </si>
  <si>
    <t>Ascensores Schindler S.A. con Comercial ECCSA S.A.</t>
  </si>
  <si>
    <t>30/01/24 Se interpuso recurso de apelación en contra de la sentencia definitiva. 05/02/24 Certificado de remisión.</t>
  </si>
  <si>
    <t>23°</t>
  </si>
  <si>
    <t>C-4785-2021</t>
  </si>
  <si>
    <t>Juarez con Comercial Eccsa S.A.</t>
  </si>
  <si>
    <t xml:space="preserve">12/01/24 confiere traslado abandono del procedimiento. 12/02/2024 Acoge abandono del procedimiento. </t>
  </si>
  <si>
    <t>16°</t>
  </si>
  <si>
    <t>C-6672-2021</t>
  </si>
  <si>
    <t>Cobro de pesos/facturas</t>
  </si>
  <si>
    <t>Ascensores Schindler Chile S.A. con Ripley Store Ltda.</t>
  </si>
  <si>
    <t>08/11/2022 tengase por interpuesto recurso de apelacion y certificado de remisión. 15/11/2022 en relación. 28/04/2025 Se confirma sentencia apelada. 29/04/2025 Cúmplase. 06-06-25 se pone en conocimiento liquidación del crédito. 16-06 dimos cuenta de pago. 23-06 lo tuvieron presente y acompañado el comprobante.</t>
  </si>
  <si>
    <t>Chillan</t>
  </si>
  <si>
    <t>C-1587-2021</t>
  </si>
  <si>
    <t>Cayupel/Ripley Chile S.A.</t>
  </si>
  <si>
    <t>25/05/23 Se rechaza la demanda en todas sus partes. 07/06/2023 La parte demandante interpuso recurso de apelación. 16/06/2023 ceritificado de remisión. 04/04/2025 Se confirma sentencia apelada que rechaza la demanda.</t>
  </si>
  <si>
    <t>C-2039-2022</t>
  </si>
  <si>
    <t>Medida Prejudicial</t>
  </si>
  <si>
    <t>Carrasco/Ripley Chile</t>
  </si>
  <si>
    <t>Archivada 22/11/22</t>
  </si>
  <si>
    <t>21°</t>
  </si>
  <si>
    <t>C-587-2022</t>
  </si>
  <si>
    <t>Fuentealba con Ripley Chile</t>
  </si>
  <si>
    <t xml:space="preserve">Medida prejudicial </t>
  </si>
  <si>
    <t>Archivada 12/01/2023</t>
  </si>
  <si>
    <t>C-9515-2022</t>
  </si>
  <si>
    <t>Norambuena con Ripley Chile</t>
  </si>
  <si>
    <t>17/01/24 Certifica ejecutoria del aperbicimiento. 19/08/2024 archivada</t>
  </si>
  <si>
    <t>28°</t>
  </si>
  <si>
    <t>C-12685-2020</t>
  </si>
  <si>
    <t>Encalada con Ripley Chile</t>
  </si>
  <si>
    <t>Audiencia 23/05/2022 se hace efectivo apercibimiento art. 277. 04/04/2023 archivada</t>
  </si>
  <si>
    <t>C-1780-2019</t>
  </si>
  <si>
    <t>Figueroa con Ripley Chile S.A</t>
  </si>
  <si>
    <t>Conciliación y/o recibe a prueba</t>
  </si>
  <si>
    <t>07/05/24 Se recibe la causa a prueba. Demandante acompaña prueba documental con fecha 31/05/2024. Escrito observaciones a la prueba 29/08/2024 no ha lugar por ahora, certifíquese término probatorio vencido. 10/12/2024 certiicado de termino probatorio vencido. 10/04/2025 Se cita a las partes a oír sentencia. 05-06-25 Sentencia, no visible aun por no estar notificada.</t>
  </si>
  <si>
    <t>17º</t>
  </si>
  <si>
    <t>C-11770-2022</t>
  </si>
  <si>
    <t>Araya con Ripley Chile S.A.</t>
  </si>
  <si>
    <t>18/06/2023 Audiencia de exhibición.</t>
  </si>
  <si>
    <t>20°</t>
  </si>
  <si>
    <t>C-5069-2023</t>
  </si>
  <si>
    <t>Gestión preparatoria de notificación judicial de facturas</t>
  </si>
  <si>
    <t>ACF Capital S.A. con Comercial ECCSA</t>
  </si>
  <si>
    <t>01/03/24 Acoge apelación, no ha lugar a la fianza solicitada. Se trabó embargo a la devolución de impuestos. 15/02/2024 certificado de remision . 01/03/2024 Se acoge reposición de la parte demandante, no ha lugar a la fianza solicitada. 02-12-24 solicita liquidación del crédito. 04-12 tribunal dice no ha lugar por no encontrarse en el caso del art 510 CPC.</t>
  </si>
  <si>
    <t>C-11679-2022</t>
  </si>
  <si>
    <t>Juicio ejecutivo</t>
  </si>
  <si>
    <t>Fivana S.A. con Comercial Eccsa</t>
  </si>
  <si>
    <t>Opuestas excepciones. 21/09/2023 se recibe la causa a prueba. 15/04/2024 Archivada</t>
  </si>
  <si>
    <t>Juicio Ejecutivo</t>
  </si>
  <si>
    <t>C-12347-2023</t>
  </si>
  <si>
    <t>Manzo con Comercial ECCSA</t>
  </si>
  <si>
    <t>Contestación y conciliación</t>
  </si>
  <si>
    <t xml:space="preserve">16/02/24 Sentencia definitiva rechaza demanda. 01/03/24 Demandante deduce recurso de apelación. 15/03/2024 certificado de remisión, 26/03/2024 en relación. </t>
  </si>
  <si>
    <t>5°</t>
  </si>
  <si>
    <t>C-21122-2023</t>
  </si>
  <si>
    <t>X Capital SpA. con Dongbu Daewoo Electronics Chile S.A.</t>
  </si>
  <si>
    <t>Junta de acreedores</t>
  </si>
  <si>
    <t>17/12/2024 Alzamiento de las medidas cautelares. 02/01/2025 Certificación de firme y ejecutoriada.</t>
  </si>
  <si>
    <t>Liquidación concursal</t>
  </si>
  <si>
    <t>7°</t>
  </si>
  <si>
    <t>C-14407-2023</t>
  </si>
  <si>
    <t>ATC Sitios de Chile S.A. con Ingesmart SpA.</t>
  </si>
  <si>
    <t>03/01/25 Se acompaña cuenta semestral de la empresa deudora. 15/01/2025 Se informa por el Veedor infracción por la Subsecretaría de Prevención del Delito al periodo de protección financiera concursal. 10-06 se tiene por acompañado el doc: "Resolución Exenta 678, de 31 marzo 2025" de la Subsecretaría de la Prevención del Delito.</t>
  </si>
  <si>
    <t>12°</t>
  </si>
  <si>
    <t>C-15909-2023</t>
  </si>
  <si>
    <t>Banpro Factoring S.A con Comercial ECCSA S.A.</t>
  </si>
  <si>
    <t>Notificación de demanda y proveído</t>
  </si>
  <si>
    <t>02/02/2024 Se opuso excepción de pago de la deuda. 14/03/2024 Se dio traslado al ejecutante. 19/04/24 recibe causa a prueba. 30/05/24 Se tiene notificado expresamente al demandante de la resolución que recibe la causa a prueba. 03.07.2024 previo proveer señalar los bienes sobre los que recae el embargo. 07/08/2024 accede al embargo. 25/09/24 Se tiene presente retiro escrito dando cuenta de pago. 25/09/2024 deja sin efecto fuerza pública por haberse presentado excepción de pago</t>
  </si>
  <si>
    <t>C-17819-2023</t>
  </si>
  <si>
    <t>Finvoice SpA con Ripley Store Limitada</t>
  </si>
  <si>
    <t>Impugnación documento</t>
  </si>
  <si>
    <t>30/01/24 se tuvo por evacuado el traslado conferido. 05/04/2024  no ha lugar incidente promovido por solicitante. 12/09/2024 recibe a prueba incidente. 28/03/2025 Se alega entorpecimiento. 11/04/2025 No ha lugar al entorpecimiento. 23/04/2025 Se rechaza recurso de reposición. 05/05/2025 Se acoge impugnación de facturas. 27/05 Se certifica ejecutoria.</t>
  </si>
  <si>
    <t>15°</t>
  </si>
  <si>
    <t>C-17724-2023</t>
  </si>
  <si>
    <t>Prescripción extintiva</t>
  </si>
  <si>
    <t>Carrillo con Ripley Chile S.A.</t>
  </si>
  <si>
    <t>Contestación</t>
  </si>
  <si>
    <t>20/08/24 por contesatda la demanda. 11/03/2025 Se archiva la causa.11-06 presentamos desarchivo para pedir abandono del procedimiento.</t>
  </si>
  <si>
    <t>Prescripción</t>
  </si>
  <si>
    <t>C-18524-2024</t>
  </si>
  <si>
    <t>Michalnski con Ripley Chile S.A.</t>
  </si>
  <si>
    <t>24/01/2025 Se tiene por cumplida la medida y se hizo efectivo el apercibimiento.</t>
  </si>
  <si>
    <t>30°</t>
  </si>
  <si>
    <t>C-18057-2024</t>
  </si>
  <si>
    <t>Orellana con Ripley Chile S.A.</t>
  </si>
  <si>
    <t>07/01/2025 no ha lugar al apercibimiento. 13/01/2025 rechaza reposición, por interpuesta apelación. 18/03/2025 Se confirma la sentencia apelada. 24/03/2025 Cúmplase.</t>
  </si>
  <si>
    <t>10°</t>
  </si>
  <si>
    <t>C-16422-2024</t>
  </si>
  <si>
    <t>Alarcón con Ripley Chile S.A.</t>
  </si>
  <si>
    <t>10/02/2025 Audiencia de exhibición. 23/04/2025 Se rechaza hacer efectivo el apercibimiento.</t>
  </si>
  <si>
    <t>22°</t>
  </si>
  <si>
    <t>C-499-2025</t>
  </si>
  <si>
    <t>VNT Factoring SpA. con Comercial ECCSA S.A.</t>
  </si>
  <si>
    <t>Terminada</t>
  </si>
  <si>
    <t>17/03/2025 se certifica impugnación. Se pagó internamente pendiente desistimiento. 04/04/2025 Se tiene presente el pago, se archiva la causa.</t>
  </si>
  <si>
    <t>11°</t>
  </si>
  <si>
    <t>C-5565-2024</t>
  </si>
  <si>
    <t>Arancibia con Ripley Chile S.A.</t>
  </si>
  <si>
    <t>05/05/2025 por contestada la demanda.  19-06 se realiza audiencia de conciliación sin llegar a acuerdo.</t>
  </si>
  <si>
    <t>29°</t>
  </si>
  <si>
    <t>C-21694-2024</t>
  </si>
  <si>
    <t>García con Ripley Chile S.A.</t>
  </si>
  <si>
    <t xml:space="preserve">29/04/2025 Se tuvo por contestada la demandan y se citó a audiencia de conciliación. </t>
  </si>
  <si>
    <t>C-3094-2025</t>
  </si>
  <si>
    <t>Medida prejudicial</t>
  </si>
  <si>
    <t>Rojas con Ripley Chile S.A.</t>
  </si>
  <si>
    <t>14/04/2025 Comparecimos en la audiencia.</t>
  </si>
  <si>
    <t>Medidas prejudiciales</t>
  </si>
  <si>
    <t>Indeterminada</t>
  </si>
  <si>
    <t>25°</t>
  </si>
  <si>
    <t>C-1228-2025</t>
  </si>
  <si>
    <t>Rodríguez con Ripley Chile S.A.</t>
  </si>
  <si>
    <t xml:space="preserve">12/06 por evacuada la replica, pendiente la duplica. </t>
  </si>
  <si>
    <t>Valdivia</t>
  </si>
  <si>
    <t>C-1185-2025</t>
  </si>
  <si>
    <t>Martinez con Comercial ECCSA S.A.</t>
  </si>
  <si>
    <t>Audiencia de contestación y conciliación.27-06 suspenden audiencia porque demandada Catherine Seguel no comparece con abogado.</t>
  </si>
  <si>
    <t>27/06/2025 se suspendio la audiencia de contestación y conciliación hasta el 29 de julio a las 11:00 horas.</t>
  </si>
  <si>
    <t>Gutierrez</t>
  </si>
  <si>
    <t>C-3437-2015</t>
  </si>
  <si>
    <t>Sociedad Scerez y Molina Ltda. con Ripley Chile y otras</t>
  </si>
  <si>
    <t>Casación</t>
  </si>
  <si>
    <t>Sentencia de primera  instancia que acoge parcialmente la demanda fue confirmada con declaración por la Corte de Concepción. En contra de ésta se dedujeron recursos de casación los que fueron concedidos y elevados para antela Excma. Corte Suprema quien por resolución de fecha 11 de enero de 2024 ordenó que se diera cuenta de la admisibilidad de los recursos. Con fecha 25/07/2024 se ordenó traer los autos en relación. La causa se encuentra en la tabla de los días lunes la primera sala de la Excmma. Corte Suprema, por lo que debería alegarse dentro de las próximas semanas</t>
  </si>
  <si>
    <t>Demanda de indemnización de perjuicios derivados del incendio del Mall Plaza del Trébol ocurrido el año 2012</t>
  </si>
  <si>
    <t>Discusión y Prueba</t>
  </si>
  <si>
    <t xml:space="preserve">Causa archivada. Pendiente resolver la nulidad de la notificación. </t>
  </si>
  <si>
    <t>Causa archivada. Pendiente resolución de excepciones dilatorias.</t>
  </si>
  <si>
    <t>C-5313-2025</t>
  </si>
  <si>
    <t>Flock Logistic SpA con Comercial ECCSA S.A.</t>
  </si>
  <si>
    <t>Excepciones dilatorias pendientes de resolución</t>
  </si>
  <si>
    <t>Demanda de cumplimiento forzado de contrato con indemnización de perjuicios producto del no pago del precio total del contrato de servicios logísiticos de fecha 3 de mayo de 2021</t>
  </si>
  <si>
    <t>Cariola</t>
  </si>
  <si>
    <t>6°</t>
  </si>
  <si>
    <t>C-14683-2015</t>
  </si>
  <si>
    <t>Nulidad de Contrato</t>
  </si>
  <si>
    <t>Casa Do Brasil Sociedad Limitada con Inmobiliaria Edificio Panorámico S.A.</t>
  </si>
  <si>
    <t xml:space="preserve">Terminada </t>
  </si>
  <si>
    <t>El 24 de marzo de marzo de 2023 se decretó el archivo de la causa.</t>
  </si>
  <si>
    <t>C-9122-2017</t>
  </si>
  <si>
    <t>Ley de Protección al Consumidor</t>
  </si>
  <si>
    <t>Servicio Nacional del Consumidor con Comercial ECCSA S.A.</t>
  </si>
  <si>
    <t>Archivada desde el 10/07/2023</t>
  </si>
  <si>
    <t>C-3329-2017</t>
  </si>
  <si>
    <t>Rivera con Comercial ECCSA</t>
  </si>
  <si>
    <t>Archivada</t>
  </si>
  <si>
    <t>20/12/2021 archivada</t>
  </si>
  <si>
    <t>C-39.505-2009</t>
  </si>
  <si>
    <t>Reliper Comercial Ltda. con Comercial Eccsa S.A.</t>
  </si>
  <si>
    <t>archivada desde el 06/01/2025</t>
  </si>
  <si>
    <t>27°</t>
  </si>
  <si>
    <t>C-19.177-2013</t>
  </si>
  <si>
    <t>Mura con Ripley Store Limitada</t>
  </si>
  <si>
    <t>11/05/2023 archivada.</t>
  </si>
  <si>
    <t>C-6413-2017</t>
  </si>
  <si>
    <t>Factoring Security S.A. con Ripley Store Limitada</t>
  </si>
  <si>
    <t>20/05/22 archivo de la causa</t>
  </si>
  <si>
    <t>C-13074-2015</t>
  </si>
  <si>
    <t xml:space="preserve">Comercial Francisco Tomás Bernales Bianchini EIRL con Comercial Eccsa </t>
  </si>
  <si>
    <t xml:space="preserve">El 28/11/2022 se decretó el archivo de la causa. </t>
  </si>
  <si>
    <t>C-4812-2021</t>
  </si>
  <si>
    <t>Competencia desleal</t>
  </si>
  <si>
    <t>Asesorías e Inversiones Respect Ltda./Comercial Eccsa S.A.</t>
  </si>
  <si>
    <t>El 6/10/2022 se dictó la sentencia definitiva, la que se notificó a la sociedad el 17/10/2022. El 25/10/2022 la contraparte dedujo recurso de apelación contra la sentencia definitiva, el que se tuvo por interpuesto con fecha 26/10/2022. Con fecha 27/10/2022 se remitieron los autos a la Corte de Apelaciones, asignandosele el número de ingreso 15678-2022. Con fecha 8 de abril de 2025 se presnetaron los alegatos y actualmente la causa se encuentra en acuerdo.</t>
  </si>
  <si>
    <t>C-1332-2021</t>
  </si>
  <si>
    <t>Infracción a la Ley de Propiedad Industrial</t>
  </si>
  <si>
    <t>Lepe/Castro</t>
  </si>
  <si>
    <t xml:space="preserve">Con fecha 13/11/23 Sodimac impetró incidente de abandono del procedimiento. El tribunal junto con conferirr traslado a las partes ordenó que la resolución se notificase por cédula. El demandado ya evacuó el traslado, mas la sociedad no ha sido notificada aún. El 06/02/2024 el tribunal dictó autos para fallo respecto del incidente de abandono. El demandante ha solicitado curso progresivo a los autos. El tribunal acogió el abandono del proceidmiento respecto de Sodimac S.A. Con fecha 05/09/2024 Sodicam S.A. solicitó al tribunal que certificara la ejecutoria de la resolución que falla el incidente de abandono, lo que fue certificado el 21/09/2024. </t>
  </si>
  <si>
    <t>V-166-2022</t>
  </si>
  <si>
    <t>Extravío Pagaré Ley N°18.092</t>
  </si>
  <si>
    <t>Comercial Eccsa S.A./</t>
  </si>
  <si>
    <t>el 15/03/2024 se archivó.</t>
  </si>
  <si>
    <t>Juez Árbitro Franceso de Luján Campora Gatica</t>
  </si>
  <si>
    <t>Rol CAM N°4923-2021</t>
  </si>
  <si>
    <t>Responsabilidad Contractual</t>
  </si>
  <si>
    <t>"Comercial Eccsa S.A. y Otro con Bain &amp; Company Asesorías Limitada"</t>
  </si>
  <si>
    <t>Prueba</t>
  </si>
  <si>
    <t xml:space="preserve">El 31/01/2025 las partes presentaron los escritos de clausura y el tribunal citó a las partes a oír sentencia. Con fecha 10/04/2025 se dictó el fallo en el arbitraje, el que rechazó la demanda principal de Ripley y acogió parcialmente la demanda reconvencional presentada por Bain. El fallo condenó a Ripley al pago de las siguientes sumas: (i) $1.752.000.000.- por concepto de remuneración variable, al que se debe descontar el anticipo entregado el año 2018 de $1.352.000.000, quedando un remanente de $400.000.000.-; y (ii) $38.572.983.- por concepto de gastos asociados al desempeño de los servicios. No se condenó en costas a ninguna de las partes, por haber existido motivo plausible para litigar. Tenemos un plazo de 3 meses para presentar una petición de nulidad, de conformidad al artículo 34 de la Ley de Arbitraje Comercial Internacional, para impugnar el laudo. </t>
  </si>
  <si>
    <t>C-13.730-2022</t>
  </si>
  <si>
    <t>"Ingeseg Chile SpA con Comercial Eccsa S.A."</t>
  </si>
  <si>
    <t xml:space="preserve">el 4/10/2024 se dictó la sentencia definitva que acogió la excepción opuesta por la sociedad, denegando la ejecucipon y condenando en costas a la ejcutante. Esta fue notificada el 14/10/2024, tras lo cual la sociedad interpuso un recurso de aclaración rectificación o enmienda. El 29/10/2024 el tribunal, resolviendo el recurso interpuesto por la sociedad enmendó la sentencia definitva. y el 30/10 acogió la apelación de la sentencia definitiva, la que fue remitida e hizo ingreso a la ICA el 4/11, bajo el rol  Civil - 18091 - 2024. Desde el 02/12/2024 se encuentra en estado de relación. </t>
  </si>
  <si>
    <t>cecos</t>
  </si>
  <si>
    <t>Nombre_Sucursal</t>
  </si>
  <si>
    <t>VBG</t>
  </si>
  <si>
    <t>Peñalolen</t>
  </si>
  <si>
    <t xml:space="preserve">24449-1-2016 </t>
  </si>
  <si>
    <t xml:space="preserve">Galvez Alvarado con Comercial Eccssa </t>
  </si>
  <si>
    <t xml:space="preserve">Sentencia </t>
  </si>
  <si>
    <t>Autos para fallo</t>
  </si>
  <si>
    <t xml:space="preserve">Quinta Normal </t>
  </si>
  <si>
    <t>32115-7-2014</t>
  </si>
  <si>
    <t xml:space="preserve">Sernac con Comercial Eccsa </t>
  </si>
  <si>
    <t>La Granja</t>
  </si>
  <si>
    <t>778-2017</t>
  </si>
  <si>
    <t>Sepúlveda con Comercial Eccsa</t>
  </si>
  <si>
    <t>Cumplimiento de Sentencia</t>
  </si>
  <si>
    <t>23369-1-2017</t>
  </si>
  <si>
    <t>Plaza Zapata con Com. Eccsa</t>
  </si>
  <si>
    <t>18624-2017</t>
  </si>
  <si>
    <t>Sernac con Comercial Eccsa</t>
  </si>
  <si>
    <t>Fallo desfavorable, apelamos</t>
  </si>
  <si>
    <t>Macul</t>
  </si>
  <si>
    <t>6904-2019-P</t>
  </si>
  <si>
    <t>Cevo Silva con Comercial Eccsa</t>
  </si>
  <si>
    <t>Pendiente vista apelación</t>
  </si>
  <si>
    <t>Cerrillos</t>
  </si>
  <si>
    <t>87547-CV-2019</t>
  </si>
  <si>
    <t>González Acuña con Comercial Eccsa</t>
  </si>
  <si>
    <t>Pendiente apelación demandante</t>
  </si>
  <si>
    <t>Cerro Navia</t>
  </si>
  <si>
    <t>213304-7</t>
  </si>
  <si>
    <t>Sentencia</t>
  </si>
  <si>
    <t>Pendiente se dicte sentencia</t>
  </si>
  <si>
    <t>385-2018</t>
  </si>
  <si>
    <t>SERNAC  con  COMERCIAL ECCSA</t>
  </si>
  <si>
    <t>3°</t>
  </si>
  <si>
    <t>8364-EPI-2017</t>
  </si>
  <si>
    <t>Contra COMERCIAL ECCSA  S.A.</t>
  </si>
  <si>
    <t>6443-2015</t>
  </si>
  <si>
    <t>MAUREIRA  con  COMERCIAL ECCSA  S.A.</t>
  </si>
  <si>
    <t>Los Angeles</t>
  </si>
  <si>
    <t>145.312 - 2016</t>
  </si>
  <si>
    <t>URREA  con  COMERCIAL ECCSA  o RIPLEY</t>
  </si>
  <si>
    <t>412-2017</t>
  </si>
  <si>
    <t>CARRASCO  con  COMERCIAL ECCSA  S.A.</t>
  </si>
  <si>
    <t>3511-2017</t>
  </si>
  <si>
    <t>COMERCIAL ECCSA  contra DIMENSION S.A.</t>
  </si>
  <si>
    <t>433-2017</t>
  </si>
  <si>
    <t>HIUICHALAO CON COMERCIAL ECCSA</t>
  </si>
  <si>
    <t>Chillán</t>
  </si>
  <si>
    <t>6.279-2017</t>
  </si>
  <si>
    <t>RODRIGUEZ CON COMERCIAL ECCSA</t>
  </si>
  <si>
    <t>6241-2017</t>
  </si>
  <si>
    <t>Ley de Vigilantes Privados</t>
  </si>
  <si>
    <t>GOBERNACIÓN PROVINCIAL DE ÑUBLE CONTRA RIPLEY STORE LTDA</t>
  </si>
  <si>
    <t>10690/2017</t>
  </si>
  <si>
    <t>OÑATE ENRIQUE CON RIPLEY STORE SPA</t>
  </si>
  <si>
    <t>Curicó</t>
  </si>
  <si>
    <t>1.985-2017</t>
  </si>
  <si>
    <t>Cáceres con Comercial Eccsa S.A.</t>
  </si>
  <si>
    <t>7299-2017</t>
  </si>
  <si>
    <t>Calama</t>
  </si>
  <si>
    <t>28.246-2017</t>
  </si>
  <si>
    <t>Caicedo con Ripley Mall Calama</t>
  </si>
  <si>
    <t>Punta Arenas</t>
  </si>
  <si>
    <t>2076-P-2017</t>
  </si>
  <si>
    <t>Sernac con Ripley Store</t>
  </si>
  <si>
    <t>Revocada y se ordena el pago de 25 UTM, en espera de que se dicte el cúmplase.</t>
  </si>
  <si>
    <t>2208-P-2017</t>
  </si>
  <si>
    <t>Gobernacion Provincial con Ripley</t>
  </si>
  <si>
    <t>Citación N°114664</t>
  </si>
  <si>
    <t>Ley de Rentas Municipales</t>
  </si>
  <si>
    <t>Dirección de Inpspección Municipal con Comercila Eccsa</t>
  </si>
  <si>
    <t>Valparaíso</t>
  </si>
  <si>
    <t>Constancia N°29792</t>
  </si>
  <si>
    <t>Intendencia con Ripley Store</t>
  </si>
  <si>
    <t>Chillán Viejo</t>
  </si>
  <si>
    <t>2884-2018</t>
  </si>
  <si>
    <t>Sernac con Comercial Eccsa S.A.</t>
  </si>
  <si>
    <t>8127-2018</t>
  </si>
  <si>
    <t>488-2018</t>
  </si>
  <si>
    <t>Vengas Mora, Verónica con Comrecial Eccsa S.A.</t>
  </si>
  <si>
    <t>La Serena</t>
  </si>
  <si>
    <t>19685-2018</t>
  </si>
  <si>
    <t>Urzúa Torrejon, Carla Con Comercial Eccsa S.A</t>
  </si>
  <si>
    <t>6857-2018</t>
  </si>
  <si>
    <t>Gutierrez con Ripley Store</t>
  </si>
  <si>
    <t>Coihueco</t>
  </si>
  <si>
    <t>156-2019</t>
  </si>
  <si>
    <t>Sernac con Ripley Store Spa</t>
  </si>
  <si>
    <t>3646-2018</t>
  </si>
  <si>
    <t>I. Municipalida de Talcahuano con Comercial Eccsa S.A.</t>
  </si>
  <si>
    <t>Iquique</t>
  </si>
  <si>
    <t>263992-2'019</t>
  </si>
  <si>
    <t>Herrera Folquez, Jacinta con Comercial Eccsa S.A.</t>
  </si>
  <si>
    <t>76244-2019</t>
  </si>
  <si>
    <t>Carabineros de Chile con Comercial Eccsa S.A.</t>
  </si>
  <si>
    <t>Fallo sin notificar</t>
  </si>
  <si>
    <t>La Florida</t>
  </si>
  <si>
    <t>Citación 38328</t>
  </si>
  <si>
    <t>Carabineros con Ripley Store Spa</t>
  </si>
  <si>
    <t>Pendiente citación</t>
  </si>
  <si>
    <t>225276-2019</t>
  </si>
  <si>
    <t xml:space="preserve">Confirmada, en espera del cúmplase. </t>
  </si>
  <si>
    <t>6107-2019</t>
  </si>
  <si>
    <t>Rodriguez Alvarado, Nancy con Comercial Eccsa S.A.</t>
  </si>
  <si>
    <t>Pagada, liquidación pendiente</t>
  </si>
  <si>
    <t>Huechuraba</t>
  </si>
  <si>
    <t>6864-2019-12</t>
  </si>
  <si>
    <t>Lagos Figueroa con Comercial Eccsa S.A.</t>
  </si>
  <si>
    <t>Pendiente resolución incidente</t>
  </si>
  <si>
    <t>91286-CV-2019</t>
  </si>
  <si>
    <t>Intendencia con Ripley Store Spa</t>
  </si>
  <si>
    <t>Los Andes</t>
  </si>
  <si>
    <t>15-c-2019</t>
  </si>
  <si>
    <t>Gobernación con Riplye Store Spa</t>
  </si>
  <si>
    <t>Fallo</t>
  </si>
  <si>
    <t>parte 5681</t>
  </si>
  <si>
    <t>Ley de Alcoholes</t>
  </si>
  <si>
    <t>Pendiente audiencia</t>
  </si>
  <si>
    <t>5550-2019</t>
  </si>
  <si>
    <t>Mattar Lara con Comercial Eccsa S.A.</t>
  </si>
  <si>
    <t>Antofagasta</t>
  </si>
  <si>
    <t>16560-2019</t>
  </si>
  <si>
    <t>Valenzuela Aroas con Ripley Store</t>
  </si>
  <si>
    <t>Cumplimiento</t>
  </si>
  <si>
    <t>5429-2019</t>
  </si>
  <si>
    <t>Sernac con Comrecial Eccsa</t>
  </si>
  <si>
    <t>Sepúlveda con Ripley Chile</t>
  </si>
  <si>
    <t>Providencia</t>
  </si>
  <si>
    <t>52533-07-2019</t>
  </si>
  <si>
    <t>Cuyuche Cuevas con Ripley Chile</t>
  </si>
  <si>
    <t>Pendiente apelación nuestra</t>
  </si>
  <si>
    <t>216529-8</t>
  </si>
  <si>
    <t>Muñoz Gamboa con Ripley Store</t>
  </si>
  <si>
    <t>5351-2019</t>
  </si>
  <si>
    <t>Fallo adverso</t>
  </si>
  <si>
    <t>6811-2019</t>
  </si>
  <si>
    <t>Pablo de la Torre con Comercial Eccsa S.A.</t>
  </si>
  <si>
    <t>1455-2019</t>
  </si>
  <si>
    <t>Maipú</t>
  </si>
  <si>
    <t>11724-2019</t>
  </si>
  <si>
    <t>Valenzuela Millán con Ripley Chile S.A.</t>
  </si>
  <si>
    <t>41380-2019</t>
  </si>
  <si>
    <t>Sernac con Car S.A.</t>
  </si>
  <si>
    <t>Pendiente indagatoria</t>
  </si>
  <si>
    <t>San Ramón</t>
  </si>
  <si>
    <t>669-2020</t>
  </si>
  <si>
    <t>1359-2020</t>
  </si>
  <si>
    <t>283-20</t>
  </si>
  <si>
    <t xml:space="preserve">Sernac con Ripley Chile </t>
  </si>
  <si>
    <t>P. Aguirre Cerda</t>
  </si>
  <si>
    <t>389673-5-2020</t>
  </si>
  <si>
    <t>Colbun</t>
  </si>
  <si>
    <t>45456-2020</t>
  </si>
  <si>
    <t>Claudio Saldaña Gonzalez con Comercial Eccsa S.A.</t>
  </si>
  <si>
    <t>237399-2020</t>
  </si>
  <si>
    <t>Bady Valdes Troncoso con Comercial Eccsa S.A.</t>
  </si>
  <si>
    <t>324-2020</t>
  </si>
  <si>
    <t>Pamela Barraza Santibañez con Comercial Eccsa</t>
  </si>
  <si>
    <t>25560-2-2020</t>
  </si>
  <si>
    <t>Rosa del C. Ortíz Torres con Comercial Eccsa S.A</t>
  </si>
  <si>
    <t>Talagante</t>
  </si>
  <si>
    <t>2329-2020</t>
  </si>
  <si>
    <t>Juana Castillo con Ripley Chile S.A.</t>
  </si>
  <si>
    <t>Las Condes</t>
  </si>
  <si>
    <t>19937-001-2020</t>
  </si>
  <si>
    <t>Georgina Aranguiz Martínez conComercial Eccsa S. A.</t>
  </si>
  <si>
    <t>Fallo desfavorable apelamos</t>
  </si>
  <si>
    <t>Parte 37734</t>
  </si>
  <si>
    <t>729-21-6</t>
  </si>
  <si>
    <t>Karla Gallardo con Comercial Eccsa</t>
  </si>
  <si>
    <t>269224-2020</t>
  </si>
  <si>
    <t>Elisa Paillan Curihuentro con Comercial Eccsa S.A.</t>
  </si>
  <si>
    <t>Fallo adverso, apelamos</t>
  </si>
  <si>
    <t>657-2021</t>
  </si>
  <si>
    <t>Copiapó</t>
  </si>
  <si>
    <t>2548-2021</t>
  </si>
  <si>
    <t>Luis Neheme Boggini con Eccsa</t>
  </si>
  <si>
    <t>7617-2021-8</t>
  </si>
  <si>
    <t>Ignacio Farías Farías con Ripley Chile S.A.</t>
  </si>
  <si>
    <t>Hualpen</t>
  </si>
  <si>
    <t>1811-2020</t>
  </si>
  <si>
    <t>Sernac con Eccsa</t>
  </si>
  <si>
    <t>842-2020</t>
  </si>
  <si>
    <t>Patricia Manriquez Lisboa con Eccsa</t>
  </si>
  <si>
    <t>2794-2021</t>
  </si>
  <si>
    <t xml:space="preserve">Pedro Riveros Villa con Ripley Chile </t>
  </si>
  <si>
    <t>5395-2021</t>
  </si>
  <si>
    <t>Ximena Loyza Ceballos con Eccsa</t>
  </si>
  <si>
    <t>41077-2-2021</t>
  </si>
  <si>
    <t>Viviana Rojas Carrasco con Ripley Chile</t>
  </si>
  <si>
    <t>5145-2021</t>
  </si>
  <si>
    <t>Betzabé Maurin Pardo con Ripley Chile S.A.</t>
  </si>
  <si>
    <t>2454-2021</t>
  </si>
  <si>
    <t>Penciente audiencia</t>
  </si>
  <si>
    <t>419-2021</t>
  </si>
  <si>
    <t>Victor Sanhueza Muñoz con Eccsa</t>
  </si>
  <si>
    <t>272560-2021</t>
  </si>
  <si>
    <t>Manuel Contreras Lagos con Comercial Ecssa</t>
  </si>
  <si>
    <t>Senetencia condenatoria</t>
  </si>
  <si>
    <t>Pendiente de pago</t>
  </si>
  <si>
    <t>7561-M-21</t>
  </si>
  <si>
    <t>Carla Martínez Pino con Ripley Chile S.A.</t>
  </si>
  <si>
    <t>3663-2021</t>
  </si>
  <si>
    <t>12426-001-2021</t>
  </si>
  <si>
    <t>María Isabel Smilan con Ripley Chile</t>
  </si>
  <si>
    <t>Citaciòn 36242</t>
  </si>
  <si>
    <t>Carabineroa de Chile con Eccsa</t>
  </si>
  <si>
    <t>4775-2021</t>
  </si>
  <si>
    <t>Daniela Ortega Torres con Eccsa</t>
  </si>
  <si>
    <t>192736-2021</t>
  </si>
  <si>
    <t>Raúl Cruz Mazuela con Eccsa</t>
  </si>
  <si>
    <t xml:space="preserve">Pendiente audiencia </t>
  </si>
  <si>
    <t>Santa Cruz</t>
  </si>
  <si>
    <t>92944-2020</t>
  </si>
  <si>
    <t>María Marambio Palominos con Eccsa</t>
  </si>
  <si>
    <t>Coquimbo</t>
  </si>
  <si>
    <t>14286-2021</t>
  </si>
  <si>
    <t>Zonaida salas Saldaña con Eccsa</t>
  </si>
  <si>
    <t>8355-2020</t>
  </si>
  <si>
    <t>Sentencia condenatoria</t>
  </si>
  <si>
    <t>Fallo desforable, apelamos</t>
  </si>
  <si>
    <t>7813-2020</t>
  </si>
  <si>
    <t>Sentencia absolutoria</t>
  </si>
  <si>
    <t>Fallo absolutorio</t>
  </si>
  <si>
    <t>2952-2022</t>
  </si>
  <si>
    <t>María Riquelme Cayun con Eccsa</t>
  </si>
  <si>
    <t>3973-2022</t>
  </si>
  <si>
    <t>Oriana Vidal Rojas con Tiendas Ripley</t>
  </si>
  <si>
    <t>9591-2022</t>
  </si>
  <si>
    <t>Jonathan Muñoz Saavedra con Comercial Eccsa</t>
  </si>
  <si>
    <t>parte n° 34812</t>
  </si>
  <si>
    <t>Carabineros de Chile con Eccsa</t>
  </si>
  <si>
    <t>citación 8005716</t>
  </si>
  <si>
    <t>Lampa</t>
  </si>
  <si>
    <t>3635-2022</t>
  </si>
  <si>
    <t>Lais Orellana Ortega con Comercial Eccsa</t>
  </si>
  <si>
    <t>21209-03-2022</t>
  </si>
  <si>
    <t>2006-2022</t>
  </si>
  <si>
    <t>Vania Cuadros Villagra con Comercial Eccsa</t>
  </si>
  <si>
    <t>Parte 3344</t>
  </si>
  <si>
    <t>Ley de Urbanismo</t>
  </si>
  <si>
    <t>I.Municipalidad de Temuco con Eccsa</t>
  </si>
  <si>
    <t>Puente Alto</t>
  </si>
  <si>
    <t>643659-11</t>
  </si>
  <si>
    <t>Laura Pacheco con Comercial Eccsa</t>
  </si>
  <si>
    <t>12416-2022</t>
  </si>
  <si>
    <t>Romina Cortez Rojas con Eccsa</t>
  </si>
  <si>
    <t>6331-2022</t>
  </si>
  <si>
    <t xml:space="preserve">Johanna Chaparro Chaparro con Eccsa </t>
  </si>
  <si>
    <t>Fallo desfasvorable apelamos</t>
  </si>
  <si>
    <t>Quilpué</t>
  </si>
  <si>
    <t>2830-2022</t>
  </si>
  <si>
    <t>Teresa Vallejos Maulen con Eccsa</t>
  </si>
  <si>
    <t>parte n° 47419</t>
  </si>
  <si>
    <t>8896-2022</t>
  </si>
  <si>
    <t>Rocio Olivares Rivera con Eccsa</t>
  </si>
  <si>
    <t>Fallo desfavoable, apelamos</t>
  </si>
  <si>
    <t>9430-2021</t>
  </si>
  <si>
    <t>Parte 60748</t>
  </si>
  <si>
    <t>Carabineros de Chile con Comercial Eccsa</t>
  </si>
  <si>
    <t>Pendiene audiencia</t>
  </si>
  <si>
    <t>23582-2022</t>
  </si>
  <si>
    <t>Intendencia con Eccsa</t>
  </si>
  <si>
    <t>Fallo condenatoria apelamos</t>
  </si>
  <si>
    <t>20038-2022</t>
  </si>
  <si>
    <t>Daniel Anquea Monardez con Ripley</t>
  </si>
  <si>
    <t xml:space="preserve">4° </t>
  </si>
  <si>
    <t>8333-2022</t>
  </si>
  <si>
    <t>Sentencia desfavorable</t>
  </si>
  <si>
    <t>1205-2023</t>
  </si>
  <si>
    <t>Elias Aarya Olivares con Eccsa</t>
  </si>
  <si>
    <t>6334-2022</t>
  </si>
  <si>
    <t>Drina Gonzalez Espinoza con Ripley Chile</t>
  </si>
  <si>
    <t>11380-3-2022</t>
  </si>
  <si>
    <t>1084-2023</t>
  </si>
  <si>
    <t>Angela Barraza Pizarro con Eccsa</t>
  </si>
  <si>
    <t>429-2023</t>
  </si>
  <si>
    <t>Otilias Olivares Figueroa con Eccsa</t>
  </si>
  <si>
    <t>Bloqueo de tarjeta</t>
  </si>
  <si>
    <t>25972-2023</t>
  </si>
  <si>
    <t>Claudia Baltazar Poblete con Eccsa</t>
  </si>
  <si>
    <t>Fallo desfavorable, pedimos el pago</t>
  </si>
  <si>
    <t>Detención ilegal</t>
  </si>
  <si>
    <t>13274-2022</t>
  </si>
  <si>
    <t>Publicidad engañosa</t>
  </si>
  <si>
    <t>Parte 48559</t>
  </si>
  <si>
    <t>Carabineros de Chile Eccsa</t>
  </si>
  <si>
    <t>No contar con plan de segurirdad al día</t>
  </si>
  <si>
    <t>Parte 48560</t>
  </si>
  <si>
    <t>105-2023</t>
  </si>
  <si>
    <t>Jose Moñoz Guerrero con Eccsa</t>
  </si>
  <si>
    <t>No entrega de producto en el plazo</t>
  </si>
  <si>
    <t>7312-2023</t>
  </si>
  <si>
    <t>Pago solicitado</t>
  </si>
  <si>
    <t>No cumplir plan de seguridad</t>
  </si>
  <si>
    <t>2614-2023</t>
  </si>
  <si>
    <t>Mario Guerra Segura con Ripley Chile S.A.</t>
  </si>
  <si>
    <t>Desconocimiento</t>
  </si>
  <si>
    <t>4977-2021</t>
  </si>
  <si>
    <t>Adolfo Perez Reyez con Eccsa</t>
  </si>
  <si>
    <t>Producto malo</t>
  </si>
  <si>
    <t>7818-2023</t>
  </si>
  <si>
    <t>Eddie Ramos Lobos con Eccsa</t>
  </si>
  <si>
    <t>Fallo favorable, apelo la contraria</t>
  </si>
  <si>
    <t>Daños por accidente en tienda</t>
  </si>
  <si>
    <t>3196-2023</t>
  </si>
  <si>
    <t>Jorge Romero Melipillan con Eccsa</t>
  </si>
  <si>
    <t>5376-2024</t>
  </si>
  <si>
    <t xml:space="preserve">3° </t>
  </si>
  <si>
    <t>939-2020</t>
  </si>
  <si>
    <t>Luz Magdalena González Arena con Comercial Eccsa S.A-</t>
  </si>
  <si>
    <t>52725-04-2023</t>
  </si>
  <si>
    <t>Marcia Cellino Brown</t>
  </si>
  <si>
    <t>Apelación pendiente</t>
  </si>
  <si>
    <t>Accidente en tienda</t>
  </si>
  <si>
    <t>440-2023</t>
  </si>
  <si>
    <t>No respetar triple opción</t>
  </si>
  <si>
    <t>Constancia 40826</t>
  </si>
  <si>
    <t>Apelación en Corte</t>
  </si>
  <si>
    <t>Constancia 65412</t>
  </si>
  <si>
    <t>Pudahuel</t>
  </si>
  <si>
    <t>8281-1-2023</t>
  </si>
  <si>
    <t>Katiuska Jorquera Jimenez</t>
  </si>
  <si>
    <t>Cobro indebido</t>
  </si>
  <si>
    <t>293104-2023</t>
  </si>
  <si>
    <t>Sergio Bellemans Valenzules con Ripley</t>
  </si>
  <si>
    <t>13019-2023</t>
  </si>
  <si>
    <t>Fallo desfavorable</t>
  </si>
  <si>
    <t>Guardias sin permiso</t>
  </si>
  <si>
    <t>Conchalí</t>
  </si>
  <si>
    <t>106836-2023</t>
  </si>
  <si>
    <t>Benita Chapa y Otros con Ripley</t>
  </si>
  <si>
    <t>Pedro Aguirre Cerda</t>
  </si>
  <si>
    <t>15694-2023</t>
  </si>
  <si>
    <t>Leonel Toledo Toledo con Ripley</t>
  </si>
  <si>
    <t>No devolución de dinero por producto malo</t>
  </si>
  <si>
    <t>19135-2023</t>
  </si>
  <si>
    <t>Viviana Barvo Diaz con Eccsa</t>
  </si>
  <si>
    <t xml:space="preserve">VBG </t>
  </si>
  <si>
    <t>5310-2024</t>
  </si>
  <si>
    <t>Pendiente apelación</t>
  </si>
  <si>
    <t>Cajas de atención viruales</t>
  </si>
  <si>
    <t>Curico</t>
  </si>
  <si>
    <t>310-2024</t>
  </si>
  <si>
    <t>Sentencia Favorable</t>
  </si>
  <si>
    <t>Constancia n°  43428</t>
  </si>
  <si>
    <t>Carabaineros de Chile con Eccsa</t>
  </si>
  <si>
    <t>7757-2023</t>
  </si>
  <si>
    <t>Lucía Orellana con Eccsa</t>
  </si>
  <si>
    <t xml:space="preserve">Probable </t>
  </si>
  <si>
    <t>2667-2024</t>
  </si>
  <si>
    <t>Carlos Galaz Oyarce con Eccsa</t>
  </si>
  <si>
    <t>Producto no entregado</t>
  </si>
  <si>
    <t>Constancia 65429</t>
  </si>
  <si>
    <t>San Bernardo</t>
  </si>
  <si>
    <t>9432-5</t>
  </si>
  <si>
    <t>Oscar Lagos Pereira con Ripley Chile S.A.</t>
  </si>
  <si>
    <t>Productos no entregados por precio irrisorios</t>
  </si>
  <si>
    <t>1264-2024</t>
  </si>
  <si>
    <t>Jocelyn Pizarro Fredes con Comercial Eccsa</t>
  </si>
  <si>
    <t>No se respeta oferta</t>
  </si>
  <si>
    <t>2948-2024</t>
  </si>
  <si>
    <t>Claudia Rojas Cabrera con Eccsa</t>
  </si>
  <si>
    <t>5420-2024</t>
  </si>
  <si>
    <t>Pia Alvaeez Tejega con Eccsa</t>
  </si>
  <si>
    <t>Apelamos</t>
  </si>
  <si>
    <t>No entrega de producto y producto malo</t>
  </si>
  <si>
    <t>Constancia 59919</t>
  </si>
  <si>
    <t>5447-2024</t>
  </si>
  <si>
    <t>144324-2024</t>
  </si>
  <si>
    <t>Sernaci con Eccsa</t>
  </si>
  <si>
    <t>Arica</t>
  </si>
  <si>
    <t>346-2024</t>
  </si>
  <si>
    <t>Fallo favorable</t>
  </si>
  <si>
    <t>2612-2022</t>
  </si>
  <si>
    <t>Fallo favorable, apelada por la conteraria</t>
  </si>
  <si>
    <t xml:space="preserve">2° </t>
  </si>
  <si>
    <t>2301-2023</t>
  </si>
  <si>
    <t>Eliana Maroevic Covarrubias con Eccsa</t>
  </si>
  <si>
    <t>Fallo condenatorio</t>
  </si>
  <si>
    <t>6379-2024</t>
  </si>
  <si>
    <t>Natalia Salceda Silva con Eccsa</t>
  </si>
  <si>
    <t>Prodcuto malo</t>
  </si>
  <si>
    <t>CLR3601</t>
  </si>
  <si>
    <t>289757-2024</t>
  </si>
  <si>
    <t>Alan Navarro Zapata con Eccsa</t>
  </si>
  <si>
    <t>CLR5907</t>
  </si>
  <si>
    <t>Cocepción</t>
  </si>
  <si>
    <t>11835-2024</t>
  </si>
  <si>
    <t>Carolina Bermedo Cueto con Eccsa</t>
  </si>
  <si>
    <t>CLT0436</t>
  </si>
  <si>
    <t>Marketplace</t>
  </si>
  <si>
    <t>Citación 53008</t>
  </si>
  <si>
    <t>Carabineros Chile con Eccsa</t>
  </si>
  <si>
    <t>No contar con jefe de Seguridad</t>
  </si>
  <si>
    <t>CLR6107</t>
  </si>
  <si>
    <t>Mall Curicó</t>
  </si>
  <si>
    <t>279031-2024</t>
  </si>
  <si>
    <t>Francisco Ramos Reuss con Eccsa</t>
  </si>
  <si>
    <t>Pendienmte audiencia</t>
  </si>
  <si>
    <t>No respetar contrato</t>
  </si>
  <si>
    <t>8249-2024</t>
  </si>
  <si>
    <t>Maria Oviedo Yaung con Eccsa</t>
  </si>
  <si>
    <t>CLR6207</t>
  </si>
  <si>
    <t>Vivo Rancagua</t>
  </si>
  <si>
    <t>San Fernando</t>
  </si>
  <si>
    <t>10440-2024</t>
  </si>
  <si>
    <t>Carolina Rettig Boetcher con Eccsa</t>
  </si>
  <si>
    <t>Fallo adverso, pagada</t>
  </si>
  <si>
    <t>874-2024</t>
  </si>
  <si>
    <t>Fallo Favorable</t>
  </si>
  <si>
    <t>No contar permiso</t>
  </si>
  <si>
    <t>CLR8307</t>
  </si>
  <si>
    <t>1404-2024</t>
  </si>
  <si>
    <t>HDI SegurosS.A. con Eccsa</t>
  </si>
  <si>
    <t>No responder un seguro contratado</t>
  </si>
  <si>
    <t>CLR5707</t>
  </si>
  <si>
    <t>Florida Center</t>
  </si>
  <si>
    <t>San Pedro de la Paz</t>
  </si>
  <si>
    <t>132221-2024</t>
  </si>
  <si>
    <t>Marco Morales Sepulveda con Eccsa</t>
  </si>
  <si>
    <t>No respetar garantia</t>
  </si>
  <si>
    <t>CLR5507</t>
  </si>
  <si>
    <t>El Trébol</t>
  </si>
  <si>
    <t>11285-2021</t>
  </si>
  <si>
    <t>No respetar derecho de triple opción</t>
  </si>
  <si>
    <t>39139-2023</t>
  </si>
  <si>
    <t>No tener información veraz</t>
  </si>
  <si>
    <t>CLR4007</t>
  </si>
  <si>
    <t>Citación 136353</t>
  </si>
  <si>
    <t>Ley de Patentes Municipales</t>
  </si>
  <si>
    <t>No tener patente municipal</t>
  </si>
  <si>
    <t>Citación 48256</t>
  </si>
  <si>
    <t>Carabineros de Chile con Ripley</t>
  </si>
  <si>
    <t>No tener plan de seguridad</t>
  </si>
  <si>
    <t>CLR4807</t>
  </si>
  <si>
    <t>12276-2024</t>
  </si>
  <si>
    <t>Edhit Arredondo Castillo Con Eccsa</t>
  </si>
  <si>
    <t>CLR4707</t>
  </si>
  <si>
    <t>Marina Arauco</t>
  </si>
  <si>
    <t>132625-2024</t>
  </si>
  <si>
    <t>Quintero</t>
  </si>
  <si>
    <t>5674-2024</t>
  </si>
  <si>
    <t>Ana Escobar Villarroel con Eccsa</t>
  </si>
  <si>
    <t>No cumplir con derecho a la triple opción</t>
  </si>
  <si>
    <t>8053-2024</t>
  </si>
  <si>
    <t>Mauricio  Poggini con Eccsa</t>
  </si>
  <si>
    <t>No entrega de producto</t>
  </si>
  <si>
    <t>Citación49286</t>
  </si>
  <si>
    <t>Carabinerosd de Chile con Eccsa</t>
  </si>
  <si>
    <t>No cumplir con plan</t>
  </si>
  <si>
    <t>CLR5007</t>
  </si>
  <si>
    <t>Alto Hospicio</t>
  </si>
  <si>
    <t>193388-2024</t>
  </si>
  <si>
    <t>No cumplir con venta de producto</t>
  </si>
  <si>
    <t xml:space="preserve">Chillan </t>
  </si>
  <si>
    <t>7347-2024</t>
  </si>
  <si>
    <t>Entrega de proucto equivocado</t>
  </si>
  <si>
    <t>Lo Espejo</t>
  </si>
  <si>
    <t>Jocelyn Sepúlveda Salinas con Eccsa</t>
  </si>
  <si>
    <t>6118-2024</t>
  </si>
  <si>
    <t>Rosa Castillo y otras con Ripley Chile S.A.</t>
  </si>
  <si>
    <t>CLR3807</t>
  </si>
  <si>
    <t>Parque Arauco</t>
  </si>
  <si>
    <t>15621-2024</t>
  </si>
  <si>
    <t>Fallo adverso, pedimos el pago</t>
  </si>
  <si>
    <t>Colina</t>
  </si>
  <si>
    <t>10006-2024</t>
  </si>
  <si>
    <t>Maria Astete Alarcon con Eccsa</t>
  </si>
  <si>
    <t>CLR5607</t>
  </si>
  <si>
    <t>Plaza Norte</t>
  </si>
  <si>
    <t>11723-2024</t>
  </si>
  <si>
    <t>Gorbea</t>
  </si>
  <si>
    <t>34231-2024</t>
  </si>
  <si>
    <t>Guillermo Sliming Rojas con Eccsa</t>
  </si>
  <si>
    <t>Avenimiemto</t>
  </si>
  <si>
    <t>Portal Temuco (Mall Temuco)</t>
  </si>
  <si>
    <t>Pinto</t>
  </si>
  <si>
    <t>1563-2024</t>
  </si>
  <si>
    <t>8513-2024</t>
  </si>
  <si>
    <t>Claudio Paillacan Chandia con Eccsa</t>
  </si>
  <si>
    <t>Pendiente audeiencia</t>
  </si>
  <si>
    <t>10553-2024</t>
  </si>
  <si>
    <t>10416-2024</t>
  </si>
  <si>
    <t>Comercializadora Ysna natali Riff con Eccsa</t>
  </si>
  <si>
    <t>CLR7407</t>
  </si>
  <si>
    <t>Quilpue</t>
  </si>
  <si>
    <t>6489-2024</t>
  </si>
  <si>
    <t>Victor Meneses Llanos con Eccsa</t>
  </si>
  <si>
    <t>CLR6507</t>
  </si>
  <si>
    <t>13407-2024</t>
  </si>
  <si>
    <t>Citación 026951</t>
  </si>
  <si>
    <t>Parte por no tener patente</t>
  </si>
  <si>
    <t>Fallo de solo 3 UTM pedimos el pago</t>
  </si>
  <si>
    <t>10403-2024</t>
  </si>
  <si>
    <t>Nancy Reyes Reinado con Eccsa</t>
  </si>
  <si>
    <t>Sentencia favorable</t>
  </si>
  <si>
    <t>CLR4607</t>
  </si>
  <si>
    <t>9291-2024</t>
  </si>
  <si>
    <t>Sernacin con Eccsa</t>
  </si>
  <si>
    <t>Cabrero</t>
  </si>
  <si>
    <t>186303-2024</t>
  </si>
  <si>
    <t>Oscar Torres Muñoz con Eccsa</t>
  </si>
  <si>
    <t>CLR3501</t>
  </si>
  <si>
    <t>Denuncia 16466</t>
  </si>
  <si>
    <t>Parte por regularización de ascensores y escaleras</t>
  </si>
  <si>
    <t>I. Municipalidad de Stgo. Con Eccsa</t>
  </si>
  <si>
    <t>No tener regularizado ascensores, escaleras</t>
  </si>
  <si>
    <t>CLR5807</t>
  </si>
  <si>
    <t>Crillón</t>
  </si>
  <si>
    <t>Denuncia 16467</t>
  </si>
  <si>
    <t>02-12-2'24</t>
  </si>
  <si>
    <t>8287-2024</t>
  </si>
  <si>
    <t>Vilcum</t>
  </si>
  <si>
    <t>4319-2024</t>
  </si>
  <si>
    <t>Nives Salas Caso con Eccsa</t>
  </si>
  <si>
    <t>Avenimiento pago pendiente</t>
  </si>
  <si>
    <t>6063-2024</t>
  </si>
  <si>
    <t>Sernacy otro con Eccsa</t>
  </si>
  <si>
    <t>Producto malo y no respetar garantia</t>
  </si>
  <si>
    <t>CLR7807</t>
  </si>
  <si>
    <t>Mall Concepción</t>
  </si>
  <si>
    <t>1762-2024</t>
  </si>
  <si>
    <t>328-2025</t>
  </si>
  <si>
    <t>Las -Condes</t>
  </si>
  <si>
    <t xml:space="preserve">710-3-2025 </t>
  </si>
  <si>
    <t>Douglas Uribe con Eccsa S.A.</t>
  </si>
  <si>
    <t>Producto defectuoso</t>
  </si>
  <si>
    <t>13661-2024</t>
  </si>
  <si>
    <t>Quilicura</t>
  </si>
  <si>
    <t>Jonathan Arancibia Vega con Eccsa</t>
  </si>
  <si>
    <t>6957-2024</t>
  </si>
  <si>
    <t>No respetar precio</t>
  </si>
  <si>
    <t>394-2025</t>
  </si>
  <si>
    <t>Victor Perez Tapia con Eccsa</t>
  </si>
  <si>
    <t>4652-2025</t>
  </si>
  <si>
    <t>John Ramos Moya con Eccsa</t>
  </si>
  <si>
    <t>Quillota</t>
  </si>
  <si>
    <t>1258-2025</t>
  </si>
  <si>
    <t>Valeska Chacana Bustamante con Eccsa</t>
  </si>
  <si>
    <t>CLR6407</t>
  </si>
  <si>
    <t>La Calera</t>
  </si>
  <si>
    <t>638-2025</t>
  </si>
  <si>
    <t>Camila Barraza Quiñones con Eccsa</t>
  </si>
  <si>
    <t>Prodcuto malo y cobros indebido</t>
  </si>
  <si>
    <t>8083-2025</t>
  </si>
  <si>
    <t>Paulina Nuñez Tapia con Eccsa</t>
  </si>
  <si>
    <t>Caida en tienda</t>
  </si>
  <si>
    <t>PA Cerda</t>
  </si>
  <si>
    <t>2819-4-2025</t>
  </si>
  <si>
    <t>Gabriel Schmidt con Eccsa</t>
  </si>
  <si>
    <t>36924-5-2025</t>
  </si>
  <si>
    <t>Waitiare Espinoza-Mauricio Muñoz con Ripley Chile S.A.</t>
  </si>
  <si>
    <t xml:space="preserve">Lesiones en tienda </t>
  </si>
  <si>
    <t>1730-2025</t>
  </si>
  <si>
    <t>Sernaco con Eccsa</t>
  </si>
  <si>
    <t>Cobros indebidos</t>
  </si>
  <si>
    <t>10--2025</t>
  </si>
  <si>
    <t>Zhenia Muñoz Vasquez con Eccsa</t>
  </si>
  <si>
    <t>56134-2025</t>
  </si>
  <si>
    <t>Gabriel Alfaro Araya con Eccsa</t>
  </si>
  <si>
    <t>215000-2025</t>
  </si>
  <si>
    <t>Daniela Riquelme Saez con Eccsa</t>
  </si>
  <si>
    <t xml:space="preserve">Doble pago </t>
  </si>
  <si>
    <t>36785-2024</t>
  </si>
  <si>
    <t>No respetar normativa</t>
  </si>
  <si>
    <t>Cod_Soc</t>
  </si>
  <si>
    <t>CECO</t>
  </si>
  <si>
    <t>Centro de coste</t>
  </si>
  <si>
    <t>División de personal</t>
  </si>
  <si>
    <t>Key_Lugar</t>
  </si>
  <si>
    <t>Juridicción</t>
  </si>
  <si>
    <t>Pasivo</t>
  </si>
  <si>
    <t>Gasto</t>
  </si>
  <si>
    <t>Orden</t>
  </si>
  <si>
    <t>TRIBUNAL</t>
  </si>
  <si>
    <t>POSIBILIDAD DE PÉRDIDA</t>
  </si>
  <si>
    <t>Tipo de Cambio</t>
  </si>
  <si>
    <t>CAR S.A.</t>
  </si>
  <si>
    <t>CLC1101</t>
  </si>
  <si>
    <t>CLC0101</t>
  </si>
  <si>
    <t>OFI HUERFANOS 1052</t>
  </si>
  <si>
    <t>1101-OFI HUERFANOS 1052</t>
  </si>
  <si>
    <t>JUZGADO DE POLICIA LOCAL</t>
  </si>
  <si>
    <t>Audiencia preparatoria</t>
  </si>
  <si>
    <t>CLP</t>
  </si>
  <si>
    <t>CLV0100</t>
  </si>
  <si>
    <t>OFI. ESTADO 91</t>
  </si>
  <si>
    <t>1101-OFI. ESTADO 91</t>
  </si>
  <si>
    <t>LABORAL</t>
  </si>
  <si>
    <t>Despido Injustificado/ Cobro de prestaciones y/o Indemnizaciones</t>
  </si>
  <si>
    <t>Avenimiento</t>
  </si>
  <si>
    <t>CORREDORA DE SEGUROS RIPLEY LIMITADA</t>
  </si>
  <si>
    <t>CLC4200</t>
  </si>
  <si>
    <t>EDIFICIO CORPORATIVO</t>
  </si>
  <si>
    <t>1101-EDIFICIO CORPORATIVO</t>
  </si>
  <si>
    <t>COBRANZA LABORAL Y PREVISIONAL</t>
  </si>
  <si>
    <t>Valparaiso</t>
  </si>
  <si>
    <t>Práctica antisindical/Tutela de derechos fundamentales/Despido Injustificado y Cobro de Prestaciones</t>
  </si>
  <si>
    <t>Causa archivada</t>
  </si>
  <si>
    <t>DISTRIBUIDORA, LOGISTICA Y SERVICIOS SpA</t>
  </si>
  <si>
    <t>CLV0611</t>
  </si>
  <si>
    <t>CLC1116</t>
  </si>
  <si>
    <t>OFI AGUSTINA 1070</t>
  </si>
  <si>
    <t>1101-OFI AGUSTINA 1070</t>
  </si>
  <si>
    <t>CIVIL</t>
  </si>
  <si>
    <t>En estado de fallo</t>
  </si>
  <si>
    <t>CLN1001</t>
  </si>
  <si>
    <t>OFI. BANDERA 84 OFICINA 501</t>
  </si>
  <si>
    <t>1101-OFI. BANDERA 84 OFICINA 501</t>
  </si>
  <si>
    <t>ADMINISTRATIVA</t>
  </si>
  <si>
    <t>Demanda sin notificar</t>
  </si>
  <si>
    <t>Excepciones dilatorias</t>
  </si>
  <si>
    <t>RIPLEY LABS SpA</t>
  </si>
  <si>
    <t>CLV0713</t>
  </si>
  <si>
    <t>CLC1211</t>
  </si>
  <si>
    <t>OF. BANDERA 84 OFICINA 501 ATC</t>
  </si>
  <si>
    <t>1101-OF. BANDERA 84 OFICINA 501 ATC</t>
  </si>
  <si>
    <t>CONSTITUCIONAL</t>
  </si>
  <si>
    <t>Desafuero</t>
  </si>
  <si>
    <t>Fallo acoge denuncia infraccional</t>
  </si>
  <si>
    <t>IMM NO REMUNERACIONAL</t>
  </si>
  <si>
    <t>RIPLEY STORE SpA</t>
  </si>
  <si>
    <t>CLT0101</t>
  </si>
  <si>
    <t>CLC1309</t>
  </si>
  <si>
    <t>OFI MIRAFLORES</t>
  </si>
  <si>
    <t>1101-OFI MIRAFLORES</t>
  </si>
  <si>
    <t>ARBITRAL</t>
  </si>
  <si>
    <t>Nulidad</t>
  </si>
  <si>
    <t>Para resolver excepción de prescripción</t>
  </si>
  <si>
    <t>IMM REMUNERACIONAL</t>
  </si>
  <si>
    <t>SOCIEDAD DE COBRANZAS PAYBACK LIMITADA</t>
  </si>
  <si>
    <t>CLC3101</t>
  </si>
  <si>
    <t>OFI MIRAFLORES (GESIC)</t>
  </si>
  <si>
    <t>1101-OFI MIRAFLORES (GESIC)</t>
  </si>
  <si>
    <t>PENAL</t>
  </si>
  <si>
    <t>8°</t>
  </si>
  <si>
    <t>Reconsideración Administrativa de Multa</t>
  </si>
  <si>
    <t xml:space="preserve">Oposisión </t>
  </si>
  <si>
    <t>Pediente reclamación</t>
  </si>
  <si>
    <t>CLN1004</t>
  </si>
  <si>
    <t>CLC1708</t>
  </si>
  <si>
    <t>TDA. COPIAPO (GESIC)</t>
  </si>
  <si>
    <t>1101-TDA. COPIAPO (GESIC)</t>
  </si>
  <si>
    <t>San Felipe</t>
  </si>
  <si>
    <t>9°</t>
  </si>
  <si>
    <t>Sumario Sanitario</t>
  </si>
  <si>
    <t>Queja</t>
  </si>
  <si>
    <t>Pendiente</t>
  </si>
  <si>
    <t>MALL DEL CENTRO DE CONCEPCION S.A.</t>
  </si>
  <si>
    <t>CLC1801</t>
  </si>
  <si>
    <t>OFI PARQUE ARAUCO</t>
  </si>
  <si>
    <t>1101-OFI PARQUE ARAUCO</t>
  </si>
  <si>
    <t>Nulidad despido /Despido Injustificado /Cobro de prestaciones y/o Indemnizaciones</t>
  </si>
  <si>
    <t xml:space="preserve">Reclamación </t>
  </si>
  <si>
    <t>Pendiente pago</t>
  </si>
  <si>
    <t>INMOBILIARIA ECCSA S.A.</t>
  </si>
  <si>
    <t>CLC3206</t>
  </si>
  <si>
    <t>CONTACT CENTER (CAR)</t>
  </si>
  <si>
    <t>1101-CONTACT CENTER (CAR)</t>
  </si>
  <si>
    <t>Cobro art. 169 CT</t>
  </si>
  <si>
    <t>Reconsideración</t>
  </si>
  <si>
    <t>RIPLEY RETAIL LIMITADA</t>
  </si>
  <si>
    <t>CLC3357</t>
  </si>
  <si>
    <t>OFI HUERFANOS 979</t>
  </si>
  <si>
    <t>1101-OFI HUERFANOS 979</t>
  </si>
  <si>
    <t>Gestión Preparatoria</t>
  </si>
  <si>
    <t>Reposición</t>
  </si>
  <si>
    <t>Se presenta reconsideración</t>
  </si>
  <si>
    <t>BANCO RIPLEY S.A.</t>
  </si>
  <si>
    <t>CLC3362</t>
  </si>
  <si>
    <t>OFI.HUERFANOS 979 OFIC.3 GESIC</t>
  </si>
  <si>
    <t>1101-OFI.HUERFANOS 979 OFIC.3 GESIC</t>
  </si>
  <si>
    <t>Tutela laboral por despido vulneratorio en subsidio/despido injustificado</t>
  </si>
  <si>
    <t>Se rindió prueba</t>
  </si>
  <si>
    <t>CLS0306</t>
  </si>
  <si>
    <t>TDA HUERFANOS (GESIC)</t>
  </si>
  <si>
    <t>1101-TDA HUERFANOS (GESIC)</t>
  </si>
  <si>
    <t>Juicio Declarativo</t>
  </si>
  <si>
    <t>Unificación de Jurisprudencia</t>
  </si>
  <si>
    <t>Se solicitó prórroga de plazo para informar</t>
  </si>
  <si>
    <t>CLS0318</t>
  </si>
  <si>
    <t>TDA ESTACION CENTRAL (GESIC)</t>
  </si>
  <si>
    <t>1101-TDA ESTACION CENTRAL (GESIC)</t>
  </si>
  <si>
    <t>Patentes Municipales</t>
  </si>
  <si>
    <t>Se suspende audiencia</t>
  </si>
  <si>
    <t>CLS0351</t>
  </si>
  <si>
    <t>TDA CONCEPCION CASTELLON GESIC</t>
  </si>
  <si>
    <t>1101-TDA CONCEPCION CASTELLON GESIC</t>
  </si>
  <si>
    <t>Infracción a Ley de Propiedad Intelectual</t>
  </si>
  <si>
    <t>TDA CONCEP. BARROS ARANA GESIC</t>
  </si>
  <si>
    <t>1101-TDA CONCEP. BARROS ARANA GESIC</t>
  </si>
  <si>
    <t>Calle Larga</t>
  </si>
  <si>
    <t>17°</t>
  </si>
  <si>
    <t>TDA CONCEPCION (GESIC)</t>
  </si>
  <si>
    <t>1101-TDA CONCEPCION (GESIC)</t>
  </si>
  <si>
    <t>Vigente</t>
  </si>
  <si>
    <t>CLS0363</t>
  </si>
  <si>
    <t>TDA VIÑA PLAZA SUCRE (GESIC)</t>
  </si>
  <si>
    <t>1101-TDA VIÑA PLAZA SUCRE (GESIC)</t>
  </si>
  <si>
    <t>19°</t>
  </si>
  <si>
    <t>Recurso de Protección</t>
  </si>
  <si>
    <t>CLS0374</t>
  </si>
  <si>
    <t>TDA MALL TEMUCO (GESIC)</t>
  </si>
  <si>
    <t>1101-TDA MALL TEMUCO (GESIC)</t>
  </si>
  <si>
    <t>Estacion Central</t>
  </si>
  <si>
    <t xml:space="preserve">Accidente Laboral </t>
  </si>
  <si>
    <t>TDA PUERTO MONTT (GESIC)</t>
  </si>
  <si>
    <t>1101-TDA PUERTO MONTT (GESIC)</t>
  </si>
  <si>
    <t>Florida</t>
  </si>
  <si>
    <t>Reclamación Judicial de Multa</t>
  </si>
  <si>
    <t>CLS0384</t>
  </si>
  <si>
    <t>TDA PARQUE ARAUCO (GESIC)</t>
  </si>
  <si>
    <t>1101-TDA PARQUE ARAUCO (GESIC)</t>
  </si>
  <si>
    <t>Ordenanza Municipal</t>
  </si>
  <si>
    <t>CLS0395</t>
  </si>
  <si>
    <t>TDA PLAZA VESPUCIO (GESIC)</t>
  </si>
  <si>
    <t>1101-TDA PLAZA VESPUCIO (GESIC)</t>
  </si>
  <si>
    <t xml:space="preserve">Investigación Sumaria </t>
  </si>
  <si>
    <t>CLS0417</t>
  </si>
  <si>
    <t>TDA ASTOR (GESIC)</t>
  </si>
  <si>
    <t>1101-TDA ASTOR (GESIC)</t>
  </si>
  <si>
    <t>24°</t>
  </si>
  <si>
    <t>Concursal de Liquidación Voluntaria</t>
  </si>
  <si>
    <t>CLS0428</t>
  </si>
  <si>
    <t>TDA MALL DEL CENTRO (GESIC)</t>
  </si>
  <si>
    <t>1101-TDA MALL DEL CENTRO (GESIC)</t>
  </si>
  <si>
    <t>Ñuñoa</t>
  </si>
  <si>
    <t>Cumplimiento de Setencia</t>
  </si>
  <si>
    <t>CLS0430</t>
  </si>
  <si>
    <t>TDA CHILLAN (GESIC)</t>
  </si>
  <si>
    <t>1101-TDA CHILLAN (GESIC)</t>
  </si>
  <si>
    <t>26°</t>
  </si>
  <si>
    <t>Práctica antisindical</t>
  </si>
  <si>
    <t>CLS0441</t>
  </si>
  <si>
    <t>TDA NUEVA VALDIVIA (GESIC)</t>
  </si>
  <si>
    <t>1101-TDA NUEVA VALDIVIA (GESIC)</t>
  </si>
  <si>
    <t>Alto del Carmen</t>
  </si>
  <si>
    <t>Juicio ejecutivo laboral</t>
  </si>
  <si>
    <t>Apelada</t>
  </si>
  <si>
    <t>CLS0451</t>
  </si>
  <si>
    <t>TDA RANCAGUA (GESIC)</t>
  </si>
  <si>
    <t>1101-TDA RANCAGUA (GESIC)</t>
  </si>
  <si>
    <t>Ancud</t>
  </si>
  <si>
    <t>Otras materias laborales</t>
  </si>
  <si>
    <t>CLS0463</t>
  </si>
  <si>
    <t>TDA VALPARAISO (GESIC)</t>
  </si>
  <si>
    <t>1101-TDA VALPARAISO (GESIC)</t>
  </si>
  <si>
    <t>Arauco</t>
  </si>
  <si>
    <t>CONSOLIDADO MARZO</t>
  </si>
  <si>
    <t>CLS0473</t>
  </si>
  <si>
    <t>TDA MARINA ARAUCO (GESIC)</t>
  </si>
  <si>
    <t>1101-TDA MARINA ARAUCO (GESIC)</t>
  </si>
  <si>
    <t>CLS0484</t>
  </si>
  <si>
    <t>TDA ANTOFAGASTA (GESIC)</t>
  </si>
  <si>
    <t>1101-TDA ANTOFAGASTA (GESIC)</t>
  </si>
  <si>
    <t>Aysén</t>
  </si>
  <si>
    <t>31°</t>
  </si>
  <si>
    <t>CLS0495</t>
  </si>
  <si>
    <t>TDA ALTO LAS CONDES (GESIC)</t>
  </si>
  <si>
    <t>1101-TDA ALTO LAS CONDES (GESIC)</t>
  </si>
  <si>
    <t>Bulnes</t>
  </si>
  <si>
    <t>32°</t>
  </si>
  <si>
    <t>CLS0506</t>
  </si>
  <si>
    <t>TDA LA SERENA (GESIC)</t>
  </si>
  <si>
    <t>1101-TDA LA SERENA (GESIC)</t>
  </si>
  <si>
    <t>Cabildo</t>
  </si>
  <si>
    <t>33°</t>
  </si>
  <si>
    <t>CLS0517</t>
  </si>
  <si>
    <t>TDA MALL CALAMA (GESIC)</t>
  </si>
  <si>
    <t>1101-TDA MALL CALAMA (GESIC)</t>
  </si>
  <si>
    <t>Corte de Apelaciones</t>
  </si>
  <si>
    <t>CLS0529</t>
  </si>
  <si>
    <t>TDA PLAZA OESTE (GESIC)</t>
  </si>
  <si>
    <t>1101-TDA PLAZA OESTE (GESIC)</t>
  </si>
  <si>
    <t>Corte Suprema</t>
  </si>
  <si>
    <t>CLS0539</t>
  </si>
  <si>
    <t>TDA PLAZA TOBALABA (GESIC)</t>
  </si>
  <si>
    <t>1101-TDA PLAZA TOBALABA (GESIC)</t>
  </si>
  <si>
    <t>Calbuco</t>
  </si>
  <si>
    <t>Seremi de Salud</t>
  </si>
  <si>
    <t>CLS0541</t>
  </si>
  <si>
    <t>TDA IQUIQUE (GESIC)</t>
  </si>
  <si>
    <t>1101-TDA IQUIQUE (GESIC)</t>
  </si>
  <si>
    <t>Caldera</t>
  </si>
  <si>
    <t xml:space="preserve">Inspección del Trabajo </t>
  </si>
  <si>
    <t>CLS0552</t>
  </si>
  <si>
    <t>TDA PLAZA EL TREBOL (GESIC)</t>
  </si>
  <si>
    <t>1101-TDA PLAZA EL TREBOL (GESIC)</t>
  </si>
  <si>
    <t>Calera de Tango</t>
  </si>
  <si>
    <t>CLS0562</t>
  </si>
  <si>
    <t>TDA PLAZA HUECHURABA (GESIC)</t>
  </si>
  <si>
    <t>1101-TDA PLAZA HUECHURABA (GESIC)</t>
  </si>
  <si>
    <t>Cañete</t>
  </si>
  <si>
    <t>CLS0574</t>
  </si>
  <si>
    <t>TDA FLORIDA CENTER (GESIC)</t>
  </si>
  <si>
    <t>1101-TDA FLORIDA CENTER (GESIC)</t>
  </si>
  <si>
    <t>Carahue</t>
  </si>
  <si>
    <t>CLS0584</t>
  </si>
  <si>
    <t>TDA CRILLON (GESIC)</t>
  </si>
  <si>
    <t>1101-TDA CRILLON (GESIC)</t>
  </si>
  <si>
    <t>Casablanca</t>
  </si>
  <si>
    <t>CLS0595</t>
  </si>
  <si>
    <t>TDA TEMUCO (GESIC)</t>
  </si>
  <si>
    <t>1101-TDA TEMUCO (GESIC)</t>
  </si>
  <si>
    <t>Castro</t>
  </si>
  <si>
    <t>CLS0618</t>
  </si>
  <si>
    <t>TDA CURICO (GESIC)</t>
  </si>
  <si>
    <t>1101-TDA CURICO (GESIC)</t>
  </si>
  <si>
    <t>Catemu</t>
  </si>
  <si>
    <t>CLS0628</t>
  </si>
  <si>
    <t>TDA TALCA (GESIC)</t>
  </si>
  <si>
    <t>1101-TDA TALCA (GESIC)</t>
  </si>
  <si>
    <t>Cauquenes</t>
  </si>
  <si>
    <t>CLS0630</t>
  </si>
  <si>
    <t>TDA PTO.MONTT COSTANERA(GESIC)</t>
  </si>
  <si>
    <t>1101-TDA PTO.MONTT COSTANERA(GESIC)</t>
  </si>
  <si>
    <t>CLS0640</t>
  </si>
  <si>
    <t>TDA LA CALERA (GESIC)</t>
  </si>
  <si>
    <t>1101-TDA LA CALERA (GESIC)</t>
  </si>
  <si>
    <t>Chanco</t>
  </si>
  <si>
    <t>CLS0651</t>
  </si>
  <si>
    <t>TDA QUILPUE (GESIC)</t>
  </si>
  <si>
    <t>1101-TDA QUILPUE (GESIC)</t>
  </si>
  <si>
    <t>Chañaral</t>
  </si>
  <si>
    <t>CLS0662</t>
  </si>
  <si>
    <t>TDA MAIPU (GESIC)</t>
  </si>
  <si>
    <t>1101-TDA MAIPU (GESIC)</t>
  </si>
  <si>
    <t>Chépica</t>
  </si>
  <si>
    <t>CLS0673</t>
  </si>
  <si>
    <t>TDA PTA ARENAS (GESIC)</t>
  </si>
  <si>
    <t>1101-TDA PTA ARENAS (GESIC)</t>
  </si>
  <si>
    <t>Chiguayante</t>
  </si>
  <si>
    <t>CLS0730</t>
  </si>
  <si>
    <t>TDA SAN BERNARDO (GESIC)</t>
  </si>
  <si>
    <t>1101-TDA SAN BERNARDO (GESIC)</t>
  </si>
  <si>
    <t>Chile Chico</t>
  </si>
  <si>
    <t>CLS0750</t>
  </si>
  <si>
    <t>TDA LOS ANDES (GESIC)</t>
  </si>
  <si>
    <t>1101-TDA LOS ANDES (GESIC)</t>
  </si>
  <si>
    <t>CLS0760</t>
  </si>
  <si>
    <t>TDA COSTANERA CENTER (GESIC)</t>
  </si>
  <si>
    <t>1101-TDA COSTANERA CENTER (GESIC)</t>
  </si>
  <si>
    <t>Chimbarongo</t>
  </si>
  <si>
    <t>CLS0770</t>
  </si>
  <si>
    <t>TDA LOS ANGELES (GESIC)</t>
  </si>
  <si>
    <t>1101-TDA LOS ANGELES (GESIC)</t>
  </si>
  <si>
    <t>Chonchi</t>
  </si>
  <si>
    <t>CLS0800</t>
  </si>
  <si>
    <t>TDA PLAZA EGAÑA (GESIC)</t>
  </si>
  <si>
    <t>1101-TDA PLAZA EGAÑA (GESIC)</t>
  </si>
  <si>
    <t>Cisnes</t>
  </si>
  <si>
    <t>CLS0812</t>
  </si>
  <si>
    <t>TDA MALL CONCEPCION (GESIC)</t>
  </si>
  <si>
    <t>1101-TDA MALL CONCEPCION (GESIC)</t>
  </si>
  <si>
    <t>Cobquecura</t>
  </si>
  <si>
    <t>Cochrane</t>
  </si>
  <si>
    <t>CLC1725</t>
  </si>
  <si>
    <t>1301-OFI HUERFANOS 979</t>
  </si>
  <si>
    <t>CLC3205</t>
  </si>
  <si>
    <t>Codegua</t>
  </si>
  <si>
    <t>CONTACT CENTER (ECCSA)</t>
  </si>
  <si>
    <t>1301-CONTACT CENTER (ECCSA)</t>
  </si>
  <si>
    <t>Coelemu</t>
  </si>
  <si>
    <t>1301-OFI HUERFANOS 1052</t>
  </si>
  <si>
    <t>1301-EDIFICIO CORPORATIVO</t>
  </si>
  <si>
    <t>Coinco (Alcalde)</t>
  </si>
  <si>
    <t>TDA HUERFANOS</t>
  </si>
  <si>
    <t>1301-TDA HUERFANOS</t>
  </si>
  <si>
    <t>CLR3000</t>
  </si>
  <si>
    <t>TDA CONCEPCION CASTELLON</t>
  </si>
  <si>
    <t>1301-TDA CONCEPCION CASTELLON</t>
  </si>
  <si>
    <t>CLR3500</t>
  </si>
  <si>
    <t>Collipulli</t>
  </si>
  <si>
    <t>TDA CONCEPCION BARROS ARANA</t>
  </si>
  <si>
    <t>1301-TDA CONCEPCION BARROS ARANA</t>
  </si>
  <si>
    <t>Coltauco</t>
  </si>
  <si>
    <t>TDA VIÑA PLAZA SUCRE</t>
  </si>
  <si>
    <t>1301-TDA VIÑA PLAZA SUCRE</t>
  </si>
  <si>
    <t>CLR3600</t>
  </si>
  <si>
    <t>Conchali</t>
  </si>
  <si>
    <t>TDA TEMUCO</t>
  </si>
  <si>
    <t>1301-TDA TEMUCO</t>
  </si>
  <si>
    <t>CLR3700</t>
  </si>
  <si>
    <t>Concon</t>
  </si>
  <si>
    <t>TDA ASTOR</t>
  </si>
  <si>
    <t>1301-TDA ASTOR</t>
  </si>
  <si>
    <t>CLR4100</t>
  </si>
  <si>
    <t>Constitución</t>
  </si>
  <si>
    <t>OFI AHUMADA 254</t>
  </si>
  <si>
    <t>1301-OFI AHUMADA 254</t>
  </si>
  <si>
    <t>CLT0100</t>
  </si>
  <si>
    <t>Contulmo</t>
  </si>
  <si>
    <t>CD SAN BERNARDO</t>
  </si>
  <si>
    <t>1301-CD SAN BERNARDO</t>
  </si>
  <si>
    <t>CLT0202</t>
  </si>
  <si>
    <t>Coyhaique</t>
  </si>
  <si>
    <t>OFI.HUECHURABA</t>
  </si>
  <si>
    <t>1301-OFI.HUECHURABA</t>
  </si>
  <si>
    <t>CLT0314</t>
  </si>
  <si>
    <t>Cunco</t>
  </si>
  <si>
    <t>OFI AHUMADA 312</t>
  </si>
  <si>
    <t>1301-OFI AHUMADA 312</t>
  </si>
  <si>
    <t>CLT0703</t>
  </si>
  <si>
    <t>Curacautin</t>
  </si>
  <si>
    <t>1301-OFI AGUSTINA 1070</t>
  </si>
  <si>
    <t>CLV0501</t>
  </si>
  <si>
    <t>Curacautín</t>
  </si>
  <si>
    <t>1301-OFI. ESTADO 91</t>
  </si>
  <si>
    <t>CLV0604</t>
  </si>
  <si>
    <t>Curacavi</t>
  </si>
  <si>
    <t>1107-OFI MIRAFLORES</t>
  </si>
  <si>
    <t>Curanilahue</t>
  </si>
  <si>
    <t>1107-EDIFICIO CORPORATIVO</t>
  </si>
  <si>
    <t>TDA PLAZA OESTE (SEGUROS)</t>
  </si>
  <si>
    <t>1107-TDA PLAZA OESTE (SEGUROS)</t>
  </si>
  <si>
    <t>CLC4201</t>
  </si>
  <si>
    <t>Diego de Almagro</t>
  </si>
  <si>
    <t>CONTACT CENTER (SEGUROS)</t>
  </si>
  <si>
    <t>1107-CONTACT CENTER (SEGUROS)</t>
  </si>
  <si>
    <t>Doñihue</t>
  </si>
  <si>
    <t>TDA MARINA ARAUCO (SEGUROS)</t>
  </si>
  <si>
    <t>1107-TDA MARINA ARAUCO (SEGUROS)</t>
  </si>
  <si>
    <t>El Bosque</t>
  </si>
  <si>
    <t>TDA MALL CONCEPCION (SEGUROS)</t>
  </si>
  <si>
    <t>1107-TDA MALL CONCEPCION (SEGUROS)</t>
  </si>
  <si>
    <t>El Carmen</t>
  </si>
  <si>
    <t>TDA PARQUE ARAUCO (SEGUROS)</t>
  </si>
  <si>
    <t>1107-TDA PARQUE ARAUCO (SEGUROS)</t>
  </si>
  <si>
    <t>El Monte</t>
  </si>
  <si>
    <t>TDA FLORIDA CENTER (SEGUROS)</t>
  </si>
  <si>
    <t>1107-TDA FLORIDA CENTER (SEGUROS)</t>
  </si>
  <si>
    <t>El Quisco</t>
  </si>
  <si>
    <t>TDA. SAN BERNARDO (SEGUROS)</t>
  </si>
  <si>
    <t>1107-TDA. SAN BERNARDO (SEGUROS)</t>
  </si>
  <si>
    <t>El Tabo</t>
  </si>
  <si>
    <t>TDA PLAZA HUECHURABA (SEGUROS)</t>
  </si>
  <si>
    <t>1107-TDA PLAZA HUECHURABA (SEGUROS)</t>
  </si>
  <si>
    <t>Freire</t>
  </si>
  <si>
    <t>TDA MAIPU (SEGUROS)</t>
  </si>
  <si>
    <t>1107-TDA MAIPU (SEGUROS)</t>
  </si>
  <si>
    <t>Freirina</t>
  </si>
  <si>
    <t>TDA CRILLON (SEGUROS)</t>
  </si>
  <si>
    <t>1107-TDA CRILLON (SEGUROS)</t>
  </si>
  <si>
    <t>Fresia</t>
  </si>
  <si>
    <t>TDA ALTO LAS CONDES (SEGUROS)</t>
  </si>
  <si>
    <t>1107-TDA ALTO LAS CONDES (SEGUROS)</t>
  </si>
  <si>
    <t>Frutillar</t>
  </si>
  <si>
    <t>TDA CHILLAN (SEGUROS)</t>
  </si>
  <si>
    <t>1107-TDA CHILLAN (SEGUROS)</t>
  </si>
  <si>
    <t>Futrono</t>
  </si>
  <si>
    <t>TDA. ANTOFAGASTA (SEGUROS)</t>
  </si>
  <si>
    <t>1107-TDA. ANTOFAGASTA (SEGUROS)</t>
  </si>
  <si>
    <t>Graneros</t>
  </si>
  <si>
    <t>TDA PLAZA TOBALABA (SEGUROS)</t>
  </si>
  <si>
    <t>1107-TDA PLAZA TOBALABA (SEGUROS)</t>
  </si>
  <si>
    <t>Guaitecas</t>
  </si>
  <si>
    <t>TDA TALCA (SEGUROS)</t>
  </si>
  <si>
    <t>1107-TDA TALCA (SEGUROS)</t>
  </si>
  <si>
    <t>Hijuelas</t>
  </si>
  <si>
    <t>TDA LA SERENA (SEGUROS)</t>
  </si>
  <si>
    <t>1107-TDA LA SERENA (SEGUROS)</t>
  </si>
  <si>
    <t>Hualaihué</t>
  </si>
  <si>
    <t>TDA LOS ANGELES (SEGUROS)</t>
  </si>
  <si>
    <t>1107-TDA LOS ANGELES (SEGUROS)</t>
  </si>
  <si>
    <t>Huara</t>
  </si>
  <si>
    <t>TDA RANCAGUA (SEGUROS)</t>
  </si>
  <si>
    <t>1107-TDA RANCAGUA (SEGUROS)</t>
  </si>
  <si>
    <t>Huasco</t>
  </si>
  <si>
    <t>TDA COSTANERA CENTER (SEGUROS)</t>
  </si>
  <si>
    <t>1107-TDA COSTANERA CENTER (SEGUROS)</t>
  </si>
  <si>
    <t>TDA MALL DEL CENTRO (SEGUROS)</t>
  </si>
  <si>
    <t>1107-TDA MALL DEL CENTRO (SEGUROS)</t>
  </si>
  <si>
    <t>Huepil</t>
  </si>
  <si>
    <t>TDA VIÑA PLAZA SUCRE (SEGUROS)</t>
  </si>
  <si>
    <t>1107-TDA VIÑA PLAZA SUCRE (SEGUROS)</t>
  </si>
  <si>
    <t>Independencia</t>
  </si>
  <si>
    <t>TDA PLAZA EGAÑA (SEGUROS)</t>
  </si>
  <si>
    <t>1107-TDA PLAZA EGAÑA (SEGUROS)</t>
  </si>
  <si>
    <t>Isla de Maipo</t>
  </si>
  <si>
    <t>TDA PLAZA VESPUCIO (SEGUROS)</t>
  </si>
  <si>
    <t>1107-TDA PLAZA VESPUCIO (SEGUROS)</t>
  </si>
  <si>
    <t>Isla de Pascua</t>
  </si>
  <si>
    <t>TDA. PUERTO MONTT (SEGUROS)</t>
  </si>
  <si>
    <t>1107-TDA. PUERTO MONTT (SEGUROS)</t>
  </si>
  <si>
    <t>Juan Fernandez</t>
  </si>
  <si>
    <t>TDA PLAZA EL TREBOL (SEGUROS)</t>
  </si>
  <si>
    <t>1107-TDA PLAZA EL TREBOL (SEGUROS)</t>
  </si>
  <si>
    <t>TDA MALL TEMUCO (SEGUROS)</t>
  </si>
  <si>
    <t>1107-TDA MALL TEMUCO (SEGUROS)</t>
  </si>
  <si>
    <t>La Cisterna</t>
  </si>
  <si>
    <t>TDA. MALL CALAMA (SEGUROS)</t>
  </si>
  <si>
    <t>1107-TDA. MALL CALAMA (SEGUROS)</t>
  </si>
  <si>
    <t>La Cruz</t>
  </si>
  <si>
    <t>1107-OFI. BANDERA 84 OFICINA 501</t>
  </si>
  <si>
    <t>CLC4208</t>
  </si>
  <si>
    <t>La Estrella</t>
  </si>
  <si>
    <t>1302-CD SAN BERNARDO</t>
  </si>
  <si>
    <t>CLT0204</t>
  </si>
  <si>
    <t>CD SERVICIO DE POST VENTA</t>
  </si>
  <si>
    <t>1302-CD SERVICIO DE POST VENTA</t>
  </si>
  <si>
    <t>CLT0701</t>
  </si>
  <si>
    <t>La Ligua</t>
  </si>
  <si>
    <t>CD LOGISTICA INVERSA</t>
  </si>
  <si>
    <t>1302-CD LOGISTICA INVERSA</t>
  </si>
  <si>
    <t>CLT0801</t>
  </si>
  <si>
    <t>La Pintana</t>
  </si>
  <si>
    <t>1001-EDIFICIO CORPORATIVO</t>
  </si>
  <si>
    <t>CLA0400</t>
  </si>
  <si>
    <t>La Reina</t>
  </si>
  <si>
    <t>TDA PARQUE ARAUCO</t>
  </si>
  <si>
    <t>1309-TDA PARQUE ARAUCO</t>
  </si>
  <si>
    <t>CLR3803</t>
  </si>
  <si>
    <t>La Union</t>
  </si>
  <si>
    <t>TDA PLAZA VESPUCIO</t>
  </si>
  <si>
    <t>1309-TDA PLAZA VESPUCIO</t>
  </si>
  <si>
    <t>CLR3903</t>
  </si>
  <si>
    <t>Lago Ranco</t>
  </si>
  <si>
    <t>TDA PUERTO MONTT</t>
  </si>
  <si>
    <t>1309-TDA PUERTO MONTT</t>
  </si>
  <si>
    <t>CLR4003</t>
  </si>
  <si>
    <t>Lago Verde</t>
  </si>
  <si>
    <t>TDA MALL DEL CENTRO</t>
  </si>
  <si>
    <t>1309-TDA MALL DEL CENTRO</t>
  </si>
  <si>
    <t>CLR4203</t>
  </si>
  <si>
    <t>Laja</t>
  </si>
  <si>
    <t>TDA CHILLAN</t>
  </si>
  <si>
    <t>1309-TDA CHILLAN</t>
  </si>
  <si>
    <t>CLR4303</t>
  </si>
  <si>
    <t>TDA RANCAGUA</t>
  </si>
  <si>
    <t>1309-TDA RANCAGUA</t>
  </si>
  <si>
    <t>CLR4503</t>
  </si>
  <si>
    <t>Lanco</t>
  </si>
  <si>
    <t>TDA VALPARAISO</t>
  </si>
  <si>
    <t>1309-TDA VALPARAISO</t>
  </si>
  <si>
    <t>CLR4603</t>
  </si>
  <si>
    <t>Las Cabras</t>
  </si>
  <si>
    <t>TDA MARINA ARAUCO</t>
  </si>
  <si>
    <t>1309-TDA MARINA ARAUCO</t>
  </si>
  <si>
    <t>CLR4703</t>
  </si>
  <si>
    <t>Lautaro</t>
  </si>
  <si>
    <t>TDA ANTOFAGASTA</t>
  </si>
  <si>
    <t>1309-TDA ANTOFAGASTA</t>
  </si>
  <si>
    <t>CLR4803</t>
  </si>
  <si>
    <t>Lebu</t>
  </si>
  <si>
    <t>TDA ALTO LAS CONDES</t>
  </si>
  <si>
    <t>1309-TDA ALTO LAS CONDES</t>
  </si>
  <si>
    <t>CLR4903</t>
  </si>
  <si>
    <t>Licantén</t>
  </si>
  <si>
    <t>TDA LA SERENA</t>
  </si>
  <si>
    <t>1309-TDA LA SERENA</t>
  </si>
  <si>
    <t>CLR5003</t>
  </si>
  <si>
    <t>Limache</t>
  </si>
  <si>
    <t>TDA MALL CALAMA</t>
  </si>
  <si>
    <t>1309-TDA MALL CALAMA</t>
  </si>
  <si>
    <t>CLR5103</t>
  </si>
  <si>
    <t>Linares</t>
  </si>
  <si>
    <t>TDA PLAZA OESTE</t>
  </si>
  <si>
    <t>1309-TDA PLAZA OESTE</t>
  </si>
  <si>
    <t>CLR5203</t>
  </si>
  <si>
    <t>Litueche</t>
  </si>
  <si>
    <t>TDA PLAZA TOBALABA</t>
  </si>
  <si>
    <t>1309-TDA PLAZA TOBALABA</t>
  </si>
  <si>
    <t>CLR5303</t>
  </si>
  <si>
    <t>Llaillay</t>
  </si>
  <si>
    <t>TDA IQUIQUE</t>
  </si>
  <si>
    <t>1309-TDA IQUIQUE</t>
  </si>
  <si>
    <t>CLR5403</t>
  </si>
  <si>
    <t>Llanquihue</t>
  </si>
  <si>
    <t>TDA PLAZA EL TREBOL</t>
  </si>
  <si>
    <t>1309-TDA PLAZA EL TREBOL</t>
  </si>
  <si>
    <t>CLR5503</t>
  </si>
  <si>
    <t>Lo Barnechea</t>
  </si>
  <si>
    <t>TDA PLAZA HUECHURABA</t>
  </si>
  <si>
    <t>1309-TDA PLAZA HUECHURABA</t>
  </si>
  <si>
    <t>CLR5603</t>
  </si>
  <si>
    <t>TDA FLORIDA CENTER</t>
  </si>
  <si>
    <t>1309-TDA FLORIDA CENTER</t>
  </si>
  <si>
    <t>CLR5703</t>
  </si>
  <si>
    <t>Lo Prado</t>
  </si>
  <si>
    <t>TDA CRILLON</t>
  </si>
  <si>
    <t>1309-TDA CRILLON</t>
  </si>
  <si>
    <t>CLR5803</t>
  </si>
  <si>
    <t>Lolol</t>
  </si>
  <si>
    <t>TDA MALL TEMUCO</t>
  </si>
  <si>
    <t>1309-TDA MALL TEMUCO</t>
  </si>
  <si>
    <t>CLR5903</t>
  </si>
  <si>
    <t>Loncoche</t>
  </si>
  <si>
    <t>TDA CURICO</t>
  </si>
  <si>
    <t>1309-TDA CURICO</t>
  </si>
  <si>
    <t>CLR6103</t>
  </si>
  <si>
    <t>Los Alamos</t>
  </si>
  <si>
    <t>TDA TALCA</t>
  </si>
  <si>
    <t>1309-TDA TALCA</t>
  </si>
  <si>
    <t>CLR6203</t>
  </si>
  <si>
    <t>TDA PTO. MONTT COSTANERA</t>
  </si>
  <si>
    <t>1309-TDA PTO. MONTT COSTANERA</t>
  </si>
  <si>
    <t>CLR6303</t>
  </si>
  <si>
    <t>Los Lagos</t>
  </si>
  <si>
    <t>TDA LA CALERA</t>
  </si>
  <si>
    <t>1309-TDA LA CALERA</t>
  </si>
  <si>
    <t>CLR6403</t>
  </si>
  <si>
    <t>Los Muermos</t>
  </si>
  <si>
    <t>TDA QUILPUE</t>
  </si>
  <si>
    <t>1309-TDA QUILPUE</t>
  </si>
  <si>
    <t>CLR6500</t>
  </si>
  <si>
    <t>Lumaco</t>
  </si>
  <si>
    <t>TDA MAIPU</t>
  </si>
  <si>
    <t>1309-TDA MAIPU</t>
  </si>
  <si>
    <t>CLR6603</t>
  </si>
  <si>
    <t>Machalí</t>
  </si>
  <si>
    <t>TDA PTA ARENAS</t>
  </si>
  <si>
    <t>1309-TDA PTA ARENAS</t>
  </si>
  <si>
    <t>CLR6700</t>
  </si>
  <si>
    <t>TDA ESTACION CENTRAL</t>
  </si>
  <si>
    <t>1309-TDA ESTACION CENTRAL</t>
  </si>
  <si>
    <t>CLR6803</t>
  </si>
  <si>
    <t>Malloa</t>
  </si>
  <si>
    <t>TDA SAN BERNARDO</t>
  </si>
  <si>
    <t>1309-TDA SAN BERNARDO</t>
  </si>
  <si>
    <t>CLR7300</t>
  </si>
  <si>
    <t>Marchigüe</t>
  </si>
  <si>
    <t>TDA NUEVA VALDIVIA</t>
  </si>
  <si>
    <t>1309-TDA NUEVA VALDIVIA</t>
  </si>
  <si>
    <t>CLR7400</t>
  </si>
  <si>
    <t>Maria Pinto</t>
  </si>
  <si>
    <t>TDA LOS ANDES</t>
  </si>
  <si>
    <t>1309-TDA LOS ANDES</t>
  </si>
  <si>
    <t>CLR7504</t>
  </si>
  <si>
    <t>Maule</t>
  </si>
  <si>
    <t>TDA COSTANERA CENTER</t>
  </si>
  <si>
    <t>1309-TDA COSTANERA CENTER</t>
  </si>
  <si>
    <t>CLR7600</t>
  </si>
  <si>
    <t>Maullin</t>
  </si>
  <si>
    <t>TDA LOS ANGELES</t>
  </si>
  <si>
    <t>1309-TDA LOS ANGELES</t>
  </si>
  <si>
    <t>CLR7700</t>
  </si>
  <si>
    <t>Mejillones</t>
  </si>
  <si>
    <t>TDA MALL CONCEPCION</t>
  </si>
  <si>
    <t>1309-TDA MALL CONCEPCION</t>
  </si>
  <si>
    <t>CLR7800</t>
  </si>
  <si>
    <t>Molina</t>
  </si>
  <si>
    <t>TDA PLAZA EGAÑA</t>
  </si>
  <si>
    <t>1309-TDA PLAZA EGAÑA</t>
  </si>
  <si>
    <t>CLR8000</t>
  </si>
  <si>
    <t>Mulchén</t>
  </si>
  <si>
    <t>TDA. COPIAPO</t>
  </si>
  <si>
    <t>1309-TDA. COPIAPO</t>
  </si>
  <si>
    <t>CLR8100</t>
  </si>
  <si>
    <t>Nacimiento</t>
  </si>
  <si>
    <t>1106-OFI MIRAFLORES</t>
  </si>
  <si>
    <t>Nancagua</t>
  </si>
  <si>
    <t>1106-EDIFICIO CORPORATIVO</t>
  </si>
  <si>
    <t>CLC3302</t>
  </si>
  <si>
    <t>Navidad</t>
  </si>
  <si>
    <t>CONTACT CENTER</t>
  </si>
  <si>
    <t>1106-CONTACT CENTER</t>
  </si>
  <si>
    <t>CLC3317</t>
  </si>
  <si>
    <t>Negrete</t>
  </si>
  <si>
    <t>SUC AHUMADA</t>
  </si>
  <si>
    <t>1106-SUC AHUMADA</t>
  </si>
  <si>
    <t>CLC3320</t>
  </si>
  <si>
    <t>Ninhue</t>
  </si>
  <si>
    <t>SUC RANCAGUA</t>
  </si>
  <si>
    <t>1106-SUC RANCAGUA</t>
  </si>
  <si>
    <t>CLC3372</t>
  </si>
  <si>
    <t>Nogales</t>
  </si>
  <si>
    <t>SUC CHILLAN</t>
  </si>
  <si>
    <t>1106-SUC CHILLAN</t>
  </si>
  <si>
    <t>Nueva Imperial</t>
  </si>
  <si>
    <t>SUC CONCEPCION</t>
  </si>
  <si>
    <t>1106-SUC CONCEPCION</t>
  </si>
  <si>
    <t>Olivar</t>
  </si>
  <si>
    <t>SUC IQUIQUE</t>
  </si>
  <si>
    <t>1106-SUC IQUIQUE</t>
  </si>
  <si>
    <t>Olmue</t>
  </si>
  <si>
    <t>SUC VALDIVIA</t>
  </si>
  <si>
    <t>1106-SUC VALDIVIA</t>
  </si>
  <si>
    <t>Osorno</t>
  </si>
  <si>
    <t>SUC PTO MONTT</t>
  </si>
  <si>
    <t>1106-SUC PTO MONTT</t>
  </si>
  <si>
    <t>Padre de las Casas</t>
  </si>
  <si>
    <t>SUC LA SERENA</t>
  </si>
  <si>
    <t>1106-SUC LA SERENA</t>
  </si>
  <si>
    <t>Padre Hurtado</t>
  </si>
  <si>
    <t>SUC ANTOFAGASTA</t>
  </si>
  <si>
    <t>1106-SUC ANTOFAGASTA</t>
  </si>
  <si>
    <t>Paillaco</t>
  </si>
  <si>
    <t>SUC CALAMA</t>
  </si>
  <si>
    <t>1106-SUC CALAMA</t>
  </si>
  <si>
    <t>Paine</t>
  </si>
  <si>
    <t>SUC TEMUCO</t>
  </si>
  <si>
    <t>1106-SUC TEMUCO</t>
  </si>
  <si>
    <t>Palmilla</t>
  </si>
  <si>
    <t>SUC TALCA</t>
  </si>
  <si>
    <t>1106-SUC TALCA</t>
  </si>
  <si>
    <t>Panguipulli</t>
  </si>
  <si>
    <t>SUC CURICO</t>
  </si>
  <si>
    <t>1106-SUC CURICO</t>
  </si>
  <si>
    <t>Panquehue</t>
  </si>
  <si>
    <t>SUC PUNTA ARENAS</t>
  </si>
  <si>
    <t>1106-SUC PUNTA ARENAS</t>
  </si>
  <si>
    <t>Papudo</t>
  </si>
  <si>
    <t>Paredones</t>
  </si>
  <si>
    <t>Parral</t>
  </si>
  <si>
    <t>CLM0501</t>
  </si>
  <si>
    <t>Pelarco</t>
  </si>
  <si>
    <t>Pemuco</t>
  </si>
  <si>
    <t>Pencahue</t>
  </si>
  <si>
    <t>Penco</t>
  </si>
  <si>
    <t>Peñaflor</t>
  </si>
  <si>
    <t>Peralillo</t>
  </si>
  <si>
    <t>Petorca</t>
  </si>
  <si>
    <t>Peumo</t>
  </si>
  <si>
    <t>Pichidegua</t>
  </si>
  <si>
    <t>Pichilemu</t>
  </si>
  <si>
    <t>Pirque</t>
  </si>
  <si>
    <t>Pitrufquen</t>
  </si>
  <si>
    <t>Pitrufquén</t>
  </si>
  <si>
    <t>Placilla</t>
  </si>
  <si>
    <t>Portezuelo</t>
  </si>
  <si>
    <t>Pozo Almonte</t>
  </si>
  <si>
    <t>Puchuncavi</t>
  </si>
  <si>
    <t>Pucon</t>
  </si>
  <si>
    <t>Pucón</t>
  </si>
  <si>
    <t>Puerto Natales</t>
  </si>
  <si>
    <t>Puerto Octay</t>
  </si>
  <si>
    <t>Puerto Varas</t>
  </si>
  <si>
    <t>Puren</t>
  </si>
  <si>
    <t>Purén</t>
  </si>
  <si>
    <t>Purranque</t>
  </si>
  <si>
    <t>Putaendo</t>
  </si>
  <si>
    <t>Puyehue</t>
  </si>
  <si>
    <t>Quellon</t>
  </si>
  <si>
    <t>Quemchi</t>
  </si>
  <si>
    <t>Quilleco</t>
  </si>
  <si>
    <t>Quillón</t>
  </si>
  <si>
    <t>Quinchao</t>
  </si>
  <si>
    <t>Quinta de Tilcoco</t>
  </si>
  <si>
    <t>Quinta Normal</t>
  </si>
  <si>
    <t>Quirihue</t>
  </si>
  <si>
    <t>Ranquil</t>
  </si>
  <si>
    <t>Recoleta</t>
  </si>
  <si>
    <t>Renca</t>
  </si>
  <si>
    <t>Rengo</t>
  </si>
  <si>
    <t>Requínoa</t>
  </si>
  <si>
    <t>Retiro</t>
  </si>
  <si>
    <t>Rinconada</t>
  </si>
  <si>
    <t>Rio Bueno</t>
  </si>
  <si>
    <t>Río Claro</t>
  </si>
  <si>
    <t>Rio Negro</t>
  </si>
  <si>
    <t>Romeral</t>
  </si>
  <si>
    <t>San Antonio</t>
  </si>
  <si>
    <t>San Carlos</t>
  </si>
  <si>
    <t>San Clemente</t>
  </si>
  <si>
    <t>San Esteban</t>
  </si>
  <si>
    <t>San Fabián de Alico</t>
  </si>
  <si>
    <t>San Francisco de Mostazal</t>
  </si>
  <si>
    <t>San Gregorio</t>
  </si>
  <si>
    <t>San Ignacio</t>
  </si>
  <si>
    <t>San Javier</t>
  </si>
  <si>
    <t>San Joaquin</t>
  </si>
  <si>
    <t>San Jose de la Mariquina</t>
  </si>
  <si>
    <t>San Jose de Maipo</t>
  </si>
  <si>
    <t>San Juan de la Costa</t>
  </si>
  <si>
    <t>San Miguel</t>
  </si>
  <si>
    <t>San Nicolás</t>
  </si>
  <si>
    <t>San Pablo</t>
  </si>
  <si>
    <t>San Pedro</t>
  </si>
  <si>
    <t>San Pedro de Atacama</t>
  </si>
  <si>
    <t>San Ramon</t>
  </si>
  <si>
    <t>San Rosendo</t>
  </si>
  <si>
    <t>San Vicente de Tagua Tagua</t>
  </si>
  <si>
    <t>Santa Bárbara</t>
  </si>
  <si>
    <t>Santa Maria</t>
  </si>
  <si>
    <t>Santo Domingo</t>
  </si>
  <si>
    <t>Sierra gorda</t>
  </si>
  <si>
    <t>Taltal</t>
  </si>
  <si>
    <t>Teno</t>
  </si>
  <si>
    <t>Teodoro Schmidt</t>
  </si>
  <si>
    <t>Tierra Amarilla</t>
  </si>
  <si>
    <t>Til til</t>
  </si>
  <si>
    <t>Tirua</t>
  </si>
  <si>
    <t>Tocopilla</t>
  </si>
  <si>
    <t>Tomé</t>
  </si>
  <si>
    <t>Trehuaco</t>
  </si>
  <si>
    <t>Vallenar</t>
  </si>
  <si>
    <t>Victoria</t>
  </si>
  <si>
    <t>Vilcun</t>
  </si>
  <si>
    <t>Villa Alegre</t>
  </si>
  <si>
    <t>Villa Alemana</t>
  </si>
  <si>
    <t>Villarrica</t>
  </si>
  <si>
    <t>Vitacura</t>
  </si>
  <si>
    <t>Yerbas Buenas</t>
  </si>
  <si>
    <t>Yumbel</t>
  </si>
  <si>
    <t>Yungay</t>
  </si>
  <si>
    <t>Zapallar</t>
  </si>
  <si>
    <t>Barros Arana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</si>
</sst>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 &quot;$&quot;* #,##0_ ;_ &quot;$&quot;* \-#,##0_ ;_ &quot;$&quot;* &quot;-&quot;_ ;_ @_ "/>
    <numFmt numFmtId="43" formatCode="_ * #,##0.00_ ;_ * \-#,##0.00_ ;_ * &quot;-&quot;??_ ;_ @_ "/>
    <numFmt numFmtId="164" formatCode="_-&quot;$&quot;\ * #,##0_-;\-&quot;$&quot;\ * #,##0_-;_-&quot;$&quot;\ * &quot;-&quot;_-;_-@_-"/>
    <numFmt numFmtId="165" formatCode="[$$-340A]\ #,##0;\-[$$-340A]\ #,##0"/>
    <numFmt numFmtId="166" formatCode="#,##0_ ;[Red]\-#,##0\ "/>
    <numFmt numFmtId="167" formatCode="#,##0.00_ ;[Red]\-#,##0.00\ "/>
    <numFmt numFmtId="168" formatCode="&quot;$&quot;#,##0"/>
  </numFmts>
  <fonts count="15" x14ac:knownFonts="1">
    <font>
      <sz val="11"/>
      <color theme="1"/>
      <name val="Calibri"/>
      <family val="2"/>
      <scheme val="minor"/>
    </font>
    <font>
      <sz val="10"/>
      <name val="Arial"/>
      <family val="2"/>
    </font>
    <font>
      <sz val="11"/>
      <color theme="1"/>
      <name val="Calibri"/>
      <family val="2"/>
      <scheme val="minor"/>
    </font>
    <font>
      <sz val="11"/>
      <color theme="1"/>
      <name val="Century Gothic"/>
      <family val="2"/>
    </font>
    <font>
      <b/>
      <sz val="11"/>
      <color theme="1"/>
      <name val="Century Gothic"/>
      <family val="1"/>
    </font>
    <font>
      <sz val="11"/>
      <color theme="1"/>
      <name val="Century Gothic"/>
      <family val="1"/>
    </font>
    <font>
      <sz val="11"/>
      <name val="Century Gothic"/>
      <family val="1"/>
    </font>
    <font>
      <b/>
      <sz val="11"/>
      <name val="Century Gothic"/>
      <family val="1"/>
    </font>
    <font>
      <sz val="11"/>
      <color theme="1"/>
      <name val="Calibri"/>
      <family val="2"/>
      <scheme val="minor"/>
    </font>
    <font>
      <sz val="11"/>
      <color rgb="FF000000"/>
      <name val="Century Gothic"/>
      <family val="1"/>
    </font>
    <font>
      <b/>
      <sz val="11"/>
      <color rgb="FF000000"/>
      <name val="Century Gothic"/>
      <family val="1"/>
    </font>
    <font>
      <sz val="11"/>
      <name val="Century Gothic"/>
      <family val="2"/>
    </font>
    <font>
      <sz val="11"/>
      <color rgb="FFFF0000"/>
      <name val="Century Gothic"/>
      <family val="1"/>
    </font>
    <font>
      <sz val="11"/>
      <color rgb="FF000000"/>
      <name val="Century Gothic"/>
      <family val="2"/>
    </font>
    <font>
      <b/>
      <sz val="11"/>
      <name val="Century Gothic"/>
      <family val="2"/>
    </font>
  </fonts>
  <fills count="14">
    <fill>
      <patternFill patternType="none"/>
    </fill>
    <fill>
      <patternFill patternType="gray125"/>
    </fill>
    <fill>
      <patternFill patternType="solid">
        <fgColor theme="8" tint="0.59999389629810485"/>
        <bgColor indexed="64"/>
      </patternFill>
    </fill>
    <fill>
      <patternFill patternType="solid">
        <fgColor theme="7" tint="0.39997558519241921"/>
        <bgColor indexed="64"/>
      </patternFill>
    </fill>
    <fill>
      <patternFill patternType="solid">
        <fgColor rgb="FFFFC000"/>
        <bgColor indexed="64"/>
      </patternFill>
    </fill>
    <fill>
      <patternFill patternType="solid">
        <fgColor rgb="FFFFFF00"/>
        <bgColor indexed="64"/>
      </patternFill>
    </fill>
    <fill>
      <patternFill patternType="solid">
        <fgColor theme="3" tint="0.79998168889431442"/>
        <bgColor indexed="64"/>
      </patternFill>
    </fill>
    <fill>
      <patternFill patternType="solid">
        <fgColor theme="1"/>
        <bgColor indexed="64"/>
      </patternFill>
    </fill>
    <fill>
      <patternFill patternType="solid">
        <fgColor theme="0" tint="-0.14999847407452621"/>
        <bgColor indexed="64"/>
      </patternFill>
    </fill>
    <fill>
      <patternFill patternType="solid">
        <fgColor rgb="FFFF0000"/>
        <bgColor indexed="64"/>
      </patternFill>
    </fill>
    <fill>
      <patternFill patternType="solid">
        <fgColor theme="2" tint="-9.9978637043366805E-2"/>
        <bgColor indexed="64"/>
      </patternFill>
    </fill>
    <fill>
      <patternFill patternType="solid">
        <fgColor rgb="FFFFFFFF"/>
        <bgColor rgb="FFFFFFFF"/>
      </patternFill>
    </fill>
    <fill>
      <patternFill patternType="solid">
        <fgColor theme="1"/>
        <bgColor theme="1"/>
      </patternFill>
    </fill>
    <fill>
      <patternFill patternType="solid">
        <fgColor rgb="FF000000"/>
        <bgColor rgb="FF000000"/>
      </patternFill>
    </fill>
  </fills>
  <borders count="11">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style="thin">
        <color auto="1"/>
      </left>
      <right style="thin">
        <color auto="1"/>
      </right>
      <top style="thin">
        <color auto="1"/>
      </top>
      <bottom/>
      <diagonal/>
    </border>
    <border>
      <left style="thin">
        <color indexed="64"/>
      </left>
      <right/>
      <top style="thin">
        <color indexed="64"/>
      </top>
      <bottom/>
      <diagonal/>
    </border>
  </borders>
  <cellStyleXfs count="8">
    <xf numFmtId="0" fontId="0" fillId="0" borderId="0"/>
    <xf numFmtId="165" fontId="1" fillId="0" borderId="0"/>
    <xf numFmtId="0" fontId="1" fillId="0" borderId="0"/>
    <xf numFmtId="0" fontId="2" fillId="0" borderId="0"/>
    <xf numFmtId="43" fontId="2" fillId="0" borderId="0" applyFont="0" applyFill="0" applyBorder="0" applyAlignment="0" applyProtection="0"/>
    <xf numFmtId="0" fontId="8" fillId="0" borderId="0"/>
    <xf numFmtId="42" fontId="2" fillId="0" borderId="0" applyFont="0" applyFill="0" applyBorder="0" applyAlignment="0" applyProtection="0"/>
    <xf numFmtId="42" fontId="2" fillId="0" borderId="0" applyFont="0" applyFill="0" applyBorder="0" applyAlignment="0" applyProtection="0"/>
  </cellStyleXfs>
  <cellXfs count="170">
    <xf numFmtId="0" fontId="0" fillId="0" borderId="0" xfId="0"/>
    <xf numFmtId="0" fontId="5" fillId="0" borderId="0" xfId="0" applyFont="1"/>
    <xf numFmtId="0" fontId="5" fillId="5" borderId="0" xfId="0" applyFont="1" applyFill="1"/>
    <xf numFmtId="0" fontId="4" fillId="0" borderId="0" xfId="0" applyFont="1"/>
    <xf numFmtId="0" fontId="5" fillId="10" borderId="0" xfId="0" applyFont="1" applyFill="1"/>
    <xf numFmtId="0" fontId="5" fillId="3" borderId="0" xfId="0" applyFont="1" applyFill="1"/>
    <xf numFmtId="0" fontId="4" fillId="2" borderId="0" xfId="0" applyFont="1" applyFill="1" applyAlignment="1">
      <alignment horizontal="center"/>
    </xf>
    <xf numFmtId="0" fontId="4" fillId="0" borderId="0" xfId="0" applyFont="1" applyAlignment="1">
      <alignment horizontal="center"/>
    </xf>
    <xf numFmtId="0" fontId="4" fillId="2" borderId="0" xfId="0" applyFont="1" applyFill="1" applyAlignment="1">
      <alignment horizontal="center" wrapText="1"/>
    </xf>
    <xf numFmtId="14" fontId="4" fillId="2" borderId="0" xfId="0" applyNumberFormat="1" applyFont="1" applyFill="1" applyAlignment="1">
      <alignment horizontal="center"/>
    </xf>
    <xf numFmtId="17" fontId="4" fillId="0" borderId="0" xfId="0" applyNumberFormat="1" applyFont="1"/>
    <xf numFmtId="0" fontId="6" fillId="0" borderId="0" xfId="0" applyFont="1"/>
    <xf numFmtId="4" fontId="5" fillId="0" borderId="0" xfId="0" applyNumberFormat="1" applyFont="1"/>
    <xf numFmtId="0" fontId="5" fillId="10" borderId="0" xfId="0" applyFont="1" applyFill="1" applyProtection="1">
      <protection locked="0"/>
    </xf>
    <xf numFmtId="3" fontId="5" fillId="0" borderId="0" xfId="0" applyNumberFormat="1" applyFont="1"/>
    <xf numFmtId="49" fontId="5" fillId="0" borderId="0" xfId="0" applyNumberFormat="1" applyFont="1"/>
    <xf numFmtId="0" fontId="5" fillId="9" borderId="0" xfId="0" applyFont="1" applyFill="1"/>
    <xf numFmtId="0" fontId="7" fillId="0" borderId="0" xfId="0" applyFont="1"/>
    <xf numFmtId="0" fontId="6" fillId="8" borderId="0" xfId="0" applyFont="1" applyFill="1"/>
    <xf numFmtId="0" fontId="7" fillId="0" borderId="0" xfId="0" applyFont="1" applyProtection="1">
      <protection locked="0"/>
    </xf>
    <xf numFmtId="0" fontId="6" fillId="0" borderId="0" xfId="0" applyFont="1" applyProtection="1">
      <protection locked="0"/>
    </xf>
    <xf numFmtId="0" fontId="6" fillId="5" borderId="0" xfId="0" applyFont="1" applyFill="1"/>
    <xf numFmtId="164" fontId="7" fillId="4" borderId="6" xfId="0" applyNumberFormat="1" applyFont="1" applyFill="1" applyBorder="1"/>
    <xf numFmtId="0" fontId="7" fillId="5" borderId="5" xfId="0" applyFont="1" applyFill="1" applyBorder="1" applyAlignment="1">
      <alignment horizontal="center" vertical="center" wrapText="1"/>
    </xf>
    <xf numFmtId="0" fontId="7" fillId="5" borderId="6" xfId="0" applyFont="1" applyFill="1" applyBorder="1" applyAlignment="1">
      <alignment horizontal="center" vertical="center" wrapText="1"/>
    </xf>
    <xf numFmtId="0" fontId="7" fillId="8" borderId="6" xfId="0" applyFont="1" applyFill="1" applyBorder="1" applyAlignment="1">
      <alignment horizontal="center" vertical="center"/>
    </xf>
    <xf numFmtId="0" fontId="7" fillId="5" borderId="6" xfId="0" applyFont="1" applyFill="1" applyBorder="1" applyAlignment="1">
      <alignment horizontal="center" vertical="center"/>
    </xf>
    <xf numFmtId="0" fontId="7" fillId="8" borderId="6" xfId="0" applyFont="1" applyFill="1" applyBorder="1" applyAlignment="1">
      <alignment horizontal="center" vertical="center" wrapText="1"/>
    </xf>
    <xf numFmtId="0" fontId="7" fillId="7" borderId="6" xfId="0" applyFont="1" applyFill="1" applyBorder="1" applyAlignment="1">
      <alignment horizontal="center" vertical="center" wrapText="1"/>
    </xf>
    <xf numFmtId="0" fontId="7" fillId="2" borderId="6" xfId="0" applyFont="1" applyFill="1" applyBorder="1" applyAlignment="1">
      <alignment horizontal="center" vertical="center" wrapText="1"/>
    </xf>
    <xf numFmtId="0" fontId="7" fillId="5" borderId="6" xfId="0" applyFont="1" applyFill="1" applyBorder="1" applyAlignment="1" applyProtection="1">
      <alignment horizontal="center" vertical="center"/>
      <protection locked="0"/>
    </xf>
    <xf numFmtId="0" fontId="7" fillId="5" borderId="6" xfId="0" applyFont="1" applyFill="1" applyBorder="1" applyAlignment="1" applyProtection="1">
      <alignment horizontal="center" vertical="center" wrapText="1"/>
      <protection locked="0"/>
    </xf>
    <xf numFmtId="164" fontId="5" fillId="2" borderId="4" xfId="0" applyNumberFormat="1" applyFont="1" applyFill="1" applyBorder="1" applyAlignment="1">
      <alignment vertical="center"/>
    </xf>
    <xf numFmtId="168" fontId="9" fillId="11" borderId="4" xfId="3" applyNumberFormat="1" applyFont="1" applyFill="1" applyBorder="1" applyAlignment="1">
      <alignment horizontal="left" vertical="center"/>
    </xf>
    <xf numFmtId="0" fontId="9" fillId="0" borderId="4" xfId="3" applyFont="1" applyBorder="1" applyAlignment="1">
      <alignment horizontal="left" vertical="center"/>
    </xf>
    <xf numFmtId="0" fontId="9" fillId="11" borderId="4" xfId="3" applyFont="1" applyFill="1" applyBorder="1" applyAlignment="1">
      <alignment horizontal="center" vertical="center"/>
    </xf>
    <xf numFmtId="0" fontId="10" fillId="0" borderId="0" xfId="0" applyFont="1" applyProtection="1">
      <protection locked="0"/>
    </xf>
    <xf numFmtId="0" fontId="9" fillId="11" borderId="4" xfId="3" applyFont="1" applyFill="1" applyBorder="1" applyAlignment="1">
      <alignment vertical="center"/>
    </xf>
    <xf numFmtId="0" fontId="9" fillId="11" borderId="4" xfId="3" applyFont="1" applyFill="1" applyBorder="1" applyAlignment="1">
      <alignment horizontal="left" vertical="center"/>
    </xf>
    <xf numFmtId="167" fontId="9" fillId="11" borderId="4" xfId="3" applyNumberFormat="1" applyFont="1" applyFill="1" applyBorder="1" applyAlignment="1">
      <alignment horizontal="left" vertical="center"/>
    </xf>
    <xf numFmtId="166" fontId="9" fillId="11" borderId="4" xfId="3" applyNumberFormat="1" applyFont="1" applyFill="1" applyBorder="1" applyAlignment="1">
      <alignment horizontal="left" vertical="center"/>
    </xf>
    <xf numFmtId="0" fontId="11" fillId="11" borderId="4" xfId="3" applyFont="1" applyFill="1" applyBorder="1" applyAlignment="1">
      <alignment horizontal="left" vertical="center"/>
    </xf>
    <xf numFmtId="0" fontId="6" fillId="11" borderId="4" xfId="3" applyFont="1" applyFill="1" applyBorder="1" applyAlignment="1">
      <alignment horizontal="left" vertical="center"/>
    </xf>
    <xf numFmtId="0" fontId="6" fillId="0" borderId="4" xfId="0" applyFont="1" applyBorder="1"/>
    <xf numFmtId="3" fontId="6" fillId="0" borderId="4" xfId="0" applyNumberFormat="1" applyFont="1" applyBorder="1"/>
    <xf numFmtId="166" fontId="6" fillId="11" borderId="4" xfId="3" applyNumberFormat="1" applyFont="1" applyFill="1" applyBorder="1" applyAlignment="1">
      <alignment horizontal="left" vertical="center"/>
    </xf>
    <xf numFmtId="0" fontId="6" fillId="0" borderId="0" xfId="0" applyFont="1" applyAlignment="1">
      <alignment vertical="center"/>
    </xf>
    <xf numFmtId="0" fontId="12" fillId="0" borderId="0" xfId="0" applyFont="1"/>
    <xf numFmtId="0" fontId="11" fillId="0" borderId="4" xfId="0" applyFont="1" applyBorder="1"/>
    <xf numFmtId="4" fontId="5" fillId="0" borderId="0" xfId="0" applyNumberFormat="1" applyFont="1" applyAlignment="1">
      <alignment horizontal="right"/>
    </xf>
    <xf numFmtId="0" fontId="6" fillId="2" borderId="0" xfId="0" applyFont="1" applyFill="1" applyAlignment="1">
      <alignment horizontal="center"/>
    </xf>
    <xf numFmtId="0" fontId="6" fillId="0" borderId="0" xfId="0" applyFont="1" applyAlignment="1">
      <alignment horizontal="center"/>
    </xf>
    <xf numFmtId="0" fontId="6" fillId="0" borderId="4" xfId="0" applyFont="1" applyBorder="1" applyAlignment="1">
      <alignment horizontal="center"/>
    </xf>
    <xf numFmtId="168" fontId="9" fillId="0" borderId="4" xfId="3" applyNumberFormat="1" applyFont="1" applyBorder="1" applyAlignment="1">
      <alignment horizontal="left" vertical="center"/>
    </xf>
    <xf numFmtId="166" fontId="9" fillId="0" borderId="4" xfId="3" applyNumberFormat="1" applyFont="1" applyBorder="1" applyAlignment="1">
      <alignment horizontal="left" vertical="center"/>
    </xf>
    <xf numFmtId="0" fontId="6" fillId="0" borderId="4" xfId="0" applyFont="1" applyBorder="1" applyAlignment="1">
      <alignment horizontal="left"/>
    </xf>
    <xf numFmtId="14" fontId="6" fillId="0" borderId="4" xfId="0" applyNumberFormat="1" applyFont="1" applyBorder="1" applyAlignment="1">
      <alignment horizontal="left"/>
    </xf>
    <xf numFmtId="0" fontId="7" fillId="8" borderId="6" xfId="0" applyFont="1" applyFill="1" applyBorder="1" applyAlignment="1" applyProtection="1">
      <alignment horizontal="center" vertical="center" wrapText="1"/>
      <protection locked="0"/>
    </xf>
    <xf numFmtId="0" fontId="9" fillId="0" borderId="4" xfId="0" applyFont="1" applyBorder="1" applyAlignment="1">
      <alignment horizontal="left" vertical="center"/>
    </xf>
    <xf numFmtId="0" fontId="10" fillId="13" borderId="4" xfId="3" applyFont="1" applyFill="1" applyBorder="1" applyAlignment="1">
      <alignment horizontal="center" vertical="center"/>
    </xf>
    <xf numFmtId="0" fontId="9" fillId="0" borderId="0" xfId="0" applyFont="1" applyAlignment="1">
      <alignment vertical="center"/>
    </xf>
    <xf numFmtId="49" fontId="9" fillId="11" borderId="4" xfId="3" applyNumberFormat="1" applyFont="1" applyFill="1" applyBorder="1" applyAlignment="1">
      <alignment horizontal="left" vertical="center"/>
    </xf>
    <xf numFmtId="0" fontId="13" fillId="11" borderId="4" xfId="3" applyFont="1" applyFill="1" applyBorder="1" applyAlignment="1">
      <alignment horizontal="left" vertical="center"/>
    </xf>
    <xf numFmtId="0" fontId="9" fillId="11" borderId="4" xfId="3" applyFont="1" applyFill="1" applyBorder="1"/>
    <xf numFmtId="0" fontId="7" fillId="12" borderId="4" xfId="3" applyFont="1" applyFill="1" applyBorder="1" applyAlignment="1">
      <alignment horizontal="center" vertical="center"/>
    </xf>
    <xf numFmtId="168" fontId="6" fillId="11" borderId="4" xfId="3" applyNumberFormat="1" applyFont="1" applyFill="1" applyBorder="1" applyAlignment="1">
      <alignment horizontal="left" vertical="center"/>
    </xf>
    <xf numFmtId="164" fontId="6" fillId="2" borderId="4" xfId="0" applyNumberFormat="1" applyFont="1" applyFill="1" applyBorder="1" applyAlignment="1">
      <alignment vertical="center"/>
    </xf>
    <xf numFmtId="0" fontId="11" fillId="11" borderId="4" xfId="3" applyFont="1" applyFill="1" applyBorder="1"/>
    <xf numFmtId="14" fontId="6" fillId="0" borderId="4" xfId="0" applyNumberFormat="1" applyFont="1" applyBorder="1"/>
    <xf numFmtId="0" fontId="9" fillId="0" borderId="4" xfId="0" applyFont="1" applyBorder="1" applyAlignment="1">
      <alignment vertical="center"/>
    </xf>
    <xf numFmtId="0" fontId="6" fillId="0" borderId="4" xfId="0" applyFont="1" applyBorder="1" applyAlignment="1">
      <alignment vertical="center"/>
    </xf>
    <xf numFmtId="0" fontId="11" fillId="0" borderId="4" xfId="0" applyFont="1" applyBorder="1" applyAlignment="1">
      <alignment vertical="center"/>
    </xf>
    <xf numFmtId="14" fontId="11" fillId="0" borderId="4" xfId="0" applyNumberFormat="1" applyFont="1" applyBorder="1" applyAlignment="1">
      <alignment vertical="center"/>
    </xf>
    <xf numFmtId="0" fontId="11" fillId="0" borderId="4" xfId="0" applyFont="1" applyBorder="1" applyAlignment="1">
      <alignment horizontal="center"/>
    </xf>
    <xf numFmtId="0" fontId="14" fillId="12" borderId="4" xfId="3" applyFont="1" applyFill="1" applyBorder="1" applyAlignment="1">
      <alignment horizontal="center" vertical="center"/>
    </xf>
    <xf numFmtId="168" fontId="11" fillId="0" borderId="4" xfId="3" applyNumberFormat="1" applyFont="1" applyBorder="1" applyAlignment="1">
      <alignment horizontal="left" vertical="center"/>
    </xf>
    <xf numFmtId="0" fontId="11" fillId="0" borderId="4" xfId="0" applyFont="1" applyBorder="1" applyAlignment="1">
      <alignment horizontal="left" vertical="center"/>
    </xf>
    <xf numFmtId="0" fontId="11" fillId="0" borderId="4" xfId="3" applyFont="1" applyBorder="1" applyAlignment="1">
      <alignment horizontal="left" vertical="center"/>
    </xf>
    <xf numFmtId="164" fontId="11" fillId="0" borderId="4" xfId="0" applyNumberFormat="1" applyFont="1" applyBorder="1" applyAlignment="1">
      <alignment vertical="center"/>
    </xf>
    <xf numFmtId="164" fontId="11" fillId="2" borderId="4" xfId="0" applyNumberFormat="1" applyFont="1" applyFill="1" applyBorder="1" applyAlignment="1">
      <alignment vertical="center"/>
    </xf>
    <xf numFmtId="0" fontId="3" fillId="0" borderId="4" xfId="0" applyFont="1" applyBorder="1"/>
    <xf numFmtId="14" fontId="11" fillId="0" borderId="4" xfId="0" applyNumberFormat="1" applyFont="1" applyBorder="1"/>
    <xf numFmtId="168" fontId="11" fillId="11" borderId="4" xfId="3" applyNumberFormat="1" applyFont="1" applyFill="1" applyBorder="1" applyAlignment="1">
      <alignment horizontal="left" vertical="center"/>
    </xf>
    <xf numFmtId="166" fontId="11" fillId="11" borderId="4" xfId="3" applyNumberFormat="1" applyFont="1" applyFill="1" applyBorder="1" applyAlignment="1">
      <alignment horizontal="left" vertical="center"/>
    </xf>
    <xf numFmtId="0" fontId="11" fillId="0" borderId="4" xfId="0" applyFont="1" applyBorder="1" applyAlignment="1">
      <alignment horizontal="left"/>
    </xf>
    <xf numFmtId="164" fontId="5" fillId="2" borderId="4" xfId="0" applyNumberFormat="1" applyFont="1" applyFill="1" applyBorder="1" applyAlignment="1">
      <alignment vertical="top"/>
    </xf>
    <xf numFmtId="164" fontId="6" fillId="2" borderId="4" xfId="0" applyNumberFormat="1" applyFont="1" applyFill="1" applyBorder="1" applyAlignment="1">
      <alignment vertical="top"/>
    </xf>
    <xf numFmtId="42" fontId="11" fillId="0" borderId="4" xfId="6" applyFont="1" applyFill="1" applyBorder="1" applyAlignment="1">
      <alignment horizontal="center" vertical="center"/>
    </xf>
    <xf numFmtId="14" fontId="11" fillId="0" borderId="7" xfId="0" applyNumberFormat="1" applyFont="1" applyBorder="1"/>
    <xf numFmtId="0" fontId="5" fillId="0" borderId="4" xfId="0" applyFont="1" applyBorder="1" applyAlignment="1">
      <alignment vertical="center"/>
    </xf>
    <xf numFmtId="0" fontId="5" fillId="0" borderId="4" xfId="0" applyFont="1" applyBorder="1" applyAlignment="1">
      <alignment horizontal="center" vertical="center"/>
    </xf>
    <xf numFmtId="168" fontId="6" fillId="0" borderId="4" xfId="0" applyNumberFormat="1" applyFont="1" applyBorder="1" applyAlignment="1">
      <alignment horizontal="left"/>
    </xf>
    <xf numFmtId="14" fontId="5" fillId="0" borderId="4" xfId="0" applyNumberFormat="1" applyFont="1" applyBorder="1" applyAlignment="1">
      <alignment vertical="center"/>
    </xf>
    <xf numFmtId="14" fontId="6" fillId="0" borderId="4" xfId="0" applyNumberFormat="1" applyFont="1" applyBorder="1" applyAlignment="1">
      <alignment vertical="center"/>
    </xf>
    <xf numFmtId="0" fontId="6" fillId="0" borderId="4" xfId="0" applyFont="1" applyBorder="1" applyAlignment="1">
      <alignment horizontal="center" vertical="center"/>
    </xf>
    <xf numFmtId="42" fontId="6" fillId="0" borderId="4" xfId="7" applyFont="1" applyBorder="1" applyAlignment="1">
      <alignment vertical="center"/>
    </xf>
    <xf numFmtId="0" fontId="7" fillId="2" borderId="8" xfId="0" applyFont="1" applyFill="1" applyBorder="1" applyAlignment="1">
      <alignment horizontal="center" vertical="center" wrapText="1"/>
    </xf>
    <xf numFmtId="0" fontId="14" fillId="0" borderId="4" xfId="0" applyFont="1" applyBorder="1"/>
    <xf numFmtId="0" fontId="5" fillId="8" borderId="0" xfId="0" applyFont="1" applyFill="1"/>
    <xf numFmtId="0" fontId="4" fillId="0" borderId="0" xfId="0" applyFont="1" applyProtection="1">
      <protection locked="0"/>
    </xf>
    <xf numFmtId="0" fontId="5" fillId="2" borderId="0" xfId="0" applyFont="1" applyFill="1"/>
    <xf numFmtId="0" fontId="5" fillId="0" borderId="0" xfId="0" applyFont="1" applyProtection="1">
      <protection locked="0"/>
    </xf>
    <xf numFmtId="164" fontId="0" fillId="4" borderId="6" xfId="0" applyNumberFormat="1" applyFill="1" applyBorder="1"/>
    <xf numFmtId="164" fontId="0" fillId="5" borderId="6" xfId="0" applyNumberFormat="1" applyFill="1" applyBorder="1"/>
    <xf numFmtId="49" fontId="9" fillId="0" borderId="4" xfId="3" applyNumberFormat="1" applyFont="1" applyBorder="1" applyAlignment="1">
      <alignment horizontal="left" vertical="center"/>
    </xf>
    <xf numFmtId="14" fontId="9" fillId="0" borderId="4" xfId="3" applyNumberFormat="1" applyFont="1" applyBorder="1" applyAlignment="1">
      <alignment vertical="center"/>
    </xf>
    <xf numFmtId="0" fontId="9" fillId="0" borderId="4" xfId="3" applyFont="1" applyBorder="1" applyAlignment="1">
      <alignment horizontal="center" vertical="center"/>
    </xf>
    <xf numFmtId="0" fontId="13" fillId="0" borderId="4" xfId="3" applyFont="1" applyBorder="1" applyAlignment="1">
      <alignment horizontal="left" vertical="center"/>
    </xf>
    <xf numFmtId="0" fontId="9" fillId="0" borderId="4" xfId="3" applyFont="1" applyBorder="1"/>
    <xf numFmtId="167" fontId="9" fillId="11" borderId="4" xfId="3" applyNumberFormat="1" applyFont="1" applyFill="1" applyBorder="1" applyAlignment="1">
      <alignment vertical="center"/>
    </xf>
    <xf numFmtId="166" fontId="9" fillId="11" borderId="4" xfId="3" applyNumberFormat="1" applyFont="1" applyFill="1" applyBorder="1" applyAlignment="1">
      <alignment vertical="center"/>
    </xf>
    <xf numFmtId="164" fontId="5" fillId="2" borderId="9" xfId="0" applyNumberFormat="1" applyFont="1" applyFill="1" applyBorder="1" applyAlignment="1">
      <alignment vertical="center"/>
    </xf>
    <xf numFmtId="0" fontId="5" fillId="0" borderId="0" xfId="0" applyFont="1" applyAlignment="1">
      <alignment horizontal="center"/>
    </xf>
    <xf numFmtId="0" fontId="7" fillId="5" borderId="8" xfId="0" applyFont="1" applyFill="1" applyBorder="1" applyAlignment="1">
      <alignment horizontal="center" vertical="center" wrapText="1"/>
    </xf>
    <xf numFmtId="0" fontId="4" fillId="8" borderId="8" xfId="0" applyFont="1" applyFill="1" applyBorder="1" applyAlignment="1">
      <alignment horizontal="center" vertical="center"/>
    </xf>
    <xf numFmtId="0" fontId="4" fillId="8" borderId="8" xfId="0" applyFont="1" applyFill="1" applyBorder="1" applyAlignment="1">
      <alignment horizontal="center" vertical="center" wrapText="1"/>
    </xf>
    <xf numFmtId="0" fontId="4" fillId="5" borderId="8" xfId="0" applyFont="1" applyFill="1" applyBorder="1" applyAlignment="1">
      <alignment horizontal="center" vertical="center"/>
    </xf>
    <xf numFmtId="0" fontId="4" fillId="7" borderId="8" xfId="0" applyFont="1" applyFill="1" applyBorder="1" applyAlignment="1">
      <alignment horizontal="center" vertical="center" wrapText="1"/>
    </xf>
    <xf numFmtId="0" fontId="4" fillId="5" borderId="8"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9" fillId="0" borderId="10" xfId="3" applyFont="1" applyBorder="1" applyAlignment="1">
      <alignment horizontal="left" vertical="center"/>
    </xf>
    <xf numFmtId="49" fontId="9" fillId="0" borderId="10" xfId="3" applyNumberFormat="1" applyFont="1" applyBorder="1" applyAlignment="1">
      <alignment horizontal="left" vertical="center"/>
    </xf>
    <xf numFmtId="14" fontId="9" fillId="0" borderId="10" xfId="3" applyNumberFormat="1" applyFont="1" applyBorder="1" applyAlignment="1">
      <alignment vertical="center"/>
    </xf>
    <xf numFmtId="0" fontId="9" fillId="0" borderId="10" xfId="3" applyFont="1" applyBorder="1" applyAlignment="1">
      <alignment horizontal="center" vertical="center"/>
    </xf>
    <xf numFmtId="0" fontId="13" fillId="0" borderId="10" xfId="3" applyFont="1" applyBorder="1" applyAlignment="1">
      <alignment horizontal="left" vertical="center"/>
    </xf>
    <xf numFmtId="0" fontId="9" fillId="0" borderId="10" xfId="3" applyFont="1" applyBorder="1"/>
    <xf numFmtId="0" fontId="10" fillId="13" borderId="10" xfId="3" applyFont="1" applyFill="1" applyBorder="1" applyAlignment="1">
      <alignment horizontal="center" vertical="center"/>
    </xf>
    <xf numFmtId="168" fontId="9" fillId="11" borderId="10" xfId="3" applyNumberFormat="1" applyFont="1" applyFill="1" applyBorder="1" applyAlignment="1">
      <alignment horizontal="left" vertical="center"/>
    </xf>
    <xf numFmtId="0" fontId="9" fillId="11" borderId="10" xfId="3" applyFont="1" applyFill="1" applyBorder="1" applyAlignment="1">
      <alignment horizontal="left" vertical="center"/>
    </xf>
    <xf numFmtId="164" fontId="5" fillId="2" borderId="10" xfId="0" applyNumberFormat="1" applyFont="1" applyFill="1" applyBorder="1" applyAlignment="1">
      <alignment vertical="center"/>
    </xf>
    <xf numFmtId="167" fontId="9" fillId="11" borderId="10" xfId="3" applyNumberFormat="1" applyFont="1" applyFill="1" applyBorder="1" applyAlignment="1">
      <alignment vertical="center"/>
    </xf>
    <xf numFmtId="166" fontId="9" fillId="11" borderId="10" xfId="3" applyNumberFormat="1" applyFont="1" applyFill="1" applyBorder="1" applyAlignment="1">
      <alignment vertical="center"/>
    </xf>
    <xf numFmtId="0" fontId="9" fillId="0" borderId="7" xfId="3" applyFont="1" applyBorder="1" applyAlignment="1">
      <alignment horizontal="left" vertical="center"/>
    </xf>
    <xf numFmtId="49" fontId="9" fillId="0" borderId="7" xfId="3" applyNumberFormat="1" applyFont="1" applyBorder="1" applyAlignment="1">
      <alignment horizontal="left" vertical="center"/>
    </xf>
    <xf numFmtId="14" fontId="9" fillId="0" borderId="7" xfId="3" applyNumberFormat="1" applyFont="1" applyBorder="1" applyAlignment="1">
      <alignment vertical="center"/>
    </xf>
    <xf numFmtId="0" fontId="9" fillId="0" borderId="7" xfId="3" applyFont="1" applyBorder="1" applyAlignment="1">
      <alignment horizontal="center" vertical="center"/>
    </xf>
    <xf numFmtId="0" fontId="13" fillId="0" borderId="7" xfId="3" applyFont="1" applyBorder="1" applyAlignment="1">
      <alignment horizontal="left" vertical="center"/>
    </xf>
    <xf numFmtId="0" fontId="9" fillId="0" borderId="7" xfId="3" applyFont="1" applyBorder="1"/>
    <xf numFmtId="0" fontId="10" fillId="13" borderId="7" xfId="3" applyFont="1" applyFill="1" applyBorder="1" applyAlignment="1">
      <alignment horizontal="center" vertical="center"/>
    </xf>
    <xf numFmtId="168" fontId="9" fillId="11" borderId="7" xfId="3" applyNumberFormat="1" applyFont="1" applyFill="1" applyBorder="1" applyAlignment="1">
      <alignment horizontal="left" vertical="center"/>
    </xf>
    <xf numFmtId="0" fontId="9" fillId="11" borderId="7" xfId="3" applyFont="1" applyFill="1" applyBorder="1" applyAlignment="1">
      <alignment horizontal="left" vertical="center"/>
    </xf>
    <xf numFmtId="164" fontId="5" fillId="2" borderId="7" xfId="0" applyNumberFormat="1" applyFont="1" applyFill="1" applyBorder="1" applyAlignment="1">
      <alignment vertical="center"/>
    </xf>
    <xf numFmtId="167" fontId="9" fillId="11" borderId="7" xfId="3" applyNumberFormat="1" applyFont="1" applyFill="1" applyBorder="1" applyAlignment="1">
      <alignment vertical="center"/>
    </xf>
    <xf numFmtId="166" fontId="9" fillId="11" borderId="7" xfId="3" applyNumberFormat="1" applyFont="1" applyFill="1" applyBorder="1" applyAlignment="1">
      <alignment vertical="center"/>
    </xf>
    <xf numFmtId="0" fontId="11" fillId="0" borderId="0" xfId="0" applyFont="1"/>
    <xf numFmtId="0" fontId="4" fillId="4" borderId="1" xfId="0" applyFont="1" applyFill="1" applyBorder="1" applyAlignment="1">
      <alignment horizontal="center"/>
    </xf>
    <xf numFmtId="0" fontId="4" fillId="4" borderId="2" xfId="0" applyFont="1" applyFill="1" applyBorder="1" applyAlignment="1">
      <alignment horizontal="center"/>
    </xf>
    <xf numFmtId="0" fontId="4" fillId="4" borderId="3" xfId="0" applyFont="1" applyFill="1" applyBorder="1" applyAlignment="1">
      <alignment horizontal="center"/>
    </xf>
    <xf numFmtId="0" fontId="4" fillId="4" borderId="1" xfId="0" applyFont="1" applyFill="1" applyBorder="1" applyAlignment="1" applyProtection="1">
      <alignment horizontal="center"/>
      <protection locked="0"/>
    </xf>
    <xf numFmtId="0" fontId="4" fillId="4" borderId="2" xfId="0" applyFont="1" applyFill="1" applyBorder="1" applyAlignment="1" applyProtection="1">
      <alignment horizontal="center"/>
      <protection locked="0"/>
    </xf>
    <xf numFmtId="0" fontId="4" fillId="4" borderId="3" xfId="0" applyFont="1" applyFill="1" applyBorder="1" applyAlignment="1" applyProtection="1">
      <alignment horizontal="center"/>
      <protection locked="0"/>
    </xf>
    <xf numFmtId="0" fontId="4" fillId="6" borderId="1" xfId="0" applyFont="1" applyFill="1" applyBorder="1" applyAlignment="1">
      <alignment horizontal="center"/>
    </xf>
    <xf numFmtId="0" fontId="4" fillId="6" borderId="2" xfId="0" applyFont="1" applyFill="1" applyBorder="1" applyAlignment="1">
      <alignment horizontal="center"/>
    </xf>
    <xf numFmtId="0" fontId="4" fillId="6" borderId="3" xfId="0" applyFont="1" applyFill="1" applyBorder="1" applyAlignment="1">
      <alignment horizontal="center"/>
    </xf>
    <xf numFmtId="0" fontId="4" fillId="6" borderId="1" xfId="0" applyFont="1" applyFill="1" applyBorder="1" applyAlignment="1" applyProtection="1">
      <alignment horizontal="center"/>
      <protection locked="0"/>
    </xf>
    <xf numFmtId="0" fontId="4" fillId="6" borderId="2" xfId="0" applyFont="1" applyFill="1" applyBorder="1" applyAlignment="1" applyProtection="1">
      <alignment horizontal="center"/>
      <protection locked="0"/>
    </xf>
    <xf numFmtId="0" fontId="4" fillId="6" borderId="3" xfId="0" applyFont="1" applyFill="1" applyBorder="1" applyAlignment="1" applyProtection="1">
      <alignment horizontal="center"/>
      <protection locked="0"/>
    </xf>
    <xf numFmtId="0" fontId="7" fillId="6" borderId="1" xfId="0" applyFont="1" applyFill="1" applyBorder="1" applyAlignment="1">
      <alignment horizontal="center"/>
    </xf>
    <xf numFmtId="0" fontId="7" fillId="6" borderId="2" xfId="0" applyFont="1" applyFill="1" applyBorder="1" applyAlignment="1">
      <alignment horizontal="center"/>
    </xf>
    <xf numFmtId="0" fontId="7" fillId="6" borderId="3" xfId="0" applyFont="1" applyFill="1" applyBorder="1" applyAlignment="1">
      <alignment horizontal="center"/>
    </xf>
    <xf numFmtId="0" fontId="7" fillId="6" borderId="1" xfId="0" applyFont="1" applyFill="1" applyBorder="1" applyAlignment="1" applyProtection="1">
      <alignment horizontal="center"/>
      <protection locked="0"/>
    </xf>
    <xf numFmtId="0" fontId="7" fillId="6" borderId="2" xfId="0" applyFont="1" applyFill="1" applyBorder="1" applyAlignment="1" applyProtection="1">
      <alignment horizontal="center"/>
      <protection locked="0"/>
    </xf>
    <xf numFmtId="0" fontId="7" fillId="6" borderId="3" xfId="0" applyFont="1" applyFill="1" applyBorder="1" applyAlignment="1" applyProtection="1">
      <alignment horizontal="center"/>
      <protection locked="0"/>
    </xf>
    <xf numFmtId="0" fontId="7" fillId="4" borderId="1" xfId="0" applyFont="1" applyFill="1" applyBorder="1" applyAlignment="1">
      <alignment horizontal="center"/>
    </xf>
    <xf numFmtId="0" fontId="7" fillId="4" borderId="2" xfId="0" applyFont="1" applyFill="1" applyBorder="1" applyAlignment="1">
      <alignment horizontal="center"/>
    </xf>
    <xf numFmtId="0" fontId="7" fillId="4" borderId="3" xfId="0" applyFont="1" applyFill="1" applyBorder="1" applyAlignment="1">
      <alignment horizontal="center"/>
    </xf>
    <xf numFmtId="0" fontId="7" fillId="4" borderId="1" xfId="0" applyFont="1" applyFill="1" applyBorder="1" applyAlignment="1" applyProtection="1">
      <alignment horizontal="center"/>
      <protection locked="0"/>
    </xf>
    <xf numFmtId="0" fontId="7" fillId="4" borderId="2" xfId="0" applyFont="1" applyFill="1" applyBorder="1" applyAlignment="1" applyProtection="1">
      <alignment horizontal="center"/>
      <protection locked="0"/>
    </xf>
    <xf numFmtId="0" fontId="7" fillId="4" borderId="3" xfId="0" applyFont="1" applyFill="1" applyBorder="1" applyAlignment="1" applyProtection="1">
      <alignment horizontal="center"/>
      <protection locked="0"/>
    </xf>
  </cellXfs>
  <cellStyles count="8">
    <cellStyle name="Millares 2" xfId="4" xr:uid="{00000000-0005-0000-0000-000000000000}"/>
    <cellStyle name="Moneda [0]" xfId="7" builtinId="7"/>
    <cellStyle name="Moneda [0] 10" xfId="6" xr:uid="{00000000-0005-0000-0000-000002000000}"/>
    <cellStyle name="Normal" xfId="0" builtinId="0"/>
    <cellStyle name="Normal 2" xfId="2" xr:uid="{00000000-0005-0000-0000-000004000000}"/>
    <cellStyle name="Normal 3" xfId="1" xr:uid="{00000000-0005-0000-0000-000005000000}"/>
    <cellStyle name="Normal 4" xfId="5" xr:uid="{00000000-0005-0000-0000-000006000000}"/>
    <cellStyle name="Normal 4 2" xfId="3" xr:uid="{00000000-0005-0000-0000-000007000000}"/>
  </cellStyles>
  <dxfs count="1">
    <dxf>
      <fill>
        <patternFill patternType="none">
          <bgColor auto="1"/>
        </patternFill>
      </fill>
      <border>
        <left style="thin">
          <color auto="1"/>
        </left>
        <right style="thin">
          <color auto="1"/>
        </right>
        <top style="thin">
          <color auto="1"/>
        </top>
        <bottom style="thin">
          <color auto="1"/>
        </bottom>
        <vertical style="thin">
          <color auto="1"/>
        </vertical>
        <horizontal style="thin">
          <color auto="1"/>
        </horizontal>
      </border>
    </dxf>
  </dxfs>
  <tableStyles count="1" defaultTableStyle="TableStyleMedium2" defaultPivotStyle="PivotStyleLight16">
    <tableStyle name="Estilo de tabla 1" pivot="0" count="1" xr9:uid="{00000000-0011-0000-FFFF-FFFF00000000}">
      <tableStyleElement type="wholeTable" dxfId="0"/>
    </tableStyle>
  </tableStyles>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ripleycorp.sharepoint.com/sites/GastosLegal151/Documentos%20compartidos/General/Provisiones%20Juicios/06.%20Junio/2.%20Provisi&#243;n%20recibida%20Abogados/202506%20Informe%20de%20Juicios%20Retail%20Bock.xlsx" TargetMode="External"/><Relationship Id="rId1" Type="http://schemas.openxmlformats.org/officeDocument/2006/relationships/externalLinkPath" Target="https://ripleycorp-my.sharepoint.com/sites/GastosLegal151/Documentos%20compartidos/General/Provisiones%20Juicios/06.%20Junio/2.%20Provisi&#243;n%20recibida%20Abogados/202506%20Informe%20de%20Juicios%20Retail%20Boc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ivil"/>
      <sheetName val="Básicos"/>
    </sheetNames>
    <sheetDataSet>
      <sheetData sheetId="0"/>
      <sheetData sheetId="1">
        <row r="2">
          <cell r="AG2">
            <v>1</v>
          </cell>
        </row>
        <row r="3">
          <cell r="AG3">
            <v>39267.07</v>
          </cell>
        </row>
        <row r="4">
          <cell r="AG4">
            <v>936.29</v>
          </cell>
        </row>
        <row r="5">
          <cell r="AG5">
            <v>825420</v>
          </cell>
        </row>
        <row r="6">
          <cell r="AG6">
            <v>68785</v>
          </cell>
        </row>
        <row r="7">
          <cell r="AG7">
            <v>329151</v>
          </cell>
        </row>
        <row r="8">
          <cell r="AG8">
            <v>510636</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F5F41-9B3B-43B0-A1A2-3B3AF4B232EA}">
  <dimension ref="A1:AC60"/>
  <sheetViews>
    <sheetView showGridLines="0" topLeftCell="C1" zoomScale="78" zoomScaleNormal="80" workbookViewId="0">
      <pane ySplit="4" topLeftCell="A50" activePane="bottomLeft" state="frozen"/>
      <selection pane="bottomLeft" activeCell="AD20" sqref="AD20"/>
    </sheetView>
  </sheetViews>
  <sheetFormatPr baseColWidth="10" defaultColWidth="10.7109375" defaultRowHeight="16.5" x14ac:dyDescent="0.3"/>
  <cols>
    <col min="1" max="1" width="19.28515625" style="1" customWidth="1"/>
    <col min="2" max="2" width="25.85546875" style="1" customWidth="1"/>
    <col min="3" max="3" width="21.5703125" style="1" customWidth="1"/>
    <col min="4" max="4" width="18.85546875" style="1" customWidth="1"/>
    <col min="5" max="5" width="11.42578125" style="1" customWidth="1"/>
    <col min="6" max="6" width="15" style="1" customWidth="1"/>
    <col min="7" max="7" width="11.28515625" style="1" customWidth="1"/>
    <col min="8" max="8" width="15" style="1" customWidth="1"/>
    <col min="9" max="9" width="39.140625" style="1" customWidth="1"/>
    <col min="10" max="10" width="98.5703125" style="1" customWidth="1"/>
    <col min="11" max="11" width="15.7109375" style="1" customWidth="1"/>
    <col min="12" max="12" width="17.7109375" style="1" customWidth="1"/>
    <col min="13" max="13" width="1.7109375" style="1" customWidth="1"/>
    <col min="14" max="14" width="15.140625" style="1" bestFit="1" customWidth="1"/>
    <col min="15" max="20" width="10.5703125" style="1" customWidth="1"/>
    <col min="21" max="21" width="20.5703125" style="1" bestFit="1" customWidth="1"/>
    <col min="22" max="22" width="13.42578125" style="1" bestFit="1" customWidth="1"/>
    <col min="23" max="23" width="7" style="1" customWidth="1"/>
    <col min="24" max="24" width="9.7109375" style="1" customWidth="1"/>
    <col min="25" max="25" width="8.5703125" style="1" customWidth="1"/>
    <col min="26" max="26" width="9" style="1" customWidth="1"/>
    <col min="27" max="28" width="8" style="1" customWidth="1"/>
    <col min="29" max="29" width="19.42578125" style="1" bestFit="1" customWidth="1"/>
    <col min="30" max="16384" width="10.7109375" style="1"/>
  </cols>
  <sheetData>
    <row r="1" spans="1:29" ht="17.25" thickBot="1" x14ac:dyDescent="0.35">
      <c r="B1" s="3" t="s">
        <v>0</v>
      </c>
      <c r="C1" s="98"/>
      <c r="D1" s="99" t="s">
        <v>1</v>
      </c>
      <c r="E1" s="100"/>
      <c r="F1" s="99" t="s">
        <v>2</v>
      </c>
      <c r="W1" s="101"/>
      <c r="X1" s="101"/>
      <c r="Y1" s="101"/>
      <c r="Z1" s="101"/>
      <c r="AA1" s="101"/>
      <c r="AB1" s="101"/>
    </row>
    <row r="2" spans="1:29" ht="17.25" thickBot="1" x14ac:dyDescent="0.35">
      <c r="B2" s="36" t="s">
        <v>3</v>
      </c>
      <c r="C2" s="2"/>
      <c r="D2" s="99" t="s">
        <v>4</v>
      </c>
      <c r="Q2" s="146" t="s">
        <v>5</v>
      </c>
      <c r="R2" s="147"/>
      <c r="S2" s="147"/>
      <c r="T2" s="148"/>
      <c r="U2" s="102">
        <f>SUBTOTAL(9,U5:U1048576)</f>
        <v>34741008864</v>
      </c>
      <c r="W2" s="101"/>
      <c r="X2" s="101"/>
      <c r="Y2" s="149" t="s">
        <v>6</v>
      </c>
      <c r="Z2" s="150"/>
      <c r="AA2" s="150"/>
      <c r="AB2" s="151"/>
      <c r="AC2" s="103">
        <f>SUBTOTAL(9,AC5:AC1048576)</f>
        <v>201891657</v>
      </c>
    </row>
    <row r="3" spans="1:29" ht="17.25" thickBot="1" x14ac:dyDescent="0.35">
      <c r="D3" s="101"/>
      <c r="L3" s="112"/>
      <c r="N3" s="152" t="s">
        <v>7</v>
      </c>
      <c r="O3" s="153"/>
      <c r="P3" s="153"/>
      <c r="Q3" s="153"/>
      <c r="R3" s="153"/>
      <c r="S3" s="153"/>
      <c r="T3" s="153"/>
      <c r="U3" s="154"/>
      <c r="W3" s="155" t="s">
        <v>8</v>
      </c>
      <c r="X3" s="156"/>
      <c r="Y3" s="156"/>
      <c r="Z3" s="156"/>
      <c r="AA3" s="156"/>
      <c r="AB3" s="156"/>
      <c r="AC3" s="157"/>
    </row>
    <row r="4" spans="1:29" ht="73.5" customHeight="1" x14ac:dyDescent="0.3">
      <c r="A4" s="113" t="s">
        <v>9</v>
      </c>
      <c r="B4" s="114" t="s">
        <v>10</v>
      </c>
      <c r="C4" s="115" t="s">
        <v>11</v>
      </c>
      <c r="D4" s="114" t="s">
        <v>12</v>
      </c>
      <c r="E4" s="114" t="s">
        <v>13</v>
      </c>
      <c r="F4" s="116" t="s">
        <v>14</v>
      </c>
      <c r="G4" s="114" t="s">
        <v>15</v>
      </c>
      <c r="H4" s="116" t="s">
        <v>16</v>
      </c>
      <c r="I4" s="114" t="s">
        <v>17</v>
      </c>
      <c r="J4" s="116" t="s">
        <v>18</v>
      </c>
      <c r="K4" s="116" t="s">
        <v>19</v>
      </c>
      <c r="L4" s="115" t="s">
        <v>20</v>
      </c>
      <c r="M4" s="117" t="s">
        <v>21</v>
      </c>
      <c r="N4" s="116" t="s">
        <v>22</v>
      </c>
      <c r="O4" s="116" t="s">
        <v>23</v>
      </c>
      <c r="P4" s="116" t="s">
        <v>24</v>
      </c>
      <c r="Q4" s="116" t="s">
        <v>25</v>
      </c>
      <c r="R4" s="116" t="s">
        <v>26</v>
      </c>
      <c r="S4" s="118" t="s">
        <v>27</v>
      </c>
      <c r="T4" s="118" t="s">
        <v>28</v>
      </c>
      <c r="U4" s="119" t="s">
        <v>29</v>
      </c>
      <c r="V4" s="116" t="s">
        <v>30</v>
      </c>
      <c r="W4" s="116" t="s">
        <v>31</v>
      </c>
      <c r="X4" s="116" t="s">
        <v>32</v>
      </c>
      <c r="Y4" s="116" t="s">
        <v>33</v>
      </c>
      <c r="Z4" s="116" t="s">
        <v>34</v>
      </c>
      <c r="AA4" s="118" t="s">
        <v>35</v>
      </c>
      <c r="AB4" s="118" t="s">
        <v>36</v>
      </c>
      <c r="AC4" s="120" t="s">
        <v>6</v>
      </c>
    </row>
    <row r="5" spans="1:29" x14ac:dyDescent="0.3">
      <c r="A5" s="121" t="s">
        <v>37</v>
      </c>
      <c r="B5" s="122" t="s">
        <v>38</v>
      </c>
      <c r="C5" s="123">
        <v>42718</v>
      </c>
      <c r="D5" s="121" t="s">
        <v>39</v>
      </c>
      <c r="E5" s="124" t="s">
        <v>40</v>
      </c>
      <c r="F5" s="125" t="s">
        <v>41</v>
      </c>
      <c r="G5" s="122" t="s">
        <v>42</v>
      </c>
      <c r="H5" s="121" t="s">
        <v>43</v>
      </c>
      <c r="I5" s="126" t="s">
        <v>44</v>
      </c>
      <c r="J5" s="121" t="s">
        <v>45</v>
      </c>
      <c r="K5" s="122" t="s">
        <v>42</v>
      </c>
      <c r="L5" s="121" t="s">
        <v>46</v>
      </c>
      <c r="M5" s="127"/>
      <c r="N5" s="128">
        <v>11420000</v>
      </c>
      <c r="O5" s="129"/>
      <c r="P5" s="129"/>
      <c r="Q5" s="129"/>
      <c r="R5" s="129"/>
      <c r="S5" s="129"/>
      <c r="T5" s="129"/>
      <c r="U5" s="130">
        <f t="shared" ref="U5:U38" si="0">IF(ROUND(N5*CLP+O5*UF+P5*USD+Q5*UTA+R5*UTM+S5*IMMNO+T5*IMM,0)=0,"Indeterminada",ROUND(N5*CLP+O5*UF+P5*USD+Q5*UTA+R5*UTM+S5*IMMNO+T5*IMM,0))</f>
        <v>11420000</v>
      </c>
      <c r="V5" s="128">
        <v>5710000</v>
      </c>
      <c r="W5" s="131"/>
      <c r="X5" s="131"/>
      <c r="Y5" s="131"/>
      <c r="Z5" s="131"/>
      <c r="AA5" s="132"/>
      <c r="AB5" s="132"/>
      <c r="AC5" s="111">
        <f t="shared" ref="AC5:AC41" si="1">IF(ROUND(V5*CLP+W5*UF+X5*USD+Y5*UTA+Z5*UTM+AA5*IMMNO+AB5*IMM,0)=0,"Indeterminada",(ROUND(V5*CLP+W5*UF+X5*USD+Y5*UTA+Z5*UTM+AA5*IMMNO+AB5*IMM,0)))</f>
        <v>5710000</v>
      </c>
    </row>
    <row r="6" spans="1:29" x14ac:dyDescent="0.3">
      <c r="A6" s="121" t="s">
        <v>37</v>
      </c>
      <c r="B6" s="122" t="s">
        <v>38</v>
      </c>
      <c r="C6" s="123">
        <v>41886</v>
      </c>
      <c r="D6" s="121" t="s">
        <v>47</v>
      </c>
      <c r="E6" s="124" t="s">
        <v>48</v>
      </c>
      <c r="F6" s="125" t="s">
        <v>49</v>
      </c>
      <c r="G6" s="122" t="s">
        <v>42</v>
      </c>
      <c r="H6" s="121" t="s">
        <v>50</v>
      </c>
      <c r="I6" s="126" t="s">
        <v>51</v>
      </c>
      <c r="J6" s="121" t="s">
        <v>52</v>
      </c>
      <c r="K6" s="122" t="s">
        <v>42</v>
      </c>
      <c r="L6" s="121" t="s">
        <v>53</v>
      </c>
      <c r="M6" s="127"/>
      <c r="N6" s="128">
        <v>10315000</v>
      </c>
      <c r="O6" s="129"/>
      <c r="P6" s="129"/>
      <c r="Q6" s="129"/>
      <c r="R6" s="129"/>
      <c r="S6" s="129"/>
      <c r="T6" s="129"/>
      <c r="U6" s="130">
        <f t="shared" si="0"/>
        <v>10315000</v>
      </c>
      <c r="V6" s="128">
        <v>6000000</v>
      </c>
      <c r="W6" s="131"/>
      <c r="X6" s="131"/>
      <c r="Y6" s="131"/>
      <c r="Z6" s="131"/>
      <c r="AA6" s="132"/>
      <c r="AB6" s="132"/>
      <c r="AC6" s="111">
        <f t="shared" si="1"/>
        <v>6000000</v>
      </c>
    </row>
    <row r="7" spans="1:29" x14ac:dyDescent="0.3">
      <c r="A7" s="121" t="s">
        <v>37</v>
      </c>
      <c r="B7" s="122" t="s">
        <v>38</v>
      </c>
      <c r="C7" s="123">
        <v>42430</v>
      </c>
      <c r="D7" s="121" t="s">
        <v>54</v>
      </c>
      <c r="E7" s="124" t="s">
        <v>55</v>
      </c>
      <c r="F7" s="125" t="s">
        <v>56</v>
      </c>
      <c r="G7" s="122" t="s">
        <v>42</v>
      </c>
      <c r="H7" s="121" t="s">
        <v>57</v>
      </c>
      <c r="I7" s="126" t="s">
        <v>58</v>
      </c>
      <c r="J7" s="121" t="s">
        <v>59</v>
      </c>
      <c r="K7" s="122" t="s">
        <v>42</v>
      </c>
      <c r="L7" s="121" t="s">
        <v>53</v>
      </c>
      <c r="M7" s="127"/>
      <c r="N7" s="128">
        <v>3500000</v>
      </c>
      <c r="O7" s="129"/>
      <c r="P7" s="129"/>
      <c r="Q7" s="129"/>
      <c r="R7" s="129"/>
      <c r="S7" s="129"/>
      <c r="T7" s="129"/>
      <c r="U7" s="130">
        <f t="shared" si="0"/>
        <v>3500000</v>
      </c>
      <c r="V7" s="128">
        <v>1750000</v>
      </c>
      <c r="W7" s="131"/>
      <c r="X7" s="131"/>
      <c r="Y7" s="131"/>
      <c r="Z7" s="131"/>
      <c r="AA7" s="132"/>
      <c r="AB7" s="132"/>
      <c r="AC7" s="111">
        <f t="shared" si="1"/>
        <v>1750000</v>
      </c>
    </row>
    <row r="8" spans="1:29" x14ac:dyDescent="0.3">
      <c r="A8" s="121" t="s">
        <v>37</v>
      </c>
      <c r="B8" s="122" t="s">
        <v>38</v>
      </c>
      <c r="C8" s="123">
        <v>42405</v>
      </c>
      <c r="D8" s="121" t="s">
        <v>60</v>
      </c>
      <c r="E8" s="124" t="s">
        <v>61</v>
      </c>
      <c r="F8" s="125" t="s">
        <v>62</v>
      </c>
      <c r="G8" s="122" t="s">
        <v>42</v>
      </c>
      <c r="H8" s="121" t="s">
        <v>63</v>
      </c>
      <c r="I8" s="126" t="s">
        <v>51</v>
      </c>
      <c r="J8" s="121" t="s">
        <v>64</v>
      </c>
      <c r="K8" s="122" t="s">
        <v>42</v>
      </c>
      <c r="L8" s="121" t="s">
        <v>65</v>
      </c>
      <c r="M8" s="127"/>
      <c r="N8" s="128">
        <v>180000000</v>
      </c>
      <c r="O8" s="129"/>
      <c r="P8" s="129"/>
      <c r="Q8" s="129"/>
      <c r="R8" s="129"/>
      <c r="S8" s="129"/>
      <c r="T8" s="129"/>
      <c r="U8" s="130">
        <f t="shared" si="0"/>
        <v>180000000</v>
      </c>
      <c r="V8" s="128">
        <v>0</v>
      </c>
      <c r="W8" s="131"/>
      <c r="X8" s="131"/>
      <c r="Y8" s="131"/>
      <c r="Z8" s="131"/>
      <c r="AA8" s="132"/>
      <c r="AB8" s="132"/>
      <c r="AC8" s="111" t="str">
        <f t="shared" si="1"/>
        <v>Indeterminada</v>
      </c>
    </row>
    <row r="9" spans="1:29" x14ac:dyDescent="0.3">
      <c r="A9" s="121" t="s">
        <v>37</v>
      </c>
      <c r="B9" s="122" t="s">
        <v>38</v>
      </c>
      <c r="C9" s="123">
        <v>41024</v>
      </c>
      <c r="D9" s="121" t="s">
        <v>66</v>
      </c>
      <c r="E9" s="124" t="s">
        <v>48</v>
      </c>
      <c r="F9" s="125" t="s">
        <v>67</v>
      </c>
      <c r="G9" s="122" t="s">
        <v>42</v>
      </c>
      <c r="H9" s="121" t="s">
        <v>68</v>
      </c>
      <c r="I9" s="126" t="s">
        <v>51</v>
      </c>
      <c r="J9" s="121" t="s">
        <v>69</v>
      </c>
      <c r="K9" s="122" t="s">
        <v>42</v>
      </c>
      <c r="L9" s="121" t="s">
        <v>65</v>
      </c>
      <c r="M9" s="127"/>
      <c r="N9" s="128">
        <v>97654681</v>
      </c>
      <c r="O9" s="129"/>
      <c r="P9" s="129"/>
      <c r="Q9" s="129"/>
      <c r="R9" s="129"/>
      <c r="S9" s="129"/>
      <c r="T9" s="129"/>
      <c r="U9" s="130">
        <f t="shared" si="0"/>
        <v>97654681</v>
      </c>
      <c r="V9" s="128">
        <v>0</v>
      </c>
      <c r="W9" s="131"/>
      <c r="X9" s="131"/>
      <c r="Y9" s="131"/>
      <c r="Z9" s="131"/>
      <c r="AA9" s="132"/>
      <c r="AB9" s="132"/>
      <c r="AC9" s="111" t="str">
        <f t="shared" si="1"/>
        <v>Indeterminada</v>
      </c>
    </row>
    <row r="10" spans="1:29" x14ac:dyDescent="0.3">
      <c r="A10" s="121" t="s">
        <v>37</v>
      </c>
      <c r="B10" s="122" t="s">
        <v>38</v>
      </c>
      <c r="C10" s="123"/>
      <c r="D10" s="121" t="s">
        <v>60</v>
      </c>
      <c r="E10" s="124" t="s">
        <v>70</v>
      </c>
      <c r="F10" s="125" t="s">
        <v>71</v>
      </c>
      <c r="G10" s="122" t="s">
        <v>42</v>
      </c>
      <c r="H10" s="121" t="s">
        <v>72</v>
      </c>
      <c r="I10" s="126" t="s">
        <v>58</v>
      </c>
      <c r="J10" s="121" t="s">
        <v>73</v>
      </c>
      <c r="K10" s="122" t="s">
        <v>42</v>
      </c>
      <c r="L10" s="121" t="s">
        <v>65</v>
      </c>
      <c r="M10" s="127"/>
      <c r="N10" s="128">
        <v>0</v>
      </c>
      <c r="O10" s="129">
        <v>712851.80500000005</v>
      </c>
      <c r="P10" s="129"/>
      <c r="Q10" s="129"/>
      <c r="R10" s="129"/>
      <c r="S10" s="129"/>
      <c r="T10" s="129"/>
      <c r="U10" s="130">
        <f t="shared" si="0"/>
        <v>27991601727</v>
      </c>
      <c r="V10" s="128">
        <v>0</v>
      </c>
      <c r="W10" s="131"/>
      <c r="X10" s="131"/>
      <c r="Y10" s="131"/>
      <c r="Z10" s="131"/>
      <c r="AA10" s="132"/>
      <c r="AB10" s="132"/>
      <c r="AC10" s="111" t="str">
        <f t="shared" si="1"/>
        <v>Indeterminada</v>
      </c>
    </row>
    <row r="11" spans="1:29" x14ac:dyDescent="0.3">
      <c r="A11" s="121" t="s">
        <v>37</v>
      </c>
      <c r="B11" s="122" t="s">
        <v>74</v>
      </c>
      <c r="C11" s="123">
        <v>43642</v>
      </c>
      <c r="D11" s="121" t="s">
        <v>60</v>
      </c>
      <c r="E11" s="124" t="s">
        <v>75</v>
      </c>
      <c r="F11" s="125" t="s">
        <v>76</v>
      </c>
      <c r="G11" s="122" t="s">
        <v>42</v>
      </c>
      <c r="H11" s="121" t="s">
        <v>77</v>
      </c>
      <c r="I11" s="126" t="s">
        <v>78</v>
      </c>
      <c r="J11" s="121" t="s">
        <v>79</v>
      </c>
      <c r="K11" s="122" t="s">
        <v>42</v>
      </c>
      <c r="L11" s="121" t="s">
        <v>53</v>
      </c>
      <c r="M11" s="127"/>
      <c r="N11" s="128">
        <v>32300000</v>
      </c>
      <c r="O11" s="129"/>
      <c r="P11" s="129"/>
      <c r="Q11" s="129"/>
      <c r="R11" s="129"/>
      <c r="S11" s="129"/>
      <c r="T11" s="129"/>
      <c r="U11" s="130">
        <f t="shared" si="0"/>
        <v>32300000</v>
      </c>
      <c r="V11" s="128">
        <v>3200000</v>
      </c>
      <c r="W11" s="131"/>
      <c r="X11" s="131"/>
      <c r="Y11" s="131"/>
      <c r="Z11" s="131"/>
      <c r="AA11" s="132"/>
      <c r="AB11" s="132"/>
      <c r="AC11" s="111">
        <f t="shared" si="1"/>
        <v>3200000</v>
      </c>
    </row>
    <row r="12" spans="1:29" x14ac:dyDescent="0.3">
      <c r="A12" s="121" t="s">
        <v>37</v>
      </c>
      <c r="B12" s="122" t="s">
        <v>38</v>
      </c>
      <c r="C12" s="123">
        <v>43024</v>
      </c>
      <c r="D12" s="121" t="s">
        <v>80</v>
      </c>
      <c r="E12" s="124" t="s">
        <v>40</v>
      </c>
      <c r="F12" s="125" t="s">
        <v>81</v>
      </c>
      <c r="G12" s="122" t="s">
        <v>42</v>
      </c>
      <c r="H12" s="121" t="s">
        <v>82</v>
      </c>
      <c r="I12" s="126" t="s">
        <v>83</v>
      </c>
      <c r="J12" s="121" t="s">
        <v>84</v>
      </c>
      <c r="K12" s="122" t="s">
        <v>42</v>
      </c>
      <c r="L12" s="121" t="s">
        <v>53</v>
      </c>
      <c r="M12" s="127"/>
      <c r="N12" s="128">
        <v>310000000</v>
      </c>
      <c r="O12" s="129"/>
      <c r="P12" s="129"/>
      <c r="Q12" s="129"/>
      <c r="R12" s="129"/>
      <c r="S12" s="129"/>
      <c r="T12" s="129"/>
      <c r="U12" s="130">
        <f t="shared" si="0"/>
        <v>310000000</v>
      </c>
      <c r="V12" s="128">
        <v>5000000</v>
      </c>
      <c r="W12" s="131"/>
      <c r="X12" s="131"/>
      <c r="Y12" s="131"/>
      <c r="Z12" s="131"/>
      <c r="AA12" s="132"/>
      <c r="AB12" s="132"/>
      <c r="AC12" s="111">
        <f t="shared" si="1"/>
        <v>5000000</v>
      </c>
    </row>
    <row r="13" spans="1:29" x14ac:dyDescent="0.3">
      <c r="A13" s="121" t="s">
        <v>37</v>
      </c>
      <c r="B13" s="122" t="s">
        <v>85</v>
      </c>
      <c r="C13" s="123">
        <v>43553</v>
      </c>
      <c r="D13" s="121" t="s">
        <v>86</v>
      </c>
      <c r="E13" s="124" t="s">
        <v>48</v>
      </c>
      <c r="F13" s="125" t="s">
        <v>87</v>
      </c>
      <c r="G13" s="122" t="s">
        <v>42</v>
      </c>
      <c r="H13" s="121" t="s">
        <v>88</v>
      </c>
      <c r="I13" s="126" t="s">
        <v>51</v>
      </c>
      <c r="J13" s="121" t="s">
        <v>89</v>
      </c>
      <c r="K13" s="122" t="s">
        <v>42</v>
      </c>
      <c r="L13" s="121" t="s">
        <v>53</v>
      </c>
      <c r="M13" s="127"/>
      <c r="N13" s="128">
        <v>0</v>
      </c>
      <c r="O13" s="129"/>
      <c r="P13" s="129"/>
      <c r="Q13" s="129"/>
      <c r="R13" s="129">
        <v>50</v>
      </c>
      <c r="S13" s="129"/>
      <c r="T13" s="129"/>
      <c r="U13" s="130">
        <f t="shared" si="0"/>
        <v>3439250</v>
      </c>
      <c r="V13" s="128">
        <v>367325</v>
      </c>
      <c r="W13" s="131"/>
      <c r="X13" s="131"/>
      <c r="Y13" s="131"/>
      <c r="Z13" s="131"/>
      <c r="AA13" s="132"/>
      <c r="AB13" s="132"/>
      <c r="AC13" s="111">
        <f t="shared" si="1"/>
        <v>367325</v>
      </c>
    </row>
    <row r="14" spans="1:29" x14ac:dyDescent="0.3">
      <c r="A14" s="121" t="s">
        <v>37</v>
      </c>
      <c r="B14" s="122" t="s">
        <v>85</v>
      </c>
      <c r="C14" s="123">
        <v>40218</v>
      </c>
      <c r="D14" s="121" t="s">
        <v>90</v>
      </c>
      <c r="E14" s="124" t="s">
        <v>48</v>
      </c>
      <c r="F14" s="125" t="s">
        <v>91</v>
      </c>
      <c r="G14" s="122" t="s">
        <v>42</v>
      </c>
      <c r="H14" s="121" t="s">
        <v>92</v>
      </c>
      <c r="I14" s="126" t="s">
        <v>93</v>
      </c>
      <c r="J14" s="121" t="s">
        <v>94</v>
      </c>
      <c r="K14" s="122" t="s">
        <v>42</v>
      </c>
      <c r="L14" s="121" t="s">
        <v>53</v>
      </c>
      <c r="M14" s="127"/>
      <c r="N14" s="128">
        <v>40000000</v>
      </c>
      <c r="O14" s="129"/>
      <c r="P14" s="129"/>
      <c r="Q14" s="129"/>
      <c r="R14" s="129"/>
      <c r="S14" s="129"/>
      <c r="T14" s="129"/>
      <c r="U14" s="130">
        <f t="shared" si="0"/>
        <v>40000000</v>
      </c>
      <c r="V14" s="128">
        <v>5000000</v>
      </c>
      <c r="W14" s="131"/>
      <c r="X14" s="131"/>
      <c r="Y14" s="131"/>
      <c r="Z14" s="131"/>
      <c r="AA14" s="132"/>
      <c r="AB14" s="132"/>
      <c r="AC14" s="111">
        <f t="shared" si="1"/>
        <v>5000000</v>
      </c>
    </row>
    <row r="15" spans="1:29" x14ac:dyDescent="0.3">
      <c r="A15" s="121" t="s">
        <v>37</v>
      </c>
      <c r="B15" s="122" t="s">
        <v>38</v>
      </c>
      <c r="C15" s="123">
        <v>43038</v>
      </c>
      <c r="D15" s="121" t="s">
        <v>47</v>
      </c>
      <c r="E15" s="124" t="s">
        <v>48</v>
      </c>
      <c r="F15" s="125" t="s">
        <v>95</v>
      </c>
      <c r="G15" s="122" t="s">
        <v>42</v>
      </c>
      <c r="H15" s="121" t="s">
        <v>96</v>
      </c>
      <c r="I15" s="126" t="s">
        <v>58</v>
      </c>
      <c r="J15" s="121" t="s">
        <v>97</v>
      </c>
      <c r="K15" s="122" t="s">
        <v>42</v>
      </c>
      <c r="L15" s="121" t="s">
        <v>46</v>
      </c>
      <c r="M15" s="127"/>
      <c r="N15" s="128">
        <v>2701970</v>
      </c>
      <c r="O15" s="129"/>
      <c r="P15" s="129"/>
      <c r="Q15" s="129"/>
      <c r="R15" s="129"/>
      <c r="S15" s="129"/>
      <c r="T15" s="129"/>
      <c r="U15" s="130">
        <f t="shared" si="0"/>
        <v>2701970</v>
      </c>
      <c r="V15" s="128">
        <v>500000</v>
      </c>
      <c r="W15" s="131"/>
      <c r="X15" s="131"/>
      <c r="Y15" s="131"/>
      <c r="Z15" s="131"/>
      <c r="AA15" s="132"/>
      <c r="AB15" s="132"/>
      <c r="AC15" s="111">
        <f t="shared" si="1"/>
        <v>500000</v>
      </c>
    </row>
    <row r="16" spans="1:29" x14ac:dyDescent="0.3">
      <c r="A16" s="121" t="s">
        <v>37</v>
      </c>
      <c r="B16" s="122" t="s">
        <v>38</v>
      </c>
      <c r="C16" s="123">
        <v>43845</v>
      </c>
      <c r="D16" s="121" t="s">
        <v>60</v>
      </c>
      <c r="E16" s="124" t="s">
        <v>98</v>
      </c>
      <c r="F16" s="125" t="s">
        <v>99</v>
      </c>
      <c r="G16" s="122" t="s">
        <v>42</v>
      </c>
      <c r="H16" s="121" t="s">
        <v>100</v>
      </c>
      <c r="I16" s="126" t="s">
        <v>101</v>
      </c>
      <c r="J16" s="121" t="s">
        <v>102</v>
      </c>
      <c r="K16" s="122" t="s">
        <v>42</v>
      </c>
      <c r="L16" s="121" t="s">
        <v>46</v>
      </c>
      <c r="M16" s="127"/>
      <c r="N16" s="128">
        <v>13110975</v>
      </c>
      <c r="O16" s="129"/>
      <c r="P16" s="129"/>
      <c r="Q16" s="129"/>
      <c r="R16" s="129"/>
      <c r="S16" s="129"/>
      <c r="T16" s="129"/>
      <c r="U16" s="130">
        <f t="shared" si="0"/>
        <v>13110975</v>
      </c>
      <c r="V16" s="128">
        <v>1311098</v>
      </c>
      <c r="W16" s="131"/>
      <c r="X16" s="131"/>
      <c r="Y16" s="131"/>
      <c r="Z16" s="131"/>
      <c r="AA16" s="132"/>
      <c r="AB16" s="132"/>
      <c r="AC16" s="111">
        <f t="shared" si="1"/>
        <v>1311098</v>
      </c>
    </row>
    <row r="17" spans="1:29" x14ac:dyDescent="0.3">
      <c r="A17" s="121" t="s">
        <v>37</v>
      </c>
      <c r="B17" s="122" t="s">
        <v>38</v>
      </c>
      <c r="C17" s="123">
        <v>43719</v>
      </c>
      <c r="D17" s="121" t="s">
        <v>60</v>
      </c>
      <c r="E17" s="124" t="s">
        <v>40</v>
      </c>
      <c r="F17" s="125" t="s">
        <v>103</v>
      </c>
      <c r="G17" s="122" t="s">
        <v>42</v>
      </c>
      <c r="H17" s="121" t="s">
        <v>104</v>
      </c>
      <c r="I17" s="126" t="s">
        <v>105</v>
      </c>
      <c r="J17" s="121" t="s">
        <v>106</v>
      </c>
      <c r="K17" s="122" t="s">
        <v>42</v>
      </c>
      <c r="L17" s="121" t="s">
        <v>46</v>
      </c>
      <c r="M17" s="127"/>
      <c r="N17" s="128">
        <v>26105547</v>
      </c>
      <c r="O17" s="129"/>
      <c r="P17" s="129"/>
      <c r="Q17" s="129"/>
      <c r="R17" s="129"/>
      <c r="S17" s="129"/>
      <c r="T17" s="129"/>
      <c r="U17" s="130">
        <f t="shared" si="0"/>
        <v>26105547</v>
      </c>
      <c r="V17" s="128">
        <v>10442219</v>
      </c>
      <c r="W17" s="131"/>
      <c r="X17" s="131"/>
      <c r="Y17" s="131"/>
      <c r="Z17" s="131"/>
      <c r="AA17" s="132"/>
      <c r="AB17" s="132"/>
      <c r="AC17" s="111">
        <f t="shared" si="1"/>
        <v>10442219</v>
      </c>
    </row>
    <row r="18" spans="1:29" x14ac:dyDescent="0.3">
      <c r="A18" s="121" t="s">
        <v>37</v>
      </c>
      <c r="B18" s="122" t="s">
        <v>38</v>
      </c>
      <c r="C18" s="123">
        <v>44299</v>
      </c>
      <c r="D18" s="121" t="s">
        <v>60</v>
      </c>
      <c r="E18" s="124" t="s">
        <v>107</v>
      </c>
      <c r="F18" s="125" t="s">
        <v>108</v>
      </c>
      <c r="G18" s="122" t="s">
        <v>42</v>
      </c>
      <c r="H18" s="121" t="s">
        <v>109</v>
      </c>
      <c r="I18" s="126" t="s">
        <v>51</v>
      </c>
      <c r="J18" s="121" t="s">
        <v>110</v>
      </c>
      <c r="K18" s="122" t="s">
        <v>42</v>
      </c>
      <c r="L18" s="121" t="s">
        <v>46</v>
      </c>
      <c r="M18" s="127"/>
      <c r="N18" s="128">
        <v>7066791</v>
      </c>
      <c r="O18" s="129"/>
      <c r="P18" s="129"/>
      <c r="Q18" s="129"/>
      <c r="R18" s="129"/>
      <c r="S18" s="129"/>
      <c r="T18" s="129"/>
      <c r="U18" s="130">
        <f t="shared" si="0"/>
        <v>7066791</v>
      </c>
      <c r="V18" s="128">
        <v>1311098</v>
      </c>
      <c r="W18" s="131"/>
      <c r="X18" s="131"/>
      <c r="Y18" s="131"/>
      <c r="Z18" s="131"/>
      <c r="AA18" s="132"/>
      <c r="AB18" s="132"/>
      <c r="AC18" s="111">
        <f t="shared" si="1"/>
        <v>1311098</v>
      </c>
    </row>
    <row r="19" spans="1:29" x14ac:dyDescent="0.3">
      <c r="A19" s="121" t="s">
        <v>37</v>
      </c>
      <c r="B19" s="122" t="s">
        <v>38</v>
      </c>
      <c r="C19" s="123">
        <v>44342</v>
      </c>
      <c r="D19" s="121" t="s">
        <v>60</v>
      </c>
      <c r="E19" s="124" t="s">
        <v>111</v>
      </c>
      <c r="F19" s="125" t="s">
        <v>112</v>
      </c>
      <c r="G19" s="122" t="s">
        <v>42</v>
      </c>
      <c r="H19" s="121" t="s">
        <v>113</v>
      </c>
      <c r="I19" s="126" t="s">
        <v>51</v>
      </c>
      <c r="J19" s="121" t="s">
        <v>114</v>
      </c>
      <c r="K19" s="122" t="s">
        <v>42</v>
      </c>
      <c r="L19" s="121" t="s">
        <v>46</v>
      </c>
      <c r="M19" s="127"/>
      <c r="N19" s="128">
        <v>81300000</v>
      </c>
      <c r="O19" s="129"/>
      <c r="P19" s="129"/>
      <c r="Q19" s="129"/>
      <c r="R19" s="129">
        <v>50</v>
      </c>
      <c r="S19" s="129"/>
      <c r="T19" s="129"/>
      <c r="U19" s="130">
        <f t="shared" si="0"/>
        <v>84739250</v>
      </c>
      <c r="V19" s="128">
        <v>10162500</v>
      </c>
      <c r="W19" s="131"/>
      <c r="X19" s="131"/>
      <c r="Y19" s="131"/>
      <c r="Z19" s="131"/>
      <c r="AA19" s="132"/>
      <c r="AB19" s="132"/>
      <c r="AC19" s="111">
        <f t="shared" si="1"/>
        <v>10162500</v>
      </c>
    </row>
    <row r="20" spans="1:29" x14ac:dyDescent="0.3">
      <c r="A20" s="121" t="s">
        <v>37</v>
      </c>
      <c r="B20" s="122" t="s">
        <v>38</v>
      </c>
      <c r="C20" s="123">
        <v>44414</v>
      </c>
      <c r="D20" s="121" t="s">
        <v>60</v>
      </c>
      <c r="E20" s="124" t="s">
        <v>115</v>
      </c>
      <c r="F20" s="125" t="s">
        <v>116</v>
      </c>
      <c r="G20" s="122" t="s">
        <v>117</v>
      </c>
      <c r="H20" s="121" t="s">
        <v>118</v>
      </c>
      <c r="I20" s="126" t="s">
        <v>93</v>
      </c>
      <c r="J20" s="121" t="s">
        <v>119</v>
      </c>
      <c r="K20" s="122" t="s">
        <v>117</v>
      </c>
      <c r="L20" s="121" t="s">
        <v>46</v>
      </c>
      <c r="M20" s="127"/>
      <c r="N20" s="128">
        <v>22883215</v>
      </c>
      <c r="O20" s="129"/>
      <c r="P20" s="129"/>
      <c r="Q20" s="129"/>
      <c r="R20" s="129">
        <v>50</v>
      </c>
      <c r="S20" s="129"/>
      <c r="T20" s="129"/>
      <c r="U20" s="130">
        <f t="shared" si="0"/>
        <v>26322465</v>
      </c>
      <c r="V20" s="128">
        <v>4576643</v>
      </c>
      <c r="W20" s="131"/>
      <c r="X20" s="131"/>
      <c r="Y20" s="131"/>
      <c r="Z20" s="131"/>
      <c r="AA20" s="132"/>
      <c r="AB20" s="132"/>
      <c r="AC20" s="111">
        <f t="shared" si="1"/>
        <v>4576643</v>
      </c>
    </row>
    <row r="21" spans="1:29" x14ac:dyDescent="0.3">
      <c r="A21" s="121" t="s">
        <v>37</v>
      </c>
      <c r="B21" s="122" t="s">
        <v>74</v>
      </c>
      <c r="C21" s="123">
        <v>44400</v>
      </c>
      <c r="D21" s="121" t="s">
        <v>120</v>
      </c>
      <c r="E21" s="124" t="s">
        <v>48</v>
      </c>
      <c r="F21" s="125" t="s">
        <v>121</v>
      </c>
      <c r="G21" s="122" t="s">
        <v>42</v>
      </c>
      <c r="H21" s="121" t="s">
        <v>122</v>
      </c>
      <c r="I21" s="126" t="s">
        <v>51</v>
      </c>
      <c r="J21" s="121" t="s">
        <v>123</v>
      </c>
      <c r="K21" s="122" t="s">
        <v>42</v>
      </c>
      <c r="L21" s="121" t="s">
        <v>46</v>
      </c>
      <c r="M21" s="127"/>
      <c r="N21" s="128">
        <v>58200000</v>
      </c>
      <c r="O21" s="129"/>
      <c r="P21" s="129"/>
      <c r="Q21" s="129"/>
      <c r="R21" s="129">
        <v>50</v>
      </c>
      <c r="S21" s="129"/>
      <c r="T21" s="129"/>
      <c r="U21" s="130">
        <f t="shared" si="0"/>
        <v>61639250</v>
      </c>
      <c r="V21" s="128">
        <v>7275000</v>
      </c>
      <c r="W21" s="131"/>
      <c r="X21" s="131"/>
      <c r="Y21" s="131"/>
      <c r="Z21" s="131"/>
      <c r="AA21" s="132"/>
      <c r="AB21" s="132"/>
      <c r="AC21" s="111">
        <f t="shared" si="1"/>
        <v>7275000</v>
      </c>
    </row>
    <row r="22" spans="1:29" x14ac:dyDescent="0.3">
      <c r="A22" s="121" t="s">
        <v>37</v>
      </c>
      <c r="B22" s="122" t="s">
        <v>74</v>
      </c>
      <c r="C22" s="123">
        <v>44637</v>
      </c>
      <c r="D22" s="121" t="s">
        <v>60</v>
      </c>
      <c r="E22" s="124" t="s">
        <v>48</v>
      </c>
      <c r="F22" s="125" t="s">
        <v>124</v>
      </c>
      <c r="G22" s="122" t="s">
        <v>125</v>
      </c>
      <c r="H22" s="121" t="s">
        <v>126</v>
      </c>
      <c r="I22" s="126" t="s">
        <v>58</v>
      </c>
      <c r="J22" s="121" t="s">
        <v>127</v>
      </c>
      <c r="K22" s="122" t="s">
        <v>125</v>
      </c>
      <c r="L22" s="121" t="s">
        <v>46</v>
      </c>
      <c r="M22" s="127"/>
      <c r="N22" s="128">
        <v>0</v>
      </c>
      <c r="O22" s="129"/>
      <c r="P22" s="129"/>
      <c r="Q22" s="129"/>
      <c r="R22" s="129"/>
      <c r="S22" s="129"/>
      <c r="T22" s="129"/>
      <c r="U22" s="130" t="str">
        <f t="shared" si="0"/>
        <v>Indeterminada</v>
      </c>
      <c r="V22" s="128">
        <v>0</v>
      </c>
      <c r="W22" s="131"/>
      <c r="X22" s="131"/>
      <c r="Y22" s="131"/>
      <c r="Z22" s="131"/>
      <c r="AA22" s="132"/>
      <c r="AB22" s="132"/>
      <c r="AC22" s="111" t="str">
        <f t="shared" si="1"/>
        <v>Indeterminada</v>
      </c>
    </row>
    <row r="23" spans="1:29" x14ac:dyDescent="0.3">
      <c r="A23" s="121" t="s">
        <v>37</v>
      </c>
      <c r="B23" s="122" t="s">
        <v>74</v>
      </c>
      <c r="C23" s="123">
        <v>44585</v>
      </c>
      <c r="D23" s="121" t="s">
        <v>60</v>
      </c>
      <c r="E23" s="124" t="s">
        <v>128</v>
      </c>
      <c r="F23" s="125" t="s">
        <v>129</v>
      </c>
      <c r="G23" s="122" t="s">
        <v>125</v>
      </c>
      <c r="H23" s="121" t="s">
        <v>130</v>
      </c>
      <c r="I23" s="126" t="s">
        <v>131</v>
      </c>
      <c r="J23" s="121" t="s">
        <v>132</v>
      </c>
      <c r="K23" s="122" t="s">
        <v>125</v>
      </c>
      <c r="L23" s="121" t="s">
        <v>46</v>
      </c>
      <c r="M23" s="127"/>
      <c r="N23" s="128">
        <v>0</v>
      </c>
      <c r="O23" s="129"/>
      <c r="P23" s="129"/>
      <c r="Q23" s="129"/>
      <c r="R23" s="129"/>
      <c r="S23" s="129"/>
      <c r="T23" s="129"/>
      <c r="U23" s="130" t="str">
        <f t="shared" si="0"/>
        <v>Indeterminada</v>
      </c>
      <c r="V23" s="128">
        <v>0</v>
      </c>
      <c r="W23" s="131"/>
      <c r="X23" s="131"/>
      <c r="Y23" s="131"/>
      <c r="Z23" s="131"/>
      <c r="AA23" s="132"/>
      <c r="AB23" s="132"/>
      <c r="AC23" s="111" t="str">
        <f t="shared" si="1"/>
        <v>Indeterminada</v>
      </c>
    </row>
    <row r="24" spans="1:29" x14ac:dyDescent="0.3">
      <c r="A24" s="121" t="s">
        <v>37</v>
      </c>
      <c r="B24" s="122" t="s">
        <v>74</v>
      </c>
      <c r="C24" s="123">
        <v>44809</v>
      </c>
      <c r="D24" s="121" t="s">
        <v>60</v>
      </c>
      <c r="E24" s="124" t="s">
        <v>75</v>
      </c>
      <c r="F24" s="125" t="s">
        <v>133</v>
      </c>
      <c r="G24" s="122" t="s">
        <v>125</v>
      </c>
      <c r="H24" s="121" t="s">
        <v>134</v>
      </c>
      <c r="I24" s="126" t="s">
        <v>131</v>
      </c>
      <c r="J24" s="121" t="s">
        <v>135</v>
      </c>
      <c r="K24" s="122" t="s">
        <v>125</v>
      </c>
      <c r="L24" s="121" t="s">
        <v>46</v>
      </c>
      <c r="M24" s="127"/>
      <c r="N24" s="128">
        <v>0</v>
      </c>
      <c r="O24" s="129"/>
      <c r="P24" s="129"/>
      <c r="Q24" s="129"/>
      <c r="R24" s="129"/>
      <c r="S24" s="129"/>
      <c r="T24" s="129"/>
      <c r="U24" s="130" t="str">
        <f t="shared" si="0"/>
        <v>Indeterminada</v>
      </c>
      <c r="V24" s="128">
        <v>0</v>
      </c>
      <c r="W24" s="131"/>
      <c r="X24" s="131"/>
      <c r="Y24" s="131"/>
      <c r="Z24" s="131"/>
      <c r="AA24" s="132"/>
      <c r="AB24" s="132"/>
      <c r="AC24" s="111" t="str">
        <f t="shared" si="1"/>
        <v>Indeterminada</v>
      </c>
    </row>
    <row r="25" spans="1:29" x14ac:dyDescent="0.3">
      <c r="A25" s="121" t="s">
        <v>37</v>
      </c>
      <c r="B25" s="122" t="s">
        <v>74</v>
      </c>
      <c r="C25" s="123"/>
      <c r="D25" s="121" t="s">
        <v>60</v>
      </c>
      <c r="E25" s="124" t="s">
        <v>136</v>
      </c>
      <c r="F25" s="125" t="s">
        <v>137</v>
      </c>
      <c r="G25" s="122" t="s">
        <v>125</v>
      </c>
      <c r="H25" s="121" t="s">
        <v>138</v>
      </c>
      <c r="I25" s="126" t="s">
        <v>58</v>
      </c>
      <c r="J25" s="121" t="s">
        <v>139</v>
      </c>
      <c r="K25" s="122" t="s">
        <v>125</v>
      </c>
      <c r="L25" s="121" t="s">
        <v>46</v>
      </c>
      <c r="M25" s="127"/>
      <c r="N25" s="128">
        <v>0</v>
      </c>
      <c r="O25" s="129"/>
      <c r="P25" s="129"/>
      <c r="Q25" s="129"/>
      <c r="R25" s="129"/>
      <c r="S25" s="129"/>
      <c r="T25" s="129"/>
      <c r="U25" s="130" t="str">
        <f t="shared" si="0"/>
        <v>Indeterminada</v>
      </c>
      <c r="V25" s="128">
        <v>0</v>
      </c>
      <c r="W25" s="131"/>
      <c r="X25" s="131"/>
      <c r="Y25" s="131"/>
      <c r="Z25" s="131"/>
      <c r="AA25" s="132"/>
      <c r="AB25" s="132"/>
      <c r="AC25" s="111" t="str">
        <f t="shared" si="1"/>
        <v>Indeterminada</v>
      </c>
    </row>
    <row r="26" spans="1:29" x14ac:dyDescent="0.3">
      <c r="A26" s="121" t="s">
        <v>37</v>
      </c>
      <c r="B26" s="122" t="s">
        <v>74</v>
      </c>
      <c r="C26" s="123">
        <v>43605</v>
      </c>
      <c r="D26" s="121" t="s">
        <v>54</v>
      </c>
      <c r="E26" s="124" t="s">
        <v>55</v>
      </c>
      <c r="F26" s="125" t="s">
        <v>140</v>
      </c>
      <c r="G26" s="122" t="s">
        <v>42</v>
      </c>
      <c r="H26" s="121" t="s">
        <v>141</v>
      </c>
      <c r="I26" s="126" t="s">
        <v>142</v>
      </c>
      <c r="J26" s="121" t="s">
        <v>143</v>
      </c>
      <c r="K26" s="122" t="s">
        <v>42</v>
      </c>
      <c r="L26" s="121" t="s">
        <v>46</v>
      </c>
      <c r="M26" s="127"/>
      <c r="N26" s="128">
        <v>7500000</v>
      </c>
      <c r="O26" s="129"/>
      <c r="P26" s="129"/>
      <c r="Q26" s="129"/>
      <c r="R26" s="129"/>
      <c r="S26" s="129"/>
      <c r="T26" s="129"/>
      <c r="U26" s="130">
        <f t="shared" si="0"/>
        <v>7500000</v>
      </c>
      <c r="V26" s="128">
        <v>937500</v>
      </c>
      <c r="W26" s="131"/>
      <c r="X26" s="131"/>
      <c r="Y26" s="131"/>
      <c r="Z26" s="131"/>
      <c r="AA26" s="132"/>
      <c r="AB26" s="132"/>
      <c r="AC26" s="111">
        <f t="shared" si="1"/>
        <v>937500</v>
      </c>
    </row>
    <row r="27" spans="1:29" x14ac:dyDescent="0.3">
      <c r="A27" s="121" t="s">
        <v>37</v>
      </c>
      <c r="B27" s="122" t="s">
        <v>74</v>
      </c>
      <c r="C27" s="123"/>
      <c r="D27" s="121" t="s">
        <v>60</v>
      </c>
      <c r="E27" s="124" t="s">
        <v>144</v>
      </c>
      <c r="F27" s="125" t="s">
        <v>145</v>
      </c>
      <c r="G27" s="122" t="s">
        <v>125</v>
      </c>
      <c r="H27" s="121" t="s">
        <v>146</v>
      </c>
      <c r="I27" s="126" t="s">
        <v>131</v>
      </c>
      <c r="J27" s="121" t="s">
        <v>147</v>
      </c>
      <c r="K27" s="122" t="s">
        <v>125</v>
      </c>
      <c r="L27" s="121" t="s">
        <v>46</v>
      </c>
      <c r="M27" s="127"/>
      <c r="N27" s="128">
        <v>0</v>
      </c>
      <c r="O27" s="129"/>
      <c r="P27" s="129"/>
      <c r="Q27" s="129"/>
      <c r="R27" s="129"/>
      <c r="S27" s="129"/>
      <c r="T27" s="129"/>
      <c r="U27" s="130" t="str">
        <f t="shared" si="0"/>
        <v>Indeterminada</v>
      </c>
      <c r="V27" s="128">
        <v>0</v>
      </c>
      <c r="W27" s="131"/>
      <c r="X27" s="131"/>
      <c r="Y27" s="131"/>
      <c r="Z27" s="131"/>
      <c r="AA27" s="132"/>
      <c r="AB27" s="132"/>
      <c r="AC27" s="111" t="str">
        <f t="shared" si="1"/>
        <v>Indeterminada</v>
      </c>
    </row>
    <row r="28" spans="1:29" x14ac:dyDescent="0.3">
      <c r="A28" s="121" t="s">
        <v>37</v>
      </c>
      <c r="B28" s="122" t="s">
        <v>38</v>
      </c>
      <c r="C28" s="123">
        <v>45008</v>
      </c>
      <c r="D28" s="121" t="s">
        <v>60</v>
      </c>
      <c r="E28" s="124" t="s">
        <v>148</v>
      </c>
      <c r="F28" s="125" t="s">
        <v>149</v>
      </c>
      <c r="G28" s="122" t="s">
        <v>150</v>
      </c>
      <c r="H28" s="121" t="s">
        <v>151</v>
      </c>
      <c r="I28" s="126" t="s">
        <v>101</v>
      </c>
      <c r="J28" s="121" t="s">
        <v>152</v>
      </c>
      <c r="K28" s="122" t="s">
        <v>150</v>
      </c>
      <c r="L28" s="121" t="s">
        <v>46</v>
      </c>
      <c r="M28" s="127"/>
      <c r="N28" s="128">
        <v>22819675</v>
      </c>
      <c r="O28" s="129"/>
      <c r="P28" s="129"/>
      <c r="Q28" s="129"/>
      <c r="R28" s="129"/>
      <c r="S28" s="129"/>
      <c r="T28" s="129"/>
      <c r="U28" s="130">
        <f t="shared" si="0"/>
        <v>22819675</v>
      </c>
      <c r="V28" s="128">
        <v>9127870</v>
      </c>
      <c r="W28" s="131"/>
      <c r="X28" s="131"/>
      <c r="Y28" s="131"/>
      <c r="Z28" s="131"/>
      <c r="AA28" s="132"/>
      <c r="AB28" s="132"/>
      <c r="AC28" s="111">
        <f t="shared" si="1"/>
        <v>9127870</v>
      </c>
    </row>
    <row r="29" spans="1:29" x14ac:dyDescent="0.3">
      <c r="A29" s="121" t="s">
        <v>37</v>
      </c>
      <c r="B29" s="122" t="s">
        <v>38</v>
      </c>
      <c r="C29" s="123">
        <v>44853</v>
      </c>
      <c r="D29" s="121" t="s">
        <v>60</v>
      </c>
      <c r="E29" s="124" t="s">
        <v>115</v>
      </c>
      <c r="F29" s="125" t="s">
        <v>153</v>
      </c>
      <c r="G29" s="122" t="s">
        <v>154</v>
      </c>
      <c r="H29" s="121" t="s">
        <v>155</v>
      </c>
      <c r="I29" s="126" t="s">
        <v>51</v>
      </c>
      <c r="J29" s="121" t="s">
        <v>156</v>
      </c>
      <c r="K29" s="122" t="s">
        <v>157</v>
      </c>
      <c r="L29" s="121" t="s">
        <v>46</v>
      </c>
      <c r="M29" s="127"/>
      <c r="N29" s="128">
        <v>45240825</v>
      </c>
      <c r="O29" s="129"/>
      <c r="P29" s="129"/>
      <c r="Q29" s="129"/>
      <c r="R29" s="129"/>
      <c r="S29" s="129"/>
      <c r="T29" s="129"/>
      <c r="U29" s="130">
        <f t="shared" si="0"/>
        <v>45240825</v>
      </c>
      <c r="V29" s="128">
        <v>18096330</v>
      </c>
      <c r="W29" s="131"/>
      <c r="X29" s="131"/>
      <c r="Y29" s="131"/>
      <c r="Z29" s="131"/>
      <c r="AA29" s="132"/>
      <c r="AB29" s="132"/>
      <c r="AC29" s="111">
        <f t="shared" si="1"/>
        <v>18096330</v>
      </c>
    </row>
    <row r="30" spans="1:29" x14ac:dyDescent="0.3">
      <c r="A30" s="121" t="s">
        <v>37</v>
      </c>
      <c r="B30" s="122" t="s">
        <v>38</v>
      </c>
      <c r="C30" s="123">
        <v>45125</v>
      </c>
      <c r="D30" s="121" t="s">
        <v>60</v>
      </c>
      <c r="E30" s="124" t="s">
        <v>98</v>
      </c>
      <c r="F30" s="125" t="s">
        <v>158</v>
      </c>
      <c r="G30" s="122" t="s">
        <v>42</v>
      </c>
      <c r="H30" s="121" t="s">
        <v>159</v>
      </c>
      <c r="I30" s="126" t="s">
        <v>160</v>
      </c>
      <c r="J30" s="121" t="s">
        <v>161</v>
      </c>
      <c r="K30" s="122" t="s">
        <v>42</v>
      </c>
      <c r="L30" s="121" t="s">
        <v>46</v>
      </c>
      <c r="M30" s="127"/>
      <c r="N30" s="128">
        <v>16541294</v>
      </c>
      <c r="O30" s="129"/>
      <c r="P30" s="129"/>
      <c r="Q30" s="129"/>
      <c r="R30" s="129"/>
      <c r="S30" s="129"/>
      <c r="T30" s="129"/>
      <c r="U30" s="130">
        <f t="shared" si="0"/>
        <v>16541294</v>
      </c>
      <c r="V30" s="128">
        <v>4135323.5</v>
      </c>
      <c r="W30" s="131"/>
      <c r="X30" s="131"/>
      <c r="Y30" s="131"/>
      <c r="Z30" s="131"/>
      <c r="AA30" s="132"/>
      <c r="AB30" s="132"/>
      <c r="AC30" s="111">
        <f t="shared" si="1"/>
        <v>4135324</v>
      </c>
    </row>
    <row r="31" spans="1:29" x14ac:dyDescent="0.3">
      <c r="A31" s="121" t="s">
        <v>37</v>
      </c>
      <c r="B31" s="122" t="s">
        <v>38</v>
      </c>
      <c r="C31" s="123">
        <v>45278</v>
      </c>
      <c r="D31" s="121" t="s">
        <v>60</v>
      </c>
      <c r="E31" s="124" t="s">
        <v>162</v>
      </c>
      <c r="F31" s="125" t="s">
        <v>163</v>
      </c>
      <c r="G31" s="122" t="s">
        <v>42</v>
      </c>
      <c r="H31" s="121" t="s">
        <v>164</v>
      </c>
      <c r="I31" s="126" t="s">
        <v>165</v>
      </c>
      <c r="J31" s="121" t="s">
        <v>166</v>
      </c>
      <c r="K31" s="122" t="s">
        <v>167</v>
      </c>
      <c r="L31" s="121" t="s">
        <v>65</v>
      </c>
      <c r="M31" s="127"/>
      <c r="N31" s="128">
        <v>430334831</v>
      </c>
      <c r="O31" s="129"/>
      <c r="P31" s="129"/>
      <c r="Q31" s="129"/>
      <c r="R31" s="129"/>
      <c r="S31" s="129"/>
      <c r="T31" s="129"/>
      <c r="U31" s="130">
        <f t="shared" si="0"/>
        <v>430334831</v>
      </c>
      <c r="V31" s="128">
        <v>0</v>
      </c>
      <c r="W31" s="131"/>
      <c r="X31" s="131"/>
      <c r="Y31" s="131"/>
      <c r="Z31" s="131"/>
      <c r="AA31" s="132"/>
      <c r="AB31" s="132"/>
      <c r="AC31" s="111" t="str">
        <f t="shared" si="1"/>
        <v>Indeterminada</v>
      </c>
    </row>
    <row r="32" spans="1:29" x14ac:dyDescent="0.3">
      <c r="A32" s="121" t="s">
        <v>37</v>
      </c>
      <c r="B32" s="122" t="s">
        <v>38</v>
      </c>
      <c r="C32" s="123">
        <v>45156</v>
      </c>
      <c r="D32" s="121" t="s">
        <v>60</v>
      </c>
      <c r="E32" s="124" t="s">
        <v>168</v>
      </c>
      <c r="F32" s="125" t="s">
        <v>169</v>
      </c>
      <c r="G32" s="122" t="s">
        <v>42</v>
      </c>
      <c r="H32" s="121" t="s">
        <v>170</v>
      </c>
      <c r="I32" s="126" t="s">
        <v>165</v>
      </c>
      <c r="J32" s="121" t="s">
        <v>171</v>
      </c>
      <c r="K32" s="122" t="s">
        <v>167</v>
      </c>
      <c r="L32" s="121" t="s">
        <v>65</v>
      </c>
      <c r="M32" s="127"/>
      <c r="N32" s="128">
        <v>166795726</v>
      </c>
      <c r="O32" s="129"/>
      <c r="P32" s="129"/>
      <c r="Q32" s="129"/>
      <c r="R32" s="129"/>
      <c r="S32" s="129"/>
      <c r="T32" s="129"/>
      <c r="U32" s="130">
        <f t="shared" si="0"/>
        <v>166795726</v>
      </c>
      <c r="V32" s="128">
        <v>0</v>
      </c>
      <c r="W32" s="131"/>
      <c r="X32" s="131"/>
      <c r="Y32" s="131"/>
      <c r="Z32" s="131"/>
      <c r="AA32" s="132"/>
      <c r="AB32" s="132"/>
      <c r="AC32" s="111" t="str">
        <f t="shared" si="1"/>
        <v>Indeterminada</v>
      </c>
    </row>
    <row r="33" spans="1:29" x14ac:dyDescent="0.3">
      <c r="A33" s="121" t="s">
        <v>37</v>
      </c>
      <c r="B33" s="122" t="s">
        <v>38</v>
      </c>
      <c r="C33" s="123">
        <v>45176</v>
      </c>
      <c r="D33" s="121" t="s">
        <v>60</v>
      </c>
      <c r="E33" s="124" t="s">
        <v>172</v>
      </c>
      <c r="F33" s="125" t="s">
        <v>173</v>
      </c>
      <c r="G33" s="122" t="s">
        <v>154</v>
      </c>
      <c r="H33" s="121" t="s">
        <v>174</v>
      </c>
      <c r="I33" s="126" t="s">
        <v>175</v>
      </c>
      <c r="J33" s="121" t="s">
        <v>176</v>
      </c>
      <c r="K33" s="122" t="s">
        <v>157</v>
      </c>
      <c r="L33" s="121" t="s">
        <v>46</v>
      </c>
      <c r="M33" s="127"/>
      <c r="N33" s="128">
        <v>20686061</v>
      </c>
      <c r="O33" s="129"/>
      <c r="P33" s="129"/>
      <c r="Q33" s="129"/>
      <c r="R33" s="129"/>
      <c r="S33" s="129"/>
      <c r="T33" s="129"/>
      <c r="U33" s="130">
        <f t="shared" si="0"/>
        <v>20686061</v>
      </c>
      <c r="V33" s="128">
        <v>0</v>
      </c>
      <c r="W33" s="131"/>
      <c r="X33" s="131"/>
      <c r="Y33" s="131"/>
      <c r="Z33" s="131"/>
      <c r="AA33" s="132"/>
      <c r="AB33" s="132"/>
      <c r="AC33" s="111" t="str">
        <f t="shared" si="1"/>
        <v>Indeterminada</v>
      </c>
    </row>
    <row r="34" spans="1:29" x14ac:dyDescent="0.3">
      <c r="A34" s="121" t="s">
        <v>37</v>
      </c>
      <c r="B34" s="122" t="s">
        <v>38</v>
      </c>
      <c r="C34" s="123">
        <v>45218</v>
      </c>
      <c r="D34" s="121" t="s">
        <v>60</v>
      </c>
      <c r="E34" s="124" t="s">
        <v>136</v>
      </c>
      <c r="F34" s="125" t="s">
        <v>177</v>
      </c>
      <c r="G34" s="122" t="s">
        <v>150</v>
      </c>
      <c r="H34" s="121" t="s">
        <v>178</v>
      </c>
      <c r="I34" s="126" t="s">
        <v>179</v>
      </c>
      <c r="J34" s="121" t="s">
        <v>180</v>
      </c>
      <c r="K34" s="122" t="s">
        <v>150</v>
      </c>
      <c r="L34" s="121" t="s">
        <v>46</v>
      </c>
      <c r="M34" s="127"/>
      <c r="N34" s="128">
        <v>70101263</v>
      </c>
      <c r="O34" s="129"/>
      <c r="P34" s="129"/>
      <c r="Q34" s="129"/>
      <c r="R34" s="129"/>
      <c r="S34" s="129"/>
      <c r="T34" s="129"/>
      <c r="U34" s="130">
        <f t="shared" si="0"/>
        <v>70101263</v>
      </c>
      <c r="V34" s="128">
        <v>0</v>
      </c>
      <c r="W34" s="131"/>
      <c r="X34" s="131"/>
      <c r="Y34" s="131"/>
      <c r="Z34" s="131"/>
      <c r="AA34" s="132"/>
      <c r="AB34" s="132"/>
      <c r="AC34" s="111" t="str">
        <f t="shared" si="1"/>
        <v>Indeterminada</v>
      </c>
    </row>
    <row r="35" spans="1:29" x14ac:dyDescent="0.3">
      <c r="A35" s="121" t="s">
        <v>37</v>
      </c>
      <c r="B35" s="122" t="s">
        <v>74</v>
      </c>
      <c r="C35" s="123">
        <v>45217</v>
      </c>
      <c r="D35" s="121" t="s">
        <v>60</v>
      </c>
      <c r="E35" s="124" t="s">
        <v>181</v>
      </c>
      <c r="F35" s="125" t="s">
        <v>182</v>
      </c>
      <c r="G35" s="122" t="s">
        <v>183</v>
      </c>
      <c r="H35" s="121" t="s">
        <v>184</v>
      </c>
      <c r="I35" s="126" t="s">
        <v>185</v>
      </c>
      <c r="J35" s="121" t="s">
        <v>186</v>
      </c>
      <c r="K35" s="122" t="s">
        <v>187</v>
      </c>
      <c r="L35" s="121" t="s">
        <v>65</v>
      </c>
      <c r="M35" s="127"/>
      <c r="N35" s="128">
        <v>1772033</v>
      </c>
      <c r="O35" s="129"/>
      <c r="P35" s="129"/>
      <c r="Q35" s="129"/>
      <c r="R35" s="129"/>
      <c r="S35" s="129"/>
      <c r="T35" s="129"/>
      <c r="U35" s="130">
        <f t="shared" si="0"/>
        <v>1772033</v>
      </c>
      <c r="V35" s="128">
        <v>0</v>
      </c>
      <c r="W35" s="131"/>
      <c r="X35" s="131"/>
      <c r="Y35" s="131"/>
      <c r="Z35" s="131"/>
      <c r="AA35" s="132"/>
      <c r="AB35" s="132"/>
      <c r="AC35" s="111" t="str">
        <f t="shared" si="1"/>
        <v>Indeterminada</v>
      </c>
    </row>
    <row r="36" spans="1:29" x14ac:dyDescent="0.3">
      <c r="A36" s="121" t="s">
        <v>37</v>
      </c>
      <c r="B36" s="122" t="s">
        <v>74</v>
      </c>
      <c r="C36" s="123">
        <v>45577</v>
      </c>
      <c r="D36" s="121" t="s">
        <v>60</v>
      </c>
      <c r="E36" s="124" t="s">
        <v>107</v>
      </c>
      <c r="F36" s="125" t="s">
        <v>188</v>
      </c>
      <c r="G36" s="122" t="s">
        <v>125</v>
      </c>
      <c r="H36" s="121" t="s">
        <v>189</v>
      </c>
      <c r="I36" s="126" t="s">
        <v>131</v>
      </c>
      <c r="J36" s="121" t="s">
        <v>190</v>
      </c>
      <c r="K36" s="122" t="s">
        <v>125</v>
      </c>
      <c r="L36" s="121" t="s">
        <v>65</v>
      </c>
      <c r="M36" s="127"/>
      <c r="N36" s="128">
        <v>0</v>
      </c>
      <c r="O36" s="129"/>
      <c r="P36" s="129"/>
      <c r="Q36" s="129"/>
      <c r="R36" s="129"/>
      <c r="S36" s="129"/>
      <c r="T36" s="129"/>
      <c r="U36" s="130" t="str">
        <f t="shared" si="0"/>
        <v>Indeterminada</v>
      </c>
      <c r="V36" s="128">
        <v>0</v>
      </c>
      <c r="W36" s="131"/>
      <c r="X36" s="131"/>
      <c r="Y36" s="131"/>
      <c r="Z36" s="131"/>
      <c r="AA36" s="132"/>
      <c r="AB36" s="132"/>
      <c r="AC36" s="111" t="str">
        <f t="shared" si="1"/>
        <v>Indeterminada</v>
      </c>
    </row>
    <row r="37" spans="1:29" x14ac:dyDescent="0.3">
      <c r="A37" s="121" t="s">
        <v>37</v>
      </c>
      <c r="B37" s="122" t="s">
        <v>74</v>
      </c>
      <c r="C37" s="123">
        <v>45575</v>
      </c>
      <c r="D37" s="121" t="s">
        <v>60</v>
      </c>
      <c r="E37" s="124" t="s">
        <v>191</v>
      </c>
      <c r="F37" s="125" t="s">
        <v>192</v>
      </c>
      <c r="G37" s="122" t="s">
        <v>125</v>
      </c>
      <c r="H37" s="121" t="s">
        <v>193</v>
      </c>
      <c r="I37" s="126" t="s">
        <v>131</v>
      </c>
      <c r="J37" s="121" t="s">
        <v>194</v>
      </c>
      <c r="K37" s="122" t="s">
        <v>125</v>
      </c>
      <c r="L37" s="121" t="s">
        <v>65</v>
      </c>
      <c r="M37" s="127"/>
      <c r="N37" s="128">
        <v>0</v>
      </c>
      <c r="O37" s="129"/>
      <c r="P37" s="129"/>
      <c r="Q37" s="129"/>
      <c r="R37" s="129"/>
      <c r="S37" s="129"/>
      <c r="T37" s="129"/>
      <c r="U37" s="130" t="str">
        <f t="shared" si="0"/>
        <v>Indeterminada</v>
      </c>
      <c r="V37" s="128">
        <v>0</v>
      </c>
      <c r="W37" s="131"/>
      <c r="X37" s="131"/>
      <c r="Y37" s="131"/>
      <c r="Z37" s="131"/>
      <c r="AA37" s="132"/>
      <c r="AB37" s="132"/>
      <c r="AC37" s="111" t="str">
        <f t="shared" si="1"/>
        <v>Indeterminada</v>
      </c>
    </row>
    <row r="38" spans="1:29" x14ac:dyDescent="0.3">
      <c r="A38" s="121" t="s">
        <v>37</v>
      </c>
      <c r="B38" s="122" t="s">
        <v>74</v>
      </c>
      <c r="C38" s="123">
        <v>45546</v>
      </c>
      <c r="D38" s="121" t="s">
        <v>60</v>
      </c>
      <c r="E38" s="124" t="s">
        <v>195</v>
      </c>
      <c r="F38" s="125" t="s">
        <v>196</v>
      </c>
      <c r="G38" s="122" t="s">
        <v>125</v>
      </c>
      <c r="H38" s="121" t="s">
        <v>197</v>
      </c>
      <c r="I38" s="126" t="s">
        <v>131</v>
      </c>
      <c r="J38" s="121" t="s">
        <v>198</v>
      </c>
      <c r="K38" s="122" t="s">
        <v>125</v>
      </c>
      <c r="L38" s="121" t="s">
        <v>65</v>
      </c>
      <c r="M38" s="127"/>
      <c r="N38" s="128">
        <v>0</v>
      </c>
      <c r="O38" s="129"/>
      <c r="P38" s="129"/>
      <c r="Q38" s="129"/>
      <c r="R38" s="129"/>
      <c r="S38" s="129"/>
      <c r="T38" s="129"/>
      <c r="U38" s="130" t="str">
        <f t="shared" si="0"/>
        <v>Indeterminada</v>
      </c>
      <c r="V38" s="128">
        <v>0</v>
      </c>
      <c r="W38" s="131"/>
      <c r="X38" s="131"/>
      <c r="Y38" s="131"/>
      <c r="Z38" s="131"/>
      <c r="AA38" s="132"/>
      <c r="AB38" s="132"/>
      <c r="AC38" s="111" t="str">
        <f t="shared" si="1"/>
        <v>Indeterminada</v>
      </c>
    </row>
    <row r="39" spans="1:29" x14ac:dyDescent="0.3">
      <c r="A39" s="121" t="s">
        <v>37</v>
      </c>
      <c r="B39" s="122" t="s">
        <v>38</v>
      </c>
      <c r="C39" s="123">
        <v>45670</v>
      </c>
      <c r="D39" s="121" t="s">
        <v>60</v>
      </c>
      <c r="E39" s="124" t="s">
        <v>199</v>
      </c>
      <c r="F39" s="125" t="s">
        <v>200</v>
      </c>
      <c r="G39" s="122" t="s">
        <v>150</v>
      </c>
      <c r="H39" s="121" t="s">
        <v>201</v>
      </c>
      <c r="I39" s="126" t="s">
        <v>202</v>
      </c>
      <c r="J39" s="121" t="s">
        <v>203</v>
      </c>
      <c r="K39" s="122" t="s">
        <v>150</v>
      </c>
      <c r="L39" s="121" t="s">
        <v>65</v>
      </c>
      <c r="M39" s="127"/>
      <c r="N39" s="128">
        <v>50636387</v>
      </c>
      <c r="O39" s="129"/>
      <c r="P39" s="129"/>
      <c r="Q39" s="129"/>
      <c r="R39" s="129"/>
      <c r="S39" s="129"/>
      <c r="T39" s="129"/>
      <c r="U39" s="130">
        <f t="shared" ref="U39:U40" si="2">IF(ROUND(N39*CLP+O39*UF+P39*USD+Q39*UTA+R39*UTM+S39*IMMNO+T39*IMM,0)=0,"Indeterminada",ROUND(N39*CLP+O39*UF+P39*USD+Q39*UTA+R39*UTM+S39*IMMNO+T39*IMM,0))</f>
        <v>50636387</v>
      </c>
      <c r="V39" s="128">
        <v>0</v>
      </c>
      <c r="W39" s="131"/>
      <c r="X39" s="131"/>
      <c r="Y39" s="131"/>
      <c r="Z39" s="131"/>
      <c r="AA39" s="132"/>
      <c r="AB39" s="132"/>
      <c r="AC39" s="111" t="str">
        <f t="shared" si="1"/>
        <v>Indeterminada</v>
      </c>
    </row>
    <row r="40" spans="1:29" x14ac:dyDescent="0.3">
      <c r="A40" s="121" t="s">
        <v>37</v>
      </c>
      <c r="B40" s="122" t="s">
        <v>74</v>
      </c>
      <c r="C40" s="123">
        <v>45685</v>
      </c>
      <c r="D40" s="121" t="s">
        <v>60</v>
      </c>
      <c r="E40" s="124" t="s">
        <v>204</v>
      </c>
      <c r="F40" s="125" t="s">
        <v>205</v>
      </c>
      <c r="G40" s="122" t="s">
        <v>183</v>
      </c>
      <c r="H40" s="121" t="s">
        <v>206</v>
      </c>
      <c r="I40" s="126" t="s">
        <v>185</v>
      </c>
      <c r="J40" s="121" t="s">
        <v>207</v>
      </c>
      <c r="K40" s="122" t="s">
        <v>187</v>
      </c>
      <c r="L40" s="121" t="s">
        <v>65</v>
      </c>
      <c r="M40" s="127"/>
      <c r="N40" s="128">
        <v>1521611</v>
      </c>
      <c r="O40" s="129"/>
      <c r="P40" s="129"/>
      <c r="Q40" s="129"/>
      <c r="R40" s="129"/>
      <c r="S40" s="129"/>
      <c r="T40" s="129"/>
      <c r="U40" s="130">
        <f t="shared" si="2"/>
        <v>1521611</v>
      </c>
      <c r="V40" s="128">
        <v>0</v>
      </c>
      <c r="W40" s="131"/>
      <c r="X40" s="131"/>
      <c r="Y40" s="131"/>
      <c r="Z40" s="131"/>
      <c r="AA40" s="132"/>
      <c r="AB40" s="132"/>
      <c r="AC40" s="111" t="str">
        <f t="shared" si="1"/>
        <v>Indeterminada</v>
      </c>
    </row>
    <row r="41" spans="1:29" x14ac:dyDescent="0.3">
      <c r="A41" s="121" t="s">
        <v>37</v>
      </c>
      <c r="B41" s="122" t="s">
        <v>74</v>
      </c>
      <c r="C41" s="123">
        <v>45635</v>
      </c>
      <c r="D41" s="121" t="s">
        <v>60</v>
      </c>
      <c r="E41" s="124" t="s">
        <v>208</v>
      </c>
      <c r="F41" s="125" t="s">
        <v>209</v>
      </c>
      <c r="G41" s="122" t="s">
        <v>183</v>
      </c>
      <c r="H41" s="121" t="s">
        <v>210</v>
      </c>
      <c r="I41" s="126" t="s">
        <v>185</v>
      </c>
      <c r="J41" s="121" t="s">
        <v>211</v>
      </c>
      <c r="K41" s="122" t="s">
        <v>187</v>
      </c>
      <c r="L41" s="121" t="s">
        <v>65</v>
      </c>
      <c r="M41" s="127"/>
      <c r="N41" s="128">
        <v>6443172</v>
      </c>
      <c r="O41" s="129"/>
      <c r="P41" s="129"/>
      <c r="Q41" s="129"/>
      <c r="R41" s="129"/>
      <c r="S41" s="129"/>
      <c r="T41" s="129"/>
      <c r="U41" s="130">
        <f t="shared" ref="U41" si="3">IF(ROUND(N41*CLP+O41*UF+P41*USD+Q41*UTA+R41*UTM+S41*IMMNO+T41*IMM,0)=0,"Indeterminada",ROUND(N41*CLP+O41*UF+P41*USD+Q41*UTA+R41*UTM+S41*IMMNO+T41*IMM,0))</f>
        <v>6443172</v>
      </c>
      <c r="V41" s="128">
        <v>0</v>
      </c>
      <c r="W41" s="131"/>
      <c r="X41" s="131"/>
      <c r="Y41" s="131"/>
      <c r="Z41" s="131"/>
      <c r="AA41" s="132"/>
      <c r="AB41" s="132"/>
      <c r="AC41" s="111" t="str">
        <f t="shared" si="1"/>
        <v>Indeterminada</v>
      </c>
    </row>
    <row r="42" spans="1:29" x14ac:dyDescent="0.3">
      <c r="A42" s="121" t="s">
        <v>37</v>
      </c>
      <c r="B42" s="122" t="s">
        <v>74</v>
      </c>
      <c r="C42" s="123">
        <v>45723</v>
      </c>
      <c r="D42" s="121" t="s">
        <v>60</v>
      </c>
      <c r="E42" s="124" t="s">
        <v>55</v>
      </c>
      <c r="F42" s="125" t="s">
        <v>212</v>
      </c>
      <c r="G42" s="122" t="s">
        <v>213</v>
      </c>
      <c r="H42" s="121" t="s">
        <v>214</v>
      </c>
      <c r="I42" s="126" t="s">
        <v>213</v>
      </c>
      <c r="J42" s="121" t="s">
        <v>215</v>
      </c>
      <c r="K42" s="122" t="s">
        <v>216</v>
      </c>
      <c r="L42" s="121" t="s">
        <v>46</v>
      </c>
      <c r="M42" s="127"/>
      <c r="N42" s="128">
        <v>0</v>
      </c>
      <c r="O42" s="129"/>
      <c r="P42" s="129"/>
      <c r="Q42" s="129"/>
      <c r="R42" s="129"/>
      <c r="S42" s="129"/>
      <c r="T42" s="129"/>
      <c r="U42" s="130" t="s">
        <v>217</v>
      </c>
      <c r="V42" s="128">
        <v>0</v>
      </c>
      <c r="W42" s="131"/>
      <c r="X42" s="131"/>
      <c r="Y42" s="131"/>
      <c r="Z42" s="131"/>
      <c r="AA42" s="132"/>
      <c r="AB42" s="132"/>
      <c r="AC42" s="111" t="s">
        <v>217</v>
      </c>
    </row>
    <row r="43" spans="1:29" x14ac:dyDescent="0.3">
      <c r="A43" s="121" t="s">
        <v>37</v>
      </c>
      <c r="B43" s="122" t="s">
        <v>74</v>
      </c>
      <c r="C43" s="123">
        <v>45684</v>
      </c>
      <c r="D43" s="121" t="s">
        <v>60</v>
      </c>
      <c r="E43" s="124" t="s">
        <v>218</v>
      </c>
      <c r="F43" s="125" t="s">
        <v>219</v>
      </c>
      <c r="G43" s="122" t="s">
        <v>183</v>
      </c>
      <c r="H43" s="121" t="s">
        <v>220</v>
      </c>
      <c r="I43" s="126" t="s">
        <v>185</v>
      </c>
      <c r="J43" s="121" t="s">
        <v>221</v>
      </c>
      <c r="K43" s="122" t="s">
        <v>183</v>
      </c>
      <c r="L43" s="121" t="s">
        <v>46</v>
      </c>
      <c r="M43" s="127"/>
      <c r="N43" s="128">
        <v>2014096</v>
      </c>
      <c r="O43" s="129"/>
      <c r="P43" s="129"/>
      <c r="Q43" s="129"/>
      <c r="R43" s="129"/>
      <c r="S43" s="129"/>
      <c r="T43" s="129"/>
      <c r="U43" s="130">
        <v>2014096</v>
      </c>
      <c r="V43" s="128">
        <v>0</v>
      </c>
      <c r="W43" s="131"/>
      <c r="X43" s="131"/>
      <c r="Y43" s="131"/>
      <c r="Z43" s="131"/>
      <c r="AA43" s="132"/>
      <c r="AB43" s="132"/>
      <c r="AC43" s="111" t="s">
        <v>217</v>
      </c>
    </row>
    <row r="44" spans="1:29" x14ac:dyDescent="0.3">
      <c r="A44" s="133" t="s">
        <v>37</v>
      </c>
      <c r="B44" s="134" t="s">
        <v>38</v>
      </c>
      <c r="C44" s="135">
        <v>45792</v>
      </c>
      <c r="D44" s="133" t="s">
        <v>222</v>
      </c>
      <c r="E44" s="136" t="s">
        <v>40</v>
      </c>
      <c r="F44" s="137" t="s">
        <v>223</v>
      </c>
      <c r="G44" s="134" t="s">
        <v>42</v>
      </c>
      <c r="H44" s="133" t="s">
        <v>224</v>
      </c>
      <c r="I44" s="138" t="s">
        <v>225</v>
      </c>
      <c r="J44" s="133" t="s">
        <v>226</v>
      </c>
      <c r="K44" s="134" t="s">
        <v>42</v>
      </c>
      <c r="L44" s="133" t="s">
        <v>46</v>
      </c>
      <c r="M44" s="139"/>
      <c r="N44" s="140">
        <v>10000000</v>
      </c>
      <c r="O44" s="141"/>
      <c r="P44" s="141"/>
      <c r="Q44" s="141"/>
      <c r="R44" s="141"/>
      <c r="S44" s="141"/>
      <c r="T44" s="141"/>
      <c r="U44" s="142">
        <f>IF(ROUND(N44*CLP+O44*UF+P44*USD+Q44*UTA+R44*UTM+S44*IMMNO+T44*IMM,0)=0,"Indeterminada",ROUND(N44*CLP+O44*UF+P44*USD+Q44*UTA+R44*UTM+S44*IMMNO+T44*IMM,0))</f>
        <v>10000000</v>
      </c>
      <c r="V44" s="140"/>
      <c r="W44" s="143"/>
      <c r="X44" s="143"/>
      <c r="Y44" s="143"/>
      <c r="Z44" s="143"/>
      <c r="AA44" s="144"/>
      <c r="AB44" s="144"/>
      <c r="AC44" s="32" t="str">
        <f>IF(ROUND(V44*CLP+W44*UF+X44*USD+Y44*UTA+Z44*UTM+AA44*IMMNO+AB44*IMM,0)=0,"Indeterminada",(ROUND(V44*CLP+W44*UF+X44*USD+Y44*UTA+Z44*UTM+AA44*IMMNO+AB44*IMM,0)))</f>
        <v>Indeterminada</v>
      </c>
    </row>
    <row r="45" spans="1:29" x14ac:dyDescent="0.3">
      <c r="A45" s="34" t="s">
        <v>227</v>
      </c>
      <c r="B45" s="104" t="s">
        <v>38</v>
      </c>
      <c r="C45" s="105"/>
      <c r="D45" s="34" t="s">
        <v>66</v>
      </c>
      <c r="E45" s="106" t="s">
        <v>40</v>
      </c>
      <c r="F45" s="107" t="s">
        <v>228</v>
      </c>
      <c r="G45" s="104" t="s">
        <v>42</v>
      </c>
      <c r="H45" s="34" t="s">
        <v>229</v>
      </c>
      <c r="I45" s="108" t="s">
        <v>230</v>
      </c>
      <c r="J45" s="34" t="s">
        <v>231</v>
      </c>
      <c r="K45" s="104" t="s">
        <v>232</v>
      </c>
      <c r="L45" s="34" t="s">
        <v>53</v>
      </c>
      <c r="M45" s="59"/>
      <c r="N45" s="33">
        <v>284827536</v>
      </c>
      <c r="O45" s="38"/>
      <c r="P45" s="38"/>
      <c r="Q45" s="38"/>
      <c r="R45" s="38"/>
      <c r="S45" s="38"/>
      <c r="T45" s="38"/>
      <c r="U45" s="32">
        <f t="shared" ref="U45:U47" si="4">IF(ROUND(N45*CLP+O45*UF+P45*USD+Q45*UTA+R45*UTM+S45*IMMNO+T45*IMM,0)=0,"Indeterminada",ROUND(N45*CLP+O45*UF+P45*USD+Q45*UTA+R45*UTM+S45*IMMNO+T45*IMM,0))</f>
        <v>284827536</v>
      </c>
      <c r="V45" s="33"/>
      <c r="W45" s="109"/>
      <c r="X45" s="109"/>
      <c r="Y45" s="109"/>
      <c r="Z45" s="109"/>
      <c r="AA45" s="110"/>
      <c r="AB45" s="110"/>
      <c r="AC45" s="32" t="str">
        <f t="shared" ref="AC45:AC47" si="5">IF(ROUND(V45*CLP+W45*UF+X45*USD+Y45*UTA+Z45*UTM+AA45*IMMNO+AB45*IMM,0)=0,"Indeterminada",(ROUND(V45*CLP+W45*UF+X45*USD+Y45*UTA+Z45*UTM+AA45*IMMNO+AB45*IMM,0)))</f>
        <v>Indeterminada</v>
      </c>
    </row>
    <row r="46" spans="1:29" x14ac:dyDescent="0.3">
      <c r="A46" s="34" t="s">
        <v>227</v>
      </c>
      <c r="B46" s="104" t="s">
        <v>38</v>
      </c>
      <c r="C46" s="105"/>
      <c r="D46" s="34" t="s">
        <v>60</v>
      </c>
      <c r="E46" s="106" t="s">
        <v>61</v>
      </c>
      <c r="F46" s="107" t="s">
        <v>62</v>
      </c>
      <c r="G46" s="104" t="s">
        <v>42</v>
      </c>
      <c r="H46" s="34" t="s">
        <v>63</v>
      </c>
      <c r="I46" s="108" t="s">
        <v>233</v>
      </c>
      <c r="J46" s="34" t="s">
        <v>234</v>
      </c>
      <c r="K46" s="104" t="s">
        <v>232</v>
      </c>
      <c r="L46" s="34" t="s">
        <v>65</v>
      </c>
      <c r="M46" s="59"/>
      <c r="N46" s="33">
        <v>180000000</v>
      </c>
      <c r="O46" s="38"/>
      <c r="P46" s="38"/>
      <c r="Q46" s="38"/>
      <c r="R46" s="38"/>
      <c r="S46" s="38"/>
      <c r="T46" s="38"/>
      <c r="U46" s="32">
        <f t="shared" si="4"/>
        <v>180000000</v>
      </c>
      <c r="V46" s="33"/>
      <c r="W46" s="109"/>
      <c r="X46" s="109"/>
      <c r="Y46" s="109"/>
      <c r="Z46" s="109"/>
      <c r="AA46" s="110"/>
      <c r="AB46" s="110"/>
      <c r="AC46" s="32" t="str">
        <f t="shared" si="5"/>
        <v>Indeterminada</v>
      </c>
    </row>
    <row r="47" spans="1:29" x14ac:dyDescent="0.3">
      <c r="A47" s="34" t="s">
        <v>227</v>
      </c>
      <c r="B47" s="104" t="s">
        <v>38</v>
      </c>
      <c r="C47" s="105"/>
      <c r="D47" s="34" t="s">
        <v>66</v>
      </c>
      <c r="E47" s="106" t="s">
        <v>48</v>
      </c>
      <c r="F47" s="107" t="s">
        <v>67</v>
      </c>
      <c r="G47" s="104" t="s">
        <v>42</v>
      </c>
      <c r="H47" s="34" t="s">
        <v>68</v>
      </c>
      <c r="I47" s="108" t="s">
        <v>233</v>
      </c>
      <c r="J47" s="34" t="s">
        <v>235</v>
      </c>
      <c r="K47" s="104" t="s">
        <v>232</v>
      </c>
      <c r="L47" s="34" t="s">
        <v>65</v>
      </c>
      <c r="M47" s="59"/>
      <c r="N47" s="33">
        <v>97654681</v>
      </c>
      <c r="O47" s="38"/>
      <c r="P47" s="38"/>
      <c r="Q47" s="38"/>
      <c r="R47" s="38"/>
      <c r="S47" s="38"/>
      <c r="T47" s="38"/>
      <c r="U47" s="32">
        <f t="shared" si="4"/>
        <v>97654681</v>
      </c>
      <c r="V47" s="33"/>
      <c r="W47" s="109"/>
      <c r="X47" s="109"/>
      <c r="Y47" s="109"/>
      <c r="Z47" s="109"/>
      <c r="AA47" s="110"/>
      <c r="AB47" s="110"/>
      <c r="AC47" s="32" t="str">
        <f t="shared" si="5"/>
        <v>Indeterminada</v>
      </c>
    </row>
    <row r="48" spans="1:29" x14ac:dyDescent="0.3">
      <c r="A48" s="34" t="s">
        <v>227</v>
      </c>
      <c r="B48" s="104" t="s">
        <v>38</v>
      </c>
      <c r="C48" s="105"/>
      <c r="D48" s="34" t="s">
        <v>60</v>
      </c>
      <c r="E48" s="106">
        <v>6</v>
      </c>
      <c r="F48" s="107" t="s">
        <v>236</v>
      </c>
      <c r="G48" s="104" t="s">
        <v>42</v>
      </c>
      <c r="H48" s="34" t="s">
        <v>237</v>
      </c>
      <c r="I48" s="108" t="s">
        <v>233</v>
      </c>
      <c r="J48" s="34" t="s">
        <v>238</v>
      </c>
      <c r="K48" s="104" t="s">
        <v>239</v>
      </c>
      <c r="L48" s="34" t="s">
        <v>65</v>
      </c>
      <c r="M48" s="59"/>
      <c r="N48" s="33">
        <v>1480258558</v>
      </c>
      <c r="O48" s="38"/>
      <c r="P48" s="38"/>
      <c r="Q48" s="38"/>
      <c r="R48" s="38"/>
      <c r="S48" s="38"/>
      <c r="T48" s="38"/>
      <c r="U48" s="32">
        <f>IF(ROUND(N48*CLP+O48*UF+P48*USD+Q48*UTA+R48*UTM+S48*IMMNO+T48*IMM,0)=0,"Indeterminada",ROUND(N48*CLP+O48*UF+P48*USD+Q48*UTA+R48*UTM+S48*IMMNO+T48*IMM,0))</f>
        <v>1480258558</v>
      </c>
      <c r="V48" s="33"/>
      <c r="W48" s="109"/>
      <c r="X48" s="109"/>
      <c r="Y48" s="109"/>
      <c r="Z48" s="109"/>
      <c r="AA48" s="110"/>
      <c r="AB48" s="110"/>
      <c r="AC48" s="32" t="str">
        <f>IF(ROUND(V48*CLP+W48*UF+X48*USD+Y48*UTA+Z48*UTM+AA48*IMMNO+AB48*IMM,0)=0,"Indeterminada",(ROUND(V48*CLP+W48*UF+X48*USD+Y48*UTA+Z48*UTM+AA48*IMMNO+AB48*IMM,0)))</f>
        <v>Indeterminada</v>
      </c>
    </row>
    <row r="49" spans="1:29" x14ac:dyDescent="0.3">
      <c r="A49" s="34" t="s">
        <v>240</v>
      </c>
      <c r="B49" s="104" t="s">
        <v>85</v>
      </c>
      <c r="C49" s="105">
        <v>42174</v>
      </c>
      <c r="D49" s="34" t="s">
        <v>60</v>
      </c>
      <c r="E49" s="106" t="s">
        <v>241</v>
      </c>
      <c r="F49" s="107" t="s">
        <v>242</v>
      </c>
      <c r="G49" s="104" t="s">
        <v>243</v>
      </c>
      <c r="H49" s="34" t="s">
        <v>244</v>
      </c>
      <c r="I49" s="108" t="s">
        <v>245</v>
      </c>
      <c r="J49" s="34" t="s">
        <v>246</v>
      </c>
      <c r="K49" s="104" t="s">
        <v>243</v>
      </c>
      <c r="L49" s="34" t="s">
        <v>65</v>
      </c>
      <c r="M49" s="59"/>
      <c r="N49" s="33">
        <v>0</v>
      </c>
      <c r="O49" s="38"/>
      <c r="P49" s="38"/>
      <c r="Q49" s="38"/>
      <c r="R49" s="38"/>
      <c r="S49" s="38"/>
      <c r="T49" s="38"/>
      <c r="U49" s="32" t="str">
        <f t="shared" ref="U49:U60" si="6">IF(ROUND(N49*CLP+O49*UF+P49*USD+Q49*UTA+R49*UTM+S49*IMMNO+T49*IMM,0)=0,"Indeterminada",ROUND(N49*CLP+O49*UF+P49*USD+Q49*UTA+R49*UTM+S49*IMMNO+T49*IMM,0))</f>
        <v>Indeterminada</v>
      </c>
      <c r="V49" s="33">
        <v>0</v>
      </c>
      <c r="W49" s="109"/>
      <c r="X49" s="109"/>
      <c r="Y49" s="109"/>
      <c r="Z49" s="109"/>
      <c r="AA49" s="110"/>
      <c r="AB49" s="110"/>
      <c r="AC49" s="32" t="str">
        <f t="shared" ref="AC49:AC60" si="7">IF(ROUND(V49*CLP+W49*UF+X49*USD+Y49*UTA+Z49*UTM+AA49*IMMNO+AB49*IMM,0)=0,"Indeterminada",(ROUND(V49*CLP+W49*UF+X49*USD+Y49*UTA+Z49*UTM+AA49*IMMNO+AB49*IMM,0)))</f>
        <v>Indeterminada</v>
      </c>
    </row>
    <row r="50" spans="1:29" x14ac:dyDescent="0.3">
      <c r="A50" s="34" t="s">
        <v>240</v>
      </c>
      <c r="B50" s="104" t="s">
        <v>38</v>
      </c>
      <c r="C50" s="105">
        <v>42858</v>
      </c>
      <c r="D50" s="34" t="s">
        <v>60</v>
      </c>
      <c r="E50" s="106" t="s">
        <v>168</v>
      </c>
      <c r="F50" s="107" t="s">
        <v>247</v>
      </c>
      <c r="G50" s="104" t="s">
        <v>248</v>
      </c>
      <c r="H50" s="34" t="s">
        <v>249</v>
      </c>
      <c r="I50" s="108" t="s">
        <v>245</v>
      </c>
      <c r="J50" s="34" t="s">
        <v>250</v>
      </c>
      <c r="K50" s="104" t="s">
        <v>248</v>
      </c>
      <c r="L50" s="34" t="s">
        <v>53</v>
      </c>
      <c r="M50" s="59"/>
      <c r="N50" s="33">
        <v>0</v>
      </c>
      <c r="O50" s="38"/>
      <c r="P50" s="38"/>
      <c r="Q50" s="38"/>
      <c r="R50" s="38">
        <v>350</v>
      </c>
      <c r="S50" s="38"/>
      <c r="T50" s="38"/>
      <c r="U50" s="32">
        <f t="shared" si="6"/>
        <v>24074750</v>
      </c>
      <c r="V50" s="33">
        <v>0</v>
      </c>
      <c r="W50" s="109"/>
      <c r="X50" s="109"/>
      <c r="Y50" s="109"/>
      <c r="Z50" s="110">
        <v>350</v>
      </c>
      <c r="AA50" s="110"/>
      <c r="AB50" s="110"/>
      <c r="AC50" s="32">
        <f t="shared" si="7"/>
        <v>24074750</v>
      </c>
    </row>
    <row r="51" spans="1:29" x14ac:dyDescent="0.3">
      <c r="A51" s="34" t="s">
        <v>240</v>
      </c>
      <c r="B51" s="104" t="s">
        <v>38</v>
      </c>
      <c r="C51" s="105">
        <v>42786</v>
      </c>
      <c r="D51" s="34" t="s">
        <v>60</v>
      </c>
      <c r="E51" s="106" t="s">
        <v>181</v>
      </c>
      <c r="F51" s="107" t="s">
        <v>251</v>
      </c>
      <c r="G51" s="104" t="s">
        <v>42</v>
      </c>
      <c r="H51" s="34" t="s">
        <v>252</v>
      </c>
      <c r="I51" s="108" t="s">
        <v>253</v>
      </c>
      <c r="J51" s="34" t="s">
        <v>254</v>
      </c>
      <c r="K51" s="104" t="s">
        <v>42</v>
      </c>
      <c r="L51" s="34" t="s">
        <v>46</v>
      </c>
      <c r="M51" s="59"/>
      <c r="N51" s="33">
        <v>95487035</v>
      </c>
      <c r="O51" s="38"/>
      <c r="P51" s="38"/>
      <c r="Q51" s="38"/>
      <c r="R51" s="38"/>
      <c r="S51" s="38"/>
      <c r="T51" s="38"/>
      <c r="U51" s="32">
        <f t="shared" si="6"/>
        <v>95487035</v>
      </c>
      <c r="V51" s="33">
        <v>20000000</v>
      </c>
      <c r="W51" s="109"/>
      <c r="X51" s="109"/>
      <c r="Y51" s="109"/>
      <c r="Z51" s="109"/>
      <c r="AA51" s="110"/>
      <c r="AB51" s="110"/>
      <c r="AC51" s="32">
        <f t="shared" si="7"/>
        <v>20000000</v>
      </c>
    </row>
    <row r="52" spans="1:29" x14ac:dyDescent="0.3">
      <c r="A52" s="34" t="s">
        <v>240</v>
      </c>
      <c r="B52" s="104" t="s">
        <v>38</v>
      </c>
      <c r="C52" s="105">
        <v>40169</v>
      </c>
      <c r="D52" s="34" t="s">
        <v>60</v>
      </c>
      <c r="E52" s="106" t="s">
        <v>148</v>
      </c>
      <c r="F52" s="107" t="s">
        <v>255</v>
      </c>
      <c r="G52" s="104" t="s">
        <v>42</v>
      </c>
      <c r="H52" s="34" t="s">
        <v>256</v>
      </c>
      <c r="I52" s="108" t="s">
        <v>93</v>
      </c>
      <c r="J52" s="34" t="s">
        <v>257</v>
      </c>
      <c r="K52" s="104" t="s">
        <v>42</v>
      </c>
      <c r="L52" s="34" t="s">
        <v>46</v>
      </c>
      <c r="M52" s="59"/>
      <c r="N52" s="33">
        <v>453764317</v>
      </c>
      <c r="O52" s="38"/>
      <c r="P52" s="38"/>
      <c r="Q52" s="38"/>
      <c r="R52" s="38"/>
      <c r="S52" s="38"/>
      <c r="T52" s="38"/>
      <c r="U52" s="32">
        <f t="shared" si="6"/>
        <v>453764317</v>
      </c>
      <c r="V52" s="33">
        <v>3764000</v>
      </c>
      <c r="W52" s="109"/>
      <c r="X52" s="109"/>
      <c r="Y52" s="109"/>
      <c r="Z52" s="109"/>
      <c r="AA52" s="110"/>
      <c r="AB52" s="110"/>
      <c r="AC52" s="32">
        <f t="shared" si="7"/>
        <v>3764000</v>
      </c>
    </row>
    <row r="53" spans="1:29" x14ac:dyDescent="0.3">
      <c r="A53" s="34" t="s">
        <v>240</v>
      </c>
      <c r="B53" s="104" t="s">
        <v>38</v>
      </c>
      <c r="C53" s="105">
        <v>41611</v>
      </c>
      <c r="D53" s="34" t="s">
        <v>60</v>
      </c>
      <c r="E53" s="106" t="s">
        <v>258</v>
      </c>
      <c r="F53" s="107" t="s">
        <v>259</v>
      </c>
      <c r="G53" s="104" t="s">
        <v>42</v>
      </c>
      <c r="H53" s="34" t="s">
        <v>260</v>
      </c>
      <c r="I53" s="108" t="s">
        <v>253</v>
      </c>
      <c r="J53" s="34" t="s">
        <v>261</v>
      </c>
      <c r="K53" s="104" t="s">
        <v>42</v>
      </c>
      <c r="L53" s="34" t="s">
        <v>46</v>
      </c>
      <c r="M53" s="59"/>
      <c r="N53" s="33">
        <v>114900000</v>
      </c>
      <c r="O53" s="38"/>
      <c r="P53" s="38"/>
      <c r="Q53" s="38"/>
      <c r="R53" s="38"/>
      <c r="S53" s="38"/>
      <c r="T53" s="38"/>
      <c r="U53" s="32">
        <f t="shared" si="6"/>
        <v>114900000</v>
      </c>
      <c r="V53" s="33">
        <v>35000000</v>
      </c>
      <c r="W53" s="109"/>
      <c r="X53" s="109"/>
      <c r="Y53" s="109"/>
      <c r="Z53" s="109"/>
      <c r="AA53" s="110"/>
      <c r="AB53" s="110"/>
      <c r="AC53" s="32">
        <f t="shared" si="7"/>
        <v>35000000</v>
      </c>
    </row>
    <row r="54" spans="1:29" x14ac:dyDescent="0.3">
      <c r="A54" s="34" t="s">
        <v>240</v>
      </c>
      <c r="B54" s="104" t="s">
        <v>38</v>
      </c>
      <c r="C54" s="105">
        <v>42830</v>
      </c>
      <c r="D54" s="34" t="s">
        <v>60</v>
      </c>
      <c r="E54" s="106" t="s">
        <v>258</v>
      </c>
      <c r="F54" s="107" t="s">
        <v>262</v>
      </c>
      <c r="G54" s="104" t="s">
        <v>117</v>
      </c>
      <c r="H54" s="34" t="s">
        <v>263</v>
      </c>
      <c r="I54" s="108" t="s">
        <v>253</v>
      </c>
      <c r="J54" s="34" t="s">
        <v>264</v>
      </c>
      <c r="K54" s="104" t="s">
        <v>117</v>
      </c>
      <c r="L54" s="34" t="s">
        <v>65</v>
      </c>
      <c r="M54" s="59"/>
      <c r="N54" s="33">
        <v>31501133</v>
      </c>
      <c r="O54" s="38"/>
      <c r="P54" s="38"/>
      <c r="Q54" s="38"/>
      <c r="R54" s="38"/>
      <c r="S54" s="38"/>
      <c r="T54" s="38"/>
      <c r="U54" s="32">
        <f t="shared" si="6"/>
        <v>31501133</v>
      </c>
      <c r="V54" s="33">
        <v>0</v>
      </c>
      <c r="W54" s="109"/>
      <c r="X54" s="109"/>
      <c r="Y54" s="109"/>
      <c r="Z54" s="109"/>
      <c r="AA54" s="110"/>
      <c r="AB54" s="110"/>
      <c r="AC54" s="32" t="str">
        <f t="shared" si="7"/>
        <v>Indeterminada</v>
      </c>
    </row>
    <row r="55" spans="1:29" x14ac:dyDescent="0.3">
      <c r="A55" s="34" t="s">
        <v>240</v>
      </c>
      <c r="B55" s="104" t="s">
        <v>38</v>
      </c>
      <c r="C55" s="105">
        <v>42157</v>
      </c>
      <c r="D55" s="34" t="s">
        <v>60</v>
      </c>
      <c r="E55" s="106" t="s">
        <v>136</v>
      </c>
      <c r="F55" s="107" t="s">
        <v>265</v>
      </c>
      <c r="G55" s="104" t="s">
        <v>42</v>
      </c>
      <c r="H55" s="34" t="s">
        <v>266</v>
      </c>
      <c r="I55" s="108" t="s">
        <v>245</v>
      </c>
      <c r="J55" s="34" t="s">
        <v>267</v>
      </c>
      <c r="K55" s="104" t="s">
        <v>42</v>
      </c>
      <c r="L55" s="34" t="s">
        <v>46</v>
      </c>
      <c r="M55" s="59"/>
      <c r="N55" s="33">
        <v>48300000</v>
      </c>
      <c r="O55" s="38"/>
      <c r="P55" s="38"/>
      <c r="Q55" s="38"/>
      <c r="R55" s="38"/>
      <c r="S55" s="38"/>
      <c r="T55" s="38"/>
      <c r="U55" s="32">
        <f t="shared" si="6"/>
        <v>48300000</v>
      </c>
      <c r="V55" s="33">
        <v>24150000</v>
      </c>
      <c r="W55" s="109"/>
      <c r="X55" s="109"/>
      <c r="Y55" s="109"/>
      <c r="Z55" s="109"/>
      <c r="AA55" s="110"/>
      <c r="AB55" s="110"/>
      <c r="AC55" s="32">
        <f t="shared" si="7"/>
        <v>24150000</v>
      </c>
    </row>
    <row r="56" spans="1:29" x14ac:dyDescent="0.3">
      <c r="A56" s="34" t="s">
        <v>240</v>
      </c>
      <c r="B56" s="104" t="s">
        <v>38</v>
      </c>
      <c r="C56" s="105">
        <v>44343</v>
      </c>
      <c r="D56" s="34" t="s">
        <v>60</v>
      </c>
      <c r="E56" s="106" t="s">
        <v>162</v>
      </c>
      <c r="F56" s="107" t="s">
        <v>268</v>
      </c>
      <c r="G56" s="104" t="s">
        <v>269</v>
      </c>
      <c r="H56" s="34" t="s">
        <v>270</v>
      </c>
      <c r="I56" s="108" t="s">
        <v>44</v>
      </c>
      <c r="J56" s="34" t="s">
        <v>271</v>
      </c>
      <c r="K56" s="104" t="s">
        <v>269</v>
      </c>
      <c r="L56" s="34" t="s">
        <v>46</v>
      </c>
      <c r="M56" s="59"/>
      <c r="N56" s="33">
        <v>0</v>
      </c>
      <c r="O56" s="38"/>
      <c r="P56" s="38"/>
      <c r="Q56" s="38"/>
      <c r="R56" s="38"/>
      <c r="S56" s="38"/>
      <c r="T56" s="38"/>
      <c r="U56" s="32" t="str">
        <f t="shared" si="6"/>
        <v>Indeterminada</v>
      </c>
      <c r="V56" s="33">
        <v>0</v>
      </c>
      <c r="W56" s="109"/>
      <c r="X56" s="109"/>
      <c r="Y56" s="109"/>
      <c r="Z56" s="109"/>
      <c r="AA56" s="110"/>
      <c r="AB56" s="110"/>
      <c r="AC56" s="32" t="str">
        <f t="shared" si="7"/>
        <v>Indeterminada</v>
      </c>
    </row>
    <row r="57" spans="1:29" x14ac:dyDescent="0.3">
      <c r="A57" s="34" t="s">
        <v>240</v>
      </c>
      <c r="B57" s="104" t="s">
        <v>74</v>
      </c>
      <c r="C57" s="105">
        <v>44412</v>
      </c>
      <c r="D57" s="34" t="s">
        <v>54</v>
      </c>
      <c r="E57" s="106" t="s">
        <v>48</v>
      </c>
      <c r="F57" s="107" t="s">
        <v>272</v>
      </c>
      <c r="G57" s="104" t="s">
        <v>273</v>
      </c>
      <c r="H57" s="34" t="s">
        <v>274</v>
      </c>
      <c r="I57" s="108" t="s">
        <v>202</v>
      </c>
      <c r="J57" s="34" t="s">
        <v>275</v>
      </c>
      <c r="K57" s="104" t="s">
        <v>273</v>
      </c>
      <c r="L57" s="34" t="s">
        <v>46</v>
      </c>
      <c r="M57" s="59"/>
      <c r="N57" s="33">
        <v>0</v>
      </c>
      <c r="O57" s="38"/>
      <c r="P57" s="38"/>
      <c r="Q57" s="38"/>
      <c r="R57" s="38"/>
      <c r="S57" s="38"/>
      <c r="T57" s="38"/>
      <c r="U57" s="32" t="str">
        <f t="shared" si="6"/>
        <v>Indeterminada</v>
      </c>
      <c r="V57" s="33">
        <v>0</v>
      </c>
      <c r="W57" s="109"/>
      <c r="X57" s="109"/>
      <c r="Y57" s="109"/>
      <c r="Z57" s="109"/>
      <c r="AA57" s="110"/>
      <c r="AB57" s="110"/>
      <c r="AC57" s="32" t="str">
        <f t="shared" si="7"/>
        <v>Indeterminada</v>
      </c>
    </row>
    <row r="58" spans="1:29" x14ac:dyDescent="0.3">
      <c r="A58" s="34" t="s">
        <v>240</v>
      </c>
      <c r="B58" s="104" t="s">
        <v>38</v>
      </c>
      <c r="C58" s="105">
        <v>44735</v>
      </c>
      <c r="D58" s="34" t="s">
        <v>60</v>
      </c>
      <c r="E58" s="106" t="s">
        <v>107</v>
      </c>
      <c r="F58" s="107" t="s">
        <v>276</v>
      </c>
      <c r="G58" s="104" t="s">
        <v>277</v>
      </c>
      <c r="H58" s="34" t="s">
        <v>278</v>
      </c>
      <c r="I58" s="108" t="s">
        <v>245</v>
      </c>
      <c r="J58" s="34" t="s">
        <v>279</v>
      </c>
      <c r="K58" s="104" t="s">
        <v>277</v>
      </c>
      <c r="L58" s="34" t="s">
        <v>65</v>
      </c>
      <c r="M58" s="59"/>
      <c r="N58" s="33">
        <v>0</v>
      </c>
      <c r="O58" s="38"/>
      <c r="P58" s="38"/>
      <c r="Q58" s="38"/>
      <c r="R58" s="38"/>
      <c r="S58" s="38"/>
      <c r="T58" s="38"/>
      <c r="U58" s="32" t="str">
        <f t="shared" si="6"/>
        <v>Indeterminada</v>
      </c>
      <c r="V58" s="33">
        <v>0</v>
      </c>
      <c r="W58" s="109"/>
      <c r="X58" s="109"/>
      <c r="Y58" s="109"/>
      <c r="Z58" s="109"/>
      <c r="AA58" s="110"/>
      <c r="AB58" s="110"/>
      <c r="AC58" s="32" t="str">
        <f t="shared" si="7"/>
        <v>Indeterminada</v>
      </c>
    </row>
    <row r="59" spans="1:29" x14ac:dyDescent="0.3">
      <c r="A59" s="34" t="s">
        <v>240</v>
      </c>
      <c r="B59" s="104" t="s">
        <v>38</v>
      </c>
      <c r="C59" s="105">
        <v>44515</v>
      </c>
      <c r="D59" s="34" t="s">
        <v>60</v>
      </c>
      <c r="E59" s="106" t="s">
        <v>280</v>
      </c>
      <c r="F59" s="107" t="s">
        <v>281</v>
      </c>
      <c r="G59" s="104" t="s">
        <v>282</v>
      </c>
      <c r="H59" s="34" t="s">
        <v>283</v>
      </c>
      <c r="I59" s="108" t="s">
        <v>284</v>
      </c>
      <c r="J59" s="34" t="s">
        <v>285</v>
      </c>
      <c r="K59" s="104" t="s">
        <v>282</v>
      </c>
      <c r="L59" s="34" t="s">
        <v>65</v>
      </c>
      <c r="M59" s="59"/>
      <c r="N59" s="33">
        <v>0</v>
      </c>
      <c r="O59" s="38"/>
      <c r="P59" s="38">
        <v>2000000</v>
      </c>
      <c r="Q59" s="38"/>
      <c r="R59" s="38"/>
      <c r="S59" s="38"/>
      <c r="T59" s="38"/>
      <c r="U59" s="32">
        <f t="shared" si="6"/>
        <v>1872580000</v>
      </c>
      <c r="V59" s="33">
        <v>0</v>
      </c>
      <c r="W59" s="109"/>
      <c r="X59" s="109"/>
      <c r="Y59" s="109"/>
      <c r="Z59" s="109"/>
      <c r="AA59" s="110"/>
      <c r="AB59" s="110"/>
      <c r="AC59" s="32" t="str">
        <f t="shared" si="7"/>
        <v>Indeterminada</v>
      </c>
    </row>
    <row r="60" spans="1:29" x14ac:dyDescent="0.3">
      <c r="A60" s="34" t="s">
        <v>240</v>
      </c>
      <c r="B60" s="104" t="s">
        <v>38</v>
      </c>
      <c r="C60" s="105">
        <v>45092</v>
      </c>
      <c r="D60" s="34" t="s">
        <v>60</v>
      </c>
      <c r="E60" s="106" t="s">
        <v>136</v>
      </c>
      <c r="F60" s="107" t="s">
        <v>286</v>
      </c>
      <c r="G60" s="104" t="s">
        <v>150</v>
      </c>
      <c r="H60" s="34" t="s">
        <v>287</v>
      </c>
      <c r="I60" s="108" t="s">
        <v>101</v>
      </c>
      <c r="J60" s="34" t="s">
        <v>288</v>
      </c>
      <c r="K60" s="104" t="s">
        <v>150</v>
      </c>
      <c r="L60" s="34" t="s">
        <v>46</v>
      </c>
      <c r="M60" s="59"/>
      <c r="N60" s="33">
        <v>303336974</v>
      </c>
      <c r="O60" s="38"/>
      <c r="P60" s="38"/>
      <c r="Q60" s="38"/>
      <c r="R60" s="38"/>
      <c r="S60" s="38"/>
      <c r="T60" s="38"/>
      <c r="U60" s="32">
        <f t="shared" si="6"/>
        <v>303336974</v>
      </c>
      <c r="V60" s="33">
        <v>0</v>
      </c>
      <c r="W60" s="109"/>
      <c r="X60" s="109"/>
      <c r="Y60" s="109"/>
      <c r="Z60" s="109"/>
      <c r="AA60" s="110"/>
      <c r="AB60" s="110"/>
      <c r="AC60" s="32" t="str">
        <f t="shared" si="7"/>
        <v>Indeterminada</v>
      </c>
    </row>
  </sheetData>
  <autoFilter ref="A4:AC60" xr:uid="{92DF5F41-9B3B-43B0-A1A2-3B3AF4B232EA}"/>
  <mergeCells count="4">
    <mergeCell ref="Q2:T2"/>
    <mergeCell ref="Y2:AB2"/>
    <mergeCell ref="N3:U3"/>
    <mergeCell ref="W3:AC3"/>
  </mergeCells>
  <dataValidations count="5">
    <dataValidation allowBlank="1" showInputMessage="1" showErrorMessage="1" errorTitle="Error de Ingreso" error="Debe Seleccionar Valores dela Lista Desplegable" sqref="J8 J46 J59:J60" xr:uid="{2BA48EBA-1DD2-4CDC-9F80-DAA95175C1B6}"/>
    <dataValidation type="decimal" allowBlank="1" showInputMessage="1" showErrorMessage="1" prompt="Error de Ingreso - Solo se permite el ingreso de valores númericos, con decimales." sqref="O49:R52" xr:uid="{59F7B655-6CB1-48E9-9B22-BB0B8DC427CD}">
      <formula1>0</formula1>
      <formula2>999999</formula2>
    </dataValidation>
    <dataValidation type="decimal" allowBlank="1" showInputMessage="1" showErrorMessage="1" prompt="Error de Ingreso - Solo se Permiten el ingreso de números enteros y positivos." sqref="N50:N52 S49:T52" xr:uid="{63D8D4AA-578D-4E51-B520-4A3CA3FD017F}">
      <formula1>0</formula1>
      <formula2>999999999</formula2>
    </dataValidation>
    <dataValidation type="whole" allowBlank="1" showInputMessage="1" showErrorMessage="1" errorTitle="Error de Ingreso" error="Solo se Permiten el ingreso de números enteros y positivos." sqref="S59:T59" xr:uid="{464AE8AE-BBF4-400F-88E2-665CC1F56215}">
      <formula1>0</formula1>
      <formula2>999999999</formula2>
    </dataValidation>
    <dataValidation type="decimal" allowBlank="1" showInputMessage="1" showErrorMessage="1" errorTitle="Error de Ingreso" error="Solo se permite el ingreso de valores númericos, con decimales." sqref="O59 Q59:R59" xr:uid="{2990BFB6-5A7D-4C4D-8C79-0D5C09DBAE3D}">
      <formula1>0</formula1>
      <formula2>999999</formula2>
    </dataValidation>
  </dataValidations>
  <pageMargins left="0.7" right="0.7" top="0.75" bottom="0.75" header="0.3" footer="0.3"/>
  <pageSetup orientation="portrait" r:id="rId1"/>
  <ignoredErrors>
    <ignoredError sqref="AC42:AC43" calculatedColumn="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215"/>
  <sheetViews>
    <sheetView showGridLines="0" tabSelected="1" topLeftCell="R1" zoomScale="90" zoomScaleNormal="90" workbookViewId="0">
      <pane ySplit="4" topLeftCell="A182" activePane="bottomLeft" state="frozen"/>
      <selection pane="bottomLeft" activeCell="AE216" sqref="AE216"/>
    </sheetView>
  </sheetViews>
  <sheetFormatPr baseColWidth="10" defaultColWidth="10.85546875" defaultRowHeight="16.5" x14ac:dyDescent="0.3"/>
  <cols>
    <col min="1" max="1" width="8.85546875" style="11" customWidth="1"/>
    <col min="2" max="2" width="26.140625" style="11" customWidth="1"/>
    <col min="3" max="3" width="13.140625" style="11" customWidth="1"/>
    <col min="4" max="4" width="16" style="11" customWidth="1"/>
    <col min="5" max="5" width="10.85546875" style="51"/>
    <col min="6" max="6" width="17.5703125" style="11" customWidth="1"/>
    <col min="7" max="7" width="48.140625" style="11" customWidth="1"/>
    <col min="8" max="8" width="20.5703125" style="11" customWidth="1"/>
    <col min="9" max="9" width="20.85546875" style="11" customWidth="1"/>
    <col min="10" max="10" width="10.85546875" style="11" customWidth="1"/>
    <col min="11" max="11" width="35.85546875" style="11" customWidth="1"/>
    <col min="12" max="12" width="13.85546875" style="11" customWidth="1"/>
    <col min="13" max="13" width="0.140625" style="11" customWidth="1"/>
    <col min="14" max="14" width="15.140625" style="11" customWidth="1"/>
    <col min="15" max="15" width="5.42578125" style="11" customWidth="1"/>
    <col min="16" max="17" width="6.85546875" style="11" customWidth="1"/>
    <col min="18" max="18" width="7.140625" style="11" customWidth="1"/>
    <col min="19" max="20" width="10.85546875" style="11"/>
    <col min="21" max="21" width="23.42578125" style="11" bestFit="1" customWidth="1"/>
    <col min="22" max="22" width="14.140625" style="11" customWidth="1"/>
    <col min="23" max="23" width="7" style="11" customWidth="1"/>
    <col min="24" max="24" width="7.85546875" style="11" customWidth="1"/>
    <col min="25" max="25" width="6.42578125" style="11" customWidth="1"/>
    <col min="26" max="26" width="5.42578125" style="11" customWidth="1"/>
    <col min="27" max="28" width="10.85546875" style="11"/>
    <col min="29" max="29" width="24.85546875" style="11" bestFit="1" customWidth="1"/>
    <col min="30" max="30" width="9.5703125" style="11" bestFit="1" customWidth="1"/>
    <col min="31" max="31" width="31.28515625" style="11" bestFit="1" customWidth="1"/>
    <col min="32" max="16384" width="10.85546875" style="11"/>
  </cols>
  <sheetData>
    <row r="1" spans="1:31" ht="17.25" thickBot="1" x14ac:dyDescent="0.35">
      <c r="B1" s="17" t="s">
        <v>0</v>
      </c>
      <c r="C1" s="18"/>
      <c r="D1" s="19" t="s">
        <v>1</v>
      </c>
      <c r="E1" s="50"/>
      <c r="F1" s="19" t="s">
        <v>2</v>
      </c>
      <c r="W1" s="20"/>
      <c r="X1" s="20"/>
      <c r="Y1" s="20"/>
      <c r="Z1" s="20"/>
      <c r="AA1" s="20"/>
      <c r="AB1" s="20"/>
    </row>
    <row r="2" spans="1:31" ht="17.25" thickBot="1" x14ac:dyDescent="0.35">
      <c r="B2" s="36" t="s">
        <v>3</v>
      </c>
      <c r="C2" s="21"/>
      <c r="D2" s="19" t="s">
        <v>4</v>
      </c>
      <c r="Q2" s="164" t="s">
        <v>5</v>
      </c>
      <c r="R2" s="165"/>
      <c r="S2" s="165"/>
      <c r="T2" s="166"/>
      <c r="U2" s="22">
        <f>SUBTOTAL(9,U5:U1048576)</f>
        <v>5152235519</v>
      </c>
      <c r="W2" s="20"/>
      <c r="X2" s="20"/>
      <c r="Y2" s="20"/>
      <c r="Z2" s="167" t="s">
        <v>6</v>
      </c>
      <c r="AA2" s="168"/>
      <c r="AB2" s="169"/>
      <c r="AC2" s="22">
        <f>SUBTOTAL(9,AC5:AC1048576)</f>
        <v>549758891</v>
      </c>
    </row>
    <row r="3" spans="1:31" ht="17.25" thickBot="1" x14ac:dyDescent="0.35">
      <c r="D3" s="20"/>
      <c r="N3" s="158" t="s">
        <v>7</v>
      </c>
      <c r="O3" s="159"/>
      <c r="P3" s="159"/>
      <c r="Q3" s="159"/>
      <c r="R3" s="159"/>
      <c r="S3" s="159"/>
      <c r="T3" s="159"/>
      <c r="U3" s="160"/>
      <c r="W3" s="161" t="s">
        <v>8</v>
      </c>
      <c r="X3" s="162"/>
      <c r="Y3" s="162"/>
      <c r="Z3" s="162"/>
      <c r="AA3" s="162"/>
      <c r="AB3" s="162"/>
      <c r="AC3" s="163"/>
    </row>
    <row r="4" spans="1:31" ht="57.75" thickBot="1" x14ac:dyDescent="0.35">
      <c r="A4" s="23" t="s">
        <v>9</v>
      </c>
      <c r="B4" s="25" t="s">
        <v>10</v>
      </c>
      <c r="C4" s="57" t="s">
        <v>11</v>
      </c>
      <c r="D4" s="25" t="s">
        <v>12</v>
      </c>
      <c r="E4" s="25" t="s">
        <v>13</v>
      </c>
      <c r="F4" s="26" t="s">
        <v>14</v>
      </c>
      <c r="G4" s="25" t="s">
        <v>15</v>
      </c>
      <c r="H4" s="26" t="s">
        <v>16</v>
      </c>
      <c r="I4" s="25" t="s">
        <v>17</v>
      </c>
      <c r="J4" s="26" t="s">
        <v>18</v>
      </c>
      <c r="K4" s="26" t="s">
        <v>19</v>
      </c>
      <c r="L4" s="27" t="s">
        <v>20</v>
      </c>
      <c r="M4" s="28"/>
      <c r="N4" s="26" t="s">
        <v>22</v>
      </c>
      <c r="O4" s="26" t="s">
        <v>23</v>
      </c>
      <c r="P4" s="26" t="s">
        <v>24</v>
      </c>
      <c r="Q4" s="26" t="s">
        <v>25</v>
      </c>
      <c r="R4" s="26" t="s">
        <v>26</v>
      </c>
      <c r="S4" s="24" t="s">
        <v>27</v>
      </c>
      <c r="T4" s="24" t="s">
        <v>28</v>
      </c>
      <c r="U4" s="29" t="s">
        <v>29</v>
      </c>
      <c r="V4" s="30" t="s">
        <v>22</v>
      </c>
      <c r="W4" s="30" t="s">
        <v>23</v>
      </c>
      <c r="X4" s="30" t="s">
        <v>24</v>
      </c>
      <c r="Y4" s="30" t="s">
        <v>25</v>
      </c>
      <c r="Z4" s="30" t="s">
        <v>26</v>
      </c>
      <c r="AA4" s="31" t="s">
        <v>27</v>
      </c>
      <c r="AB4" s="31" t="s">
        <v>28</v>
      </c>
      <c r="AC4" s="96" t="s">
        <v>6</v>
      </c>
      <c r="AD4" s="97" t="s">
        <v>289</v>
      </c>
      <c r="AE4" s="97" t="s">
        <v>290</v>
      </c>
    </row>
    <row r="5" spans="1:31" s="60" customFormat="1" ht="14.1" customHeight="1" x14ac:dyDescent="0.3">
      <c r="A5" s="38" t="s">
        <v>291</v>
      </c>
      <c r="B5" s="61" t="s">
        <v>38</v>
      </c>
      <c r="C5" s="37"/>
      <c r="D5" s="38" t="s">
        <v>292</v>
      </c>
      <c r="E5" s="35" t="s">
        <v>40</v>
      </c>
      <c r="F5" s="62" t="s">
        <v>293</v>
      </c>
      <c r="G5" s="61" t="s">
        <v>248</v>
      </c>
      <c r="H5" s="38" t="s">
        <v>294</v>
      </c>
      <c r="I5" s="63" t="s">
        <v>295</v>
      </c>
      <c r="J5" s="38" t="s">
        <v>296</v>
      </c>
      <c r="K5" s="61" t="s">
        <v>248</v>
      </c>
      <c r="L5" s="38" t="s">
        <v>53</v>
      </c>
      <c r="M5" s="59"/>
      <c r="N5" s="33">
        <v>1194000</v>
      </c>
      <c r="O5" s="38"/>
      <c r="P5" s="38"/>
      <c r="Q5" s="38"/>
      <c r="R5" s="38">
        <v>50</v>
      </c>
      <c r="S5" s="38"/>
      <c r="T5" s="38"/>
      <c r="U5" s="32">
        <f t="shared" ref="U5:U68" si="0">IF(ROUND(N5*CLP+O5*UF+P5*USD+Q5*UTA+R5*UTM+S5*IMMNO+T5*IMM,0)=0,"Indeterminada",ROUND(N5*CLP+O5*UF+P5*USD+Q5*UTA+R5*UTM+S5*IMMNO+T5*IMM,0))</f>
        <v>4626400</v>
      </c>
      <c r="V5" s="33">
        <v>200000</v>
      </c>
      <c r="W5" s="39"/>
      <c r="X5" s="39"/>
      <c r="Y5" s="39"/>
      <c r="Z5" s="40">
        <v>10</v>
      </c>
      <c r="AA5" s="40"/>
      <c r="AB5" s="40"/>
      <c r="AC5" s="85">
        <f t="shared" ref="AC5:AC68" si="1">IF(ROUND(V5*CLP+W5*UF+X5*USD+Y5*UTA+Z5*UTM+AA5*IMMNO+AB5*IMM,0)=0,"Indeterminada",(ROUND(V5*CLP+W5*UF+X5*USD+Y5*UTA+Z5*UTM+AA5*IMMNO+AB5*IMM,0)))</f>
        <v>886480</v>
      </c>
      <c r="AD5" s="69"/>
    </row>
    <row r="6" spans="1:31" s="60" customFormat="1" ht="14.1" customHeight="1" x14ac:dyDescent="0.3">
      <c r="A6" s="38" t="s">
        <v>291</v>
      </c>
      <c r="B6" s="61" t="s">
        <v>38</v>
      </c>
      <c r="C6" s="37"/>
      <c r="D6" s="38" t="s">
        <v>297</v>
      </c>
      <c r="E6" s="35" t="s">
        <v>40</v>
      </c>
      <c r="F6" s="62" t="s">
        <v>298</v>
      </c>
      <c r="G6" s="61" t="s">
        <v>248</v>
      </c>
      <c r="H6" s="38" t="s">
        <v>299</v>
      </c>
      <c r="I6" s="63" t="s">
        <v>295</v>
      </c>
      <c r="J6" s="38" t="s">
        <v>296</v>
      </c>
      <c r="K6" s="61" t="s">
        <v>248</v>
      </c>
      <c r="L6" s="38" t="s">
        <v>53</v>
      </c>
      <c r="M6" s="59"/>
      <c r="N6" s="33">
        <v>0</v>
      </c>
      <c r="O6" s="38"/>
      <c r="P6" s="38"/>
      <c r="Q6" s="38"/>
      <c r="R6" s="38">
        <v>200</v>
      </c>
      <c r="S6" s="38"/>
      <c r="T6" s="38"/>
      <c r="U6" s="32">
        <f t="shared" si="0"/>
        <v>13729600</v>
      </c>
      <c r="V6" s="33">
        <v>0</v>
      </c>
      <c r="W6" s="39"/>
      <c r="X6" s="39"/>
      <c r="Y6" s="39"/>
      <c r="Z6" s="40">
        <v>20</v>
      </c>
      <c r="AA6" s="40"/>
      <c r="AB6" s="40"/>
      <c r="AC6" s="85">
        <f t="shared" si="1"/>
        <v>1372960</v>
      </c>
      <c r="AD6" s="69"/>
    </row>
    <row r="7" spans="1:31" s="60" customFormat="1" ht="11.25" customHeight="1" x14ac:dyDescent="0.3">
      <c r="A7" s="38" t="s">
        <v>291</v>
      </c>
      <c r="B7" s="61" t="s">
        <v>38</v>
      </c>
      <c r="C7" s="37"/>
      <c r="D7" s="38" t="s">
        <v>300</v>
      </c>
      <c r="E7" s="35" t="s">
        <v>40</v>
      </c>
      <c r="F7" s="62" t="s">
        <v>301</v>
      </c>
      <c r="G7" s="61" t="s">
        <v>248</v>
      </c>
      <c r="H7" s="38" t="s">
        <v>302</v>
      </c>
      <c r="I7" s="63" t="s">
        <v>303</v>
      </c>
      <c r="J7" s="38" t="s">
        <v>303</v>
      </c>
      <c r="K7" s="61" t="s">
        <v>248</v>
      </c>
      <c r="L7" s="38" t="s">
        <v>53</v>
      </c>
      <c r="M7" s="59"/>
      <c r="N7" s="33">
        <v>411990</v>
      </c>
      <c r="O7" s="38"/>
      <c r="P7" s="38"/>
      <c r="Q7" s="38"/>
      <c r="R7" s="38">
        <v>50</v>
      </c>
      <c r="S7" s="38"/>
      <c r="T7" s="38"/>
      <c r="U7" s="32">
        <f t="shared" si="0"/>
        <v>3844390</v>
      </c>
      <c r="V7" s="33">
        <v>80000</v>
      </c>
      <c r="W7" s="39"/>
      <c r="X7" s="39"/>
      <c r="Y7" s="39"/>
      <c r="Z7" s="40">
        <v>10</v>
      </c>
      <c r="AA7" s="40"/>
      <c r="AB7" s="40"/>
      <c r="AC7" s="85">
        <f t="shared" si="1"/>
        <v>766480</v>
      </c>
      <c r="AD7" s="69"/>
    </row>
    <row r="8" spans="1:31" s="60" customFormat="1" ht="14.1" customHeight="1" x14ac:dyDescent="0.3">
      <c r="A8" s="38" t="s">
        <v>291</v>
      </c>
      <c r="B8" s="61" t="s">
        <v>38</v>
      </c>
      <c r="C8" s="37"/>
      <c r="D8" s="38" t="s">
        <v>292</v>
      </c>
      <c r="E8" s="35" t="s">
        <v>40</v>
      </c>
      <c r="F8" s="62" t="s">
        <v>304</v>
      </c>
      <c r="G8" s="61" t="s">
        <v>248</v>
      </c>
      <c r="H8" s="38" t="s">
        <v>305</v>
      </c>
      <c r="I8" s="63" t="s">
        <v>295</v>
      </c>
      <c r="J8" s="38" t="s">
        <v>296</v>
      </c>
      <c r="K8" s="61" t="s">
        <v>248</v>
      </c>
      <c r="L8" s="38" t="s">
        <v>53</v>
      </c>
      <c r="M8" s="59"/>
      <c r="N8" s="33">
        <v>3800000</v>
      </c>
      <c r="O8" s="38"/>
      <c r="P8" s="38"/>
      <c r="Q8" s="38"/>
      <c r="R8" s="38">
        <v>50</v>
      </c>
      <c r="S8" s="38"/>
      <c r="T8" s="38"/>
      <c r="U8" s="32">
        <f t="shared" si="0"/>
        <v>7232400</v>
      </c>
      <c r="V8" s="33">
        <v>300000</v>
      </c>
      <c r="W8" s="39"/>
      <c r="X8" s="39"/>
      <c r="Y8" s="39"/>
      <c r="Z8" s="40">
        <v>10</v>
      </c>
      <c r="AA8" s="40"/>
      <c r="AB8" s="40"/>
      <c r="AC8" s="85">
        <f t="shared" si="1"/>
        <v>986480</v>
      </c>
      <c r="AD8" s="69"/>
    </row>
    <row r="9" spans="1:31" s="60" customFormat="1" ht="14.1" customHeight="1" x14ac:dyDescent="0.3">
      <c r="A9" s="38" t="s">
        <v>291</v>
      </c>
      <c r="B9" s="61" t="s">
        <v>38</v>
      </c>
      <c r="C9" s="37"/>
      <c r="D9" s="38" t="s">
        <v>60</v>
      </c>
      <c r="E9" s="35" t="s">
        <v>40</v>
      </c>
      <c r="F9" s="62" t="s">
        <v>306</v>
      </c>
      <c r="G9" s="61" t="s">
        <v>248</v>
      </c>
      <c r="H9" s="38" t="s">
        <v>307</v>
      </c>
      <c r="I9" s="63" t="s">
        <v>295</v>
      </c>
      <c r="J9" s="38" t="s">
        <v>308</v>
      </c>
      <c r="K9" s="61" t="s">
        <v>248</v>
      </c>
      <c r="L9" s="38" t="s">
        <v>53</v>
      </c>
      <c r="M9" s="59"/>
      <c r="N9" s="33">
        <v>0</v>
      </c>
      <c r="O9" s="38"/>
      <c r="P9" s="38"/>
      <c r="Q9" s="38"/>
      <c r="R9" s="38">
        <v>250</v>
      </c>
      <c r="S9" s="38"/>
      <c r="T9" s="38"/>
      <c r="U9" s="32">
        <f t="shared" si="0"/>
        <v>17162000</v>
      </c>
      <c r="V9" s="33">
        <v>0</v>
      </c>
      <c r="W9" s="39"/>
      <c r="X9" s="39"/>
      <c r="Y9" s="39"/>
      <c r="Z9" s="40">
        <v>50</v>
      </c>
      <c r="AA9" s="40"/>
      <c r="AB9" s="40"/>
      <c r="AC9" s="85">
        <f t="shared" si="1"/>
        <v>3432400</v>
      </c>
      <c r="AD9" s="69"/>
    </row>
    <row r="10" spans="1:31" s="60" customFormat="1" ht="14.1" customHeight="1" x14ac:dyDescent="0.3">
      <c r="A10" s="38" t="s">
        <v>291</v>
      </c>
      <c r="B10" s="61" t="s">
        <v>38</v>
      </c>
      <c r="C10" s="37"/>
      <c r="D10" s="38" t="s">
        <v>309</v>
      </c>
      <c r="E10" s="35" t="s">
        <v>40</v>
      </c>
      <c r="F10" s="62" t="s">
        <v>310</v>
      </c>
      <c r="G10" s="61" t="s">
        <v>248</v>
      </c>
      <c r="H10" s="38" t="s">
        <v>311</v>
      </c>
      <c r="I10" s="63" t="s">
        <v>44</v>
      </c>
      <c r="J10" s="38" t="s">
        <v>312</v>
      </c>
      <c r="K10" s="61" t="s">
        <v>248</v>
      </c>
      <c r="L10" s="38" t="s">
        <v>53</v>
      </c>
      <c r="M10" s="59"/>
      <c r="N10" s="33">
        <v>6131427</v>
      </c>
      <c r="O10" s="38"/>
      <c r="P10" s="38"/>
      <c r="Q10" s="38"/>
      <c r="R10" s="38">
        <v>50</v>
      </c>
      <c r="S10" s="38"/>
      <c r="T10" s="38"/>
      <c r="U10" s="32">
        <f t="shared" si="0"/>
        <v>9563827</v>
      </c>
      <c r="V10" s="33">
        <v>248980</v>
      </c>
      <c r="W10" s="39"/>
      <c r="X10" s="39"/>
      <c r="Y10" s="39"/>
      <c r="Z10" s="40">
        <v>10</v>
      </c>
      <c r="AA10" s="40"/>
      <c r="AB10" s="40"/>
      <c r="AC10" s="85">
        <f t="shared" si="1"/>
        <v>935460</v>
      </c>
      <c r="AD10" s="69"/>
    </row>
    <row r="11" spans="1:31" s="60" customFormat="1" ht="14.1" customHeight="1" x14ac:dyDescent="0.3">
      <c r="A11" s="38" t="s">
        <v>291</v>
      </c>
      <c r="B11" s="61" t="s">
        <v>38</v>
      </c>
      <c r="C11" s="37"/>
      <c r="D11" s="38" t="s">
        <v>313</v>
      </c>
      <c r="E11" s="35" t="s">
        <v>40</v>
      </c>
      <c r="F11" s="62" t="s">
        <v>314</v>
      </c>
      <c r="G11" s="61" t="s">
        <v>248</v>
      </c>
      <c r="H11" s="38" t="s">
        <v>315</v>
      </c>
      <c r="I11" s="63" t="s">
        <v>295</v>
      </c>
      <c r="J11" s="38" t="s">
        <v>316</v>
      </c>
      <c r="K11" s="61" t="s">
        <v>248</v>
      </c>
      <c r="L11" s="38" t="s">
        <v>53</v>
      </c>
      <c r="M11" s="59"/>
      <c r="N11" s="33">
        <v>6887830</v>
      </c>
      <c r="O11" s="38"/>
      <c r="P11" s="38"/>
      <c r="Q11" s="38"/>
      <c r="R11" s="38">
        <v>50</v>
      </c>
      <c r="S11" s="38"/>
      <c r="T11" s="38"/>
      <c r="U11" s="32">
        <f t="shared" si="0"/>
        <v>10320230</v>
      </c>
      <c r="V11" s="33">
        <v>300000</v>
      </c>
      <c r="W11" s="39"/>
      <c r="X11" s="39"/>
      <c r="Y11" s="39"/>
      <c r="Z11" s="40">
        <v>15</v>
      </c>
      <c r="AA11" s="40"/>
      <c r="AB11" s="40"/>
      <c r="AC11" s="85">
        <f t="shared" si="1"/>
        <v>1329720</v>
      </c>
      <c r="AD11" s="69"/>
    </row>
    <row r="12" spans="1:31" s="60" customFormat="1" ht="14.1" customHeight="1" x14ac:dyDescent="0.3">
      <c r="A12" s="38" t="s">
        <v>291</v>
      </c>
      <c r="B12" s="61" t="s">
        <v>38</v>
      </c>
      <c r="C12" s="37"/>
      <c r="D12" s="38" t="s">
        <v>317</v>
      </c>
      <c r="E12" s="35" t="s">
        <v>40</v>
      </c>
      <c r="F12" s="62" t="s">
        <v>318</v>
      </c>
      <c r="G12" s="61" t="s">
        <v>248</v>
      </c>
      <c r="H12" s="38"/>
      <c r="I12" s="63" t="s">
        <v>319</v>
      </c>
      <c r="J12" s="38" t="s">
        <v>320</v>
      </c>
      <c r="K12" s="61" t="s">
        <v>248</v>
      </c>
      <c r="L12" s="38" t="s">
        <v>53</v>
      </c>
      <c r="M12" s="59"/>
      <c r="N12" s="33">
        <v>0</v>
      </c>
      <c r="O12" s="38"/>
      <c r="P12" s="38"/>
      <c r="Q12" s="38"/>
      <c r="R12" s="38">
        <v>50</v>
      </c>
      <c r="S12" s="38"/>
      <c r="T12" s="38"/>
      <c r="U12" s="32">
        <f t="shared" si="0"/>
        <v>3432400</v>
      </c>
      <c r="V12" s="33">
        <v>0</v>
      </c>
      <c r="W12" s="39"/>
      <c r="X12" s="39"/>
      <c r="Y12" s="39"/>
      <c r="Z12" s="40">
        <v>10</v>
      </c>
      <c r="AA12" s="40"/>
      <c r="AB12" s="40"/>
      <c r="AC12" s="85">
        <f t="shared" si="1"/>
        <v>686480</v>
      </c>
      <c r="AD12" s="69"/>
    </row>
    <row r="13" spans="1:31" s="60" customFormat="1" ht="14.1" customHeight="1" x14ac:dyDescent="0.3">
      <c r="A13" s="38" t="s">
        <v>291</v>
      </c>
      <c r="B13" s="61" t="s">
        <v>38</v>
      </c>
      <c r="C13" s="37"/>
      <c r="D13" s="38" t="s">
        <v>47</v>
      </c>
      <c r="E13" s="35" t="s">
        <v>40</v>
      </c>
      <c r="F13" s="62" t="s">
        <v>321</v>
      </c>
      <c r="G13" s="61" t="s">
        <v>248</v>
      </c>
      <c r="H13" s="38" t="s">
        <v>322</v>
      </c>
      <c r="I13" s="63" t="s">
        <v>51</v>
      </c>
      <c r="J13" s="38" t="s">
        <v>233</v>
      </c>
      <c r="K13" s="61" t="s">
        <v>248</v>
      </c>
      <c r="L13" s="38" t="s">
        <v>46</v>
      </c>
      <c r="M13" s="59"/>
      <c r="N13" s="33">
        <v>8000000</v>
      </c>
      <c r="O13" s="38"/>
      <c r="P13" s="38"/>
      <c r="Q13" s="38"/>
      <c r="R13" s="38">
        <v>50</v>
      </c>
      <c r="S13" s="38"/>
      <c r="T13" s="38"/>
      <c r="U13" s="32">
        <f t="shared" si="0"/>
        <v>11432400</v>
      </c>
      <c r="V13" s="33">
        <v>900000</v>
      </c>
      <c r="W13" s="39"/>
      <c r="X13" s="39"/>
      <c r="Y13" s="39"/>
      <c r="Z13" s="40"/>
      <c r="AA13" s="40"/>
      <c r="AB13" s="40"/>
      <c r="AC13" s="85">
        <f t="shared" si="1"/>
        <v>900000</v>
      </c>
      <c r="AD13" s="69"/>
    </row>
    <row r="14" spans="1:31" s="60" customFormat="1" ht="14.1" customHeight="1" x14ac:dyDescent="0.3">
      <c r="A14" s="38" t="s">
        <v>291</v>
      </c>
      <c r="B14" s="61" t="s">
        <v>38</v>
      </c>
      <c r="C14" s="37"/>
      <c r="D14" s="38" t="s">
        <v>47</v>
      </c>
      <c r="E14" s="35" t="s">
        <v>323</v>
      </c>
      <c r="F14" s="62" t="s">
        <v>324</v>
      </c>
      <c r="G14" s="61" t="s">
        <v>42</v>
      </c>
      <c r="H14" s="38" t="s">
        <v>325</v>
      </c>
      <c r="I14" s="63" t="s">
        <v>51</v>
      </c>
      <c r="J14" s="38" t="s">
        <v>233</v>
      </c>
      <c r="K14" s="61" t="s">
        <v>42</v>
      </c>
      <c r="L14" s="38" t="s">
        <v>65</v>
      </c>
      <c r="M14" s="59"/>
      <c r="N14" s="33">
        <v>1700000</v>
      </c>
      <c r="O14" s="38"/>
      <c r="P14" s="38"/>
      <c r="Q14" s="38"/>
      <c r="R14" s="38">
        <v>50</v>
      </c>
      <c r="S14" s="38"/>
      <c r="T14" s="38"/>
      <c r="U14" s="32">
        <f t="shared" si="0"/>
        <v>5132400</v>
      </c>
      <c r="V14" s="33">
        <v>0</v>
      </c>
      <c r="W14" s="39"/>
      <c r="X14" s="39"/>
      <c r="Y14" s="39"/>
      <c r="Z14" s="40"/>
      <c r="AA14" s="40"/>
      <c r="AB14" s="40"/>
      <c r="AC14" s="85" t="str">
        <f t="shared" si="1"/>
        <v>Indeterminada</v>
      </c>
      <c r="AD14" s="69"/>
    </row>
    <row r="15" spans="1:31" s="60" customFormat="1" ht="14.1" customHeight="1" x14ac:dyDescent="0.3">
      <c r="A15" s="38" t="s">
        <v>291</v>
      </c>
      <c r="B15" s="61" t="s">
        <v>38</v>
      </c>
      <c r="C15" s="37"/>
      <c r="D15" s="38" t="s">
        <v>47</v>
      </c>
      <c r="E15" s="35" t="s">
        <v>48</v>
      </c>
      <c r="F15" s="62" t="s">
        <v>326</v>
      </c>
      <c r="G15" s="61" t="s">
        <v>42</v>
      </c>
      <c r="H15" s="38" t="s">
        <v>327</v>
      </c>
      <c r="I15" s="63" t="s">
        <v>51</v>
      </c>
      <c r="J15" s="38" t="s">
        <v>233</v>
      </c>
      <c r="K15" s="61" t="s">
        <v>42</v>
      </c>
      <c r="L15" s="38" t="s">
        <v>46</v>
      </c>
      <c r="M15" s="59"/>
      <c r="N15" s="33">
        <v>4600000</v>
      </c>
      <c r="O15" s="38"/>
      <c r="P15" s="38"/>
      <c r="Q15" s="38"/>
      <c r="R15" s="38">
        <v>50</v>
      </c>
      <c r="S15" s="38"/>
      <c r="T15" s="38"/>
      <c r="U15" s="32">
        <f t="shared" si="0"/>
        <v>8032400</v>
      </c>
      <c r="V15" s="33">
        <v>300000</v>
      </c>
      <c r="W15" s="39"/>
      <c r="X15" s="39"/>
      <c r="Y15" s="39"/>
      <c r="Z15" s="40">
        <v>10</v>
      </c>
      <c r="AA15" s="40"/>
      <c r="AB15" s="40"/>
      <c r="AC15" s="85">
        <f t="shared" si="1"/>
        <v>986480</v>
      </c>
      <c r="AD15" s="69"/>
    </row>
    <row r="16" spans="1:31" s="60" customFormat="1" ht="13.5" customHeight="1" x14ac:dyDescent="0.3">
      <c r="A16" s="38" t="s">
        <v>291</v>
      </c>
      <c r="B16" s="61" t="s">
        <v>38</v>
      </c>
      <c r="C16" s="37"/>
      <c r="D16" s="38" t="s">
        <v>328</v>
      </c>
      <c r="E16" s="35" t="s">
        <v>40</v>
      </c>
      <c r="F16" s="62" t="s">
        <v>329</v>
      </c>
      <c r="G16" s="61" t="s">
        <v>42</v>
      </c>
      <c r="H16" s="38" t="s">
        <v>330</v>
      </c>
      <c r="I16" s="63" t="s">
        <v>319</v>
      </c>
      <c r="J16" s="38" t="s">
        <v>296</v>
      </c>
      <c r="K16" s="61" t="s">
        <v>42</v>
      </c>
      <c r="L16" s="38" t="s">
        <v>46</v>
      </c>
      <c r="M16" s="59"/>
      <c r="N16" s="33">
        <v>2850000</v>
      </c>
      <c r="O16" s="38"/>
      <c r="P16" s="38"/>
      <c r="Q16" s="38"/>
      <c r="R16" s="38">
        <v>50</v>
      </c>
      <c r="S16" s="38"/>
      <c r="T16" s="38"/>
      <c r="U16" s="32">
        <f t="shared" si="0"/>
        <v>6282400</v>
      </c>
      <c r="V16" s="33">
        <v>264000</v>
      </c>
      <c r="W16" s="39"/>
      <c r="X16" s="39"/>
      <c r="Y16" s="39"/>
      <c r="Z16" s="40">
        <v>3</v>
      </c>
      <c r="AA16" s="40"/>
      <c r="AB16" s="40"/>
      <c r="AC16" s="85">
        <f t="shared" si="1"/>
        <v>469944</v>
      </c>
      <c r="AD16" s="69"/>
    </row>
    <row r="17" spans="1:30" s="60" customFormat="1" ht="14.1" customHeight="1" x14ac:dyDescent="0.3">
      <c r="A17" s="38" t="s">
        <v>291</v>
      </c>
      <c r="B17" s="61" t="s">
        <v>38</v>
      </c>
      <c r="C17" s="37"/>
      <c r="D17" s="38" t="s">
        <v>47</v>
      </c>
      <c r="E17" s="35" t="s">
        <v>48</v>
      </c>
      <c r="F17" s="62" t="s">
        <v>331</v>
      </c>
      <c r="G17" s="61" t="s">
        <v>42</v>
      </c>
      <c r="H17" s="38" t="s">
        <v>332</v>
      </c>
      <c r="I17" s="63" t="s">
        <v>51</v>
      </c>
      <c r="J17" s="38" t="s">
        <v>233</v>
      </c>
      <c r="K17" s="61" t="s">
        <v>42</v>
      </c>
      <c r="L17" s="38" t="s">
        <v>46</v>
      </c>
      <c r="M17" s="59"/>
      <c r="N17" s="33">
        <v>2850000</v>
      </c>
      <c r="O17" s="38"/>
      <c r="P17" s="38"/>
      <c r="Q17" s="38"/>
      <c r="R17" s="38">
        <v>50</v>
      </c>
      <c r="S17" s="38"/>
      <c r="T17" s="38"/>
      <c r="U17" s="32">
        <f t="shared" si="0"/>
        <v>6282400</v>
      </c>
      <c r="V17" s="33">
        <v>300000</v>
      </c>
      <c r="W17" s="39"/>
      <c r="X17" s="39"/>
      <c r="Y17" s="39"/>
      <c r="Z17" s="40">
        <v>3</v>
      </c>
      <c r="AA17" s="40"/>
      <c r="AB17" s="40"/>
      <c r="AC17" s="85">
        <f t="shared" si="1"/>
        <v>505944</v>
      </c>
      <c r="AD17" s="69"/>
    </row>
    <row r="18" spans="1:30" s="60" customFormat="1" ht="14.1" customHeight="1" x14ac:dyDescent="0.3">
      <c r="A18" s="38" t="s">
        <v>291</v>
      </c>
      <c r="B18" s="61" t="s">
        <v>38</v>
      </c>
      <c r="C18" s="37"/>
      <c r="D18" s="38" t="s">
        <v>47</v>
      </c>
      <c r="E18" s="35" t="s">
        <v>48</v>
      </c>
      <c r="F18" s="62" t="s">
        <v>333</v>
      </c>
      <c r="G18" s="61" t="s">
        <v>42</v>
      </c>
      <c r="H18" s="38" t="s">
        <v>334</v>
      </c>
      <c r="I18" s="63" t="s">
        <v>51</v>
      </c>
      <c r="J18" s="38" t="s">
        <v>233</v>
      </c>
      <c r="K18" s="61" t="s">
        <v>42</v>
      </c>
      <c r="L18" s="38" t="s">
        <v>46</v>
      </c>
      <c r="M18" s="59"/>
      <c r="N18" s="33">
        <v>1000000</v>
      </c>
      <c r="O18" s="38"/>
      <c r="P18" s="38"/>
      <c r="Q18" s="38"/>
      <c r="R18" s="38">
        <v>50</v>
      </c>
      <c r="S18" s="38"/>
      <c r="T18" s="38"/>
      <c r="U18" s="32">
        <f t="shared" si="0"/>
        <v>4432400</v>
      </c>
      <c r="V18" s="33">
        <v>1000000</v>
      </c>
      <c r="W18" s="39"/>
      <c r="X18" s="39"/>
      <c r="Y18" s="39"/>
      <c r="Z18" s="40">
        <v>10</v>
      </c>
      <c r="AA18" s="40"/>
      <c r="AB18" s="40"/>
      <c r="AC18" s="85">
        <f t="shared" si="1"/>
        <v>1686480</v>
      </c>
      <c r="AD18" s="69"/>
    </row>
    <row r="19" spans="1:30" s="60" customFormat="1" ht="14.1" customHeight="1" x14ac:dyDescent="0.3">
      <c r="A19" s="38" t="s">
        <v>291</v>
      </c>
      <c r="B19" s="61" t="s">
        <v>38</v>
      </c>
      <c r="C19" s="37"/>
      <c r="D19" s="38" t="s">
        <v>47</v>
      </c>
      <c r="E19" s="35" t="s">
        <v>48</v>
      </c>
      <c r="F19" s="62" t="s">
        <v>335</v>
      </c>
      <c r="G19" s="61" t="s">
        <v>248</v>
      </c>
      <c r="H19" s="38" t="s">
        <v>336</v>
      </c>
      <c r="I19" s="63" t="s">
        <v>319</v>
      </c>
      <c r="J19" s="38" t="s">
        <v>296</v>
      </c>
      <c r="K19" s="61" t="s">
        <v>248</v>
      </c>
      <c r="L19" s="38" t="s">
        <v>65</v>
      </c>
      <c r="M19" s="59"/>
      <c r="N19" s="33">
        <v>4000000</v>
      </c>
      <c r="O19" s="38"/>
      <c r="P19" s="38"/>
      <c r="Q19" s="38"/>
      <c r="R19" s="38">
        <v>50</v>
      </c>
      <c r="S19" s="38"/>
      <c r="T19" s="38"/>
      <c r="U19" s="32">
        <f t="shared" si="0"/>
        <v>7432400</v>
      </c>
      <c r="V19" s="33">
        <v>0</v>
      </c>
      <c r="W19" s="39"/>
      <c r="X19" s="39"/>
      <c r="Y19" s="39"/>
      <c r="Z19" s="40"/>
      <c r="AA19" s="40"/>
      <c r="AB19" s="40"/>
      <c r="AC19" s="85" t="str">
        <f t="shared" si="1"/>
        <v>Indeterminada</v>
      </c>
      <c r="AD19" s="69"/>
    </row>
    <row r="20" spans="1:30" s="60" customFormat="1" ht="14.1" customHeight="1" x14ac:dyDescent="0.3">
      <c r="A20" s="38" t="s">
        <v>291</v>
      </c>
      <c r="B20" s="61" t="s">
        <v>38</v>
      </c>
      <c r="C20" s="37"/>
      <c r="D20" s="38" t="s">
        <v>337</v>
      </c>
      <c r="E20" s="35" t="s">
        <v>48</v>
      </c>
      <c r="F20" s="62" t="s">
        <v>338</v>
      </c>
      <c r="G20" s="61" t="s">
        <v>248</v>
      </c>
      <c r="H20" s="38" t="s">
        <v>339</v>
      </c>
      <c r="I20" s="63" t="s">
        <v>51</v>
      </c>
      <c r="J20" s="38" t="s">
        <v>233</v>
      </c>
      <c r="K20" s="61" t="s">
        <v>248</v>
      </c>
      <c r="L20" s="38" t="s">
        <v>65</v>
      </c>
      <c r="M20" s="59"/>
      <c r="N20" s="33">
        <v>2000000</v>
      </c>
      <c r="O20" s="38"/>
      <c r="P20" s="38"/>
      <c r="Q20" s="38"/>
      <c r="R20" s="38">
        <v>50</v>
      </c>
      <c r="S20" s="38"/>
      <c r="T20" s="38"/>
      <c r="U20" s="32">
        <f t="shared" si="0"/>
        <v>5432400</v>
      </c>
      <c r="V20" s="33">
        <v>0</v>
      </c>
      <c r="W20" s="39"/>
      <c r="X20" s="39"/>
      <c r="Y20" s="39"/>
      <c r="Z20" s="40"/>
      <c r="AA20" s="40"/>
      <c r="AB20" s="40"/>
      <c r="AC20" s="85" t="str">
        <f t="shared" si="1"/>
        <v>Indeterminada</v>
      </c>
      <c r="AD20" s="69"/>
    </row>
    <row r="21" spans="1:30" s="60" customFormat="1" ht="14.1" customHeight="1" x14ac:dyDescent="0.3">
      <c r="A21" s="38" t="s">
        <v>291</v>
      </c>
      <c r="B21" s="61" t="s">
        <v>38</v>
      </c>
      <c r="C21" s="37"/>
      <c r="D21" s="38" t="s">
        <v>337</v>
      </c>
      <c r="E21" s="35" t="s">
        <v>40</v>
      </c>
      <c r="F21" s="62" t="s">
        <v>340</v>
      </c>
      <c r="G21" s="61" t="s">
        <v>341</v>
      </c>
      <c r="H21" s="38" t="s">
        <v>342</v>
      </c>
      <c r="I21" s="63" t="s">
        <v>233</v>
      </c>
      <c r="J21" s="38" t="s">
        <v>233</v>
      </c>
      <c r="K21" s="61" t="s">
        <v>341</v>
      </c>
      <c r="L21" s="38" t="s">
        <v>46</v>
      </c>
      <c r="M21" s="59"/>
      <c r="N21" s="33">
        <v>0</v>
      </c>
      <c r="O21" s="38"/>
      <c r="P21" s="38"/>
      <c r="Q21" s="38"/>
      <c r="R21" s="38"/>
      <c r="S21" s="38">
        <v>50</v>
      </c>
      <c r="T21" s="38"/>
      <c r="U21" s="32">
        <f t="shared" si="0"/>
        <v>16457550</v>
      </c>
      <c r="V21" s="33">
        <v>0</v>
      </c>
      <c r="W21" s="39"/>
      <c r="X21" s="39"/>
      <c r="Y21" s="39"/>
      <c r="Z21" s="40"/>
      <c r="AA21" s="40">
        <v>25</v>
      </c>
      <c r="AB21" s="40"/>
      <c r="AC21" s="85">
        <f t="shared" si="1"/>
        <v>8228775</v>
      </c>
      <c r="AD21" s="69"/>
    </row>
    <row r="22" spans="1:30" s="60" customFormat="1" ht="14.1" customHeight="1" x14ac:dyDescent="0.3">
      <c r="A22" s="38" t="s">
        <v>291</v>
      </c>
      <c r="B22" s="61" t="s">
        <v>38</v>
      </c>
      <c r="C22" s="37"/>
      <c r="D22" s="38" t="s">
        <v>337</v>
      </c>
      <c r="E22" s="35" t="s">
        <v>48</v>
      </c>
      <c r="F22" s="62" t="s">
        <v>343</v>
      </c>
      <c r="G22" s="61" t="s">
        <v>42</v>
      </c>
      <c r="H22" s="38" t="s">
        <v>344</v>
      </c>
      <c r="I22" s="63" t="s">
        <v>51</v>
      </c>
      <c r="J22" s="38" t="s">
        <v>233</v>
      </c>
      <c r="K22" s="61" t="s">
        <v>42</v>
      </c>
      <c r="L22" s="38" t="s">
        <v>46</v>
      </c>
      <c r="M22" s="59"/>
      <c r="N22" s="33">
        <v>1719992</v>
      </c>
      <c r="O22" s="38"/>
      <c r="P22" s="38"/>
      <c r="Q22" s="38"/>
      <c r="R22" s="38">
        <v>50</v>
      </c>
      <c r="S22" s="38"/>
      <c r="T22" s="38"/>
      <c r="U22" s="32">
        <f t="shared" si="0"/>
        <v>5152392</v>
      </c>
      <c r="V22" s="33">
        <v>400000</v>
      </c>
      <c r="W22" s="39"/>
      <c r="X22" s="39"/>
      <c r="Y22" s="39"/>
      <c r="Z22" s="40">
        <v>15</v>
      </c>
      <c r="AA22" s="40"/>
      <c r="AB22" s="40"/>
      <c r="AC22" s="85">
        <f t="shared" si="1"/>
        <v>1429720</v>
      </c>
      <c r="AD22" s="69"/>
    </row>
    <row r="23" spans="1:30" s="60" customFormat="1" ht="14.1" customHeight="1" x14ac:dyDescent="0.3">
      <c r="A23" s="38" t="s">
        <v>291</v>
      </c>
      <c r="B23" s="61" t="s">
        <v>38</v>
      </c>
      <c r="C23" s="37"/>
      <c r="D23" s="38" t="s">
        <v>345</v>
      </c>
      <c r="E23" s="35" t="s">
        <v>48</v>
      </c>
      <c r="F23" s="62" t="s">
        <v>346</v>
      </c>
      <c r="G23" s="61" t="s">
        <v>248</v>
      </c>
      <c r="H23" s="38" t="s">
        <v>347</v>
      </c>
      <c r="I23" s="63" t="s">
        <v>295</v>
      </c>
      <c r="J23" s="38" t="s">
        <v>296</v>
      </c>
      <c r="K23" s="61" t="s">
        <v>248</v>
      </c>
      <c r="L23" s="38" t="s">
        <v>46</v>
      </c>
      <c r="M23" s="59"/>
      <c r="N23" s="33">
        <v>264980</v>
      </c>
      <c r="O23" s="38"/>
      <c r="P23" s="38"/>
      <c r="Q23" s="38"/>
      <c r="R23" s="38">
        <v>50</v>
      </c>
      <c r="S23" s="38"/>
      <c r="T23" s="38"/>
      <c r="U23" s="32">
        <f t="shared" si="0"/>
        <v>3697380</v>
      </c>
      <c r="V23" s="33">
        <v>250000</v>
      </c>
      <c r="W23" s="39"/>
      <c r="X23" s="39"/>
      <c r="Y23" s="39"/>
      <c r="Z23" s="40">
        <v>30</v>
      </c>
      <c r="AA23" s="40"/>
      <c r="AB23" s="40"/>
      <c r="AC23" s="85">
        <f t="shared" si="1"/>
        <v>2309440</v>
      </c>
      <c r="AD23" s="69"/>
    </row>
    <row r="24" spans="1:30" s="60" customFormat="1" ht="14.1" customHeight="1" x14ac:dyDescent="0.3">
      <c r="A24" s="38" t="s">
        <v>291</v>
      </c>
      <c r="B24" s="61" t="s">
        <v>38</v>
      </c>
      <c r="C24" s="37"/>
      <c r="D24" s="38" t="s">
        <v>222</v>
      </c>
      <c r="E24" s="35" t="s">
        <v>40</v>
      </c>
      <c r="F24" s="62" t="s">
        <v>348</v>
      </c>
      <c r="G24" s="61" t="s">
        <v>248</v>
      </c>
      <c r="H24" s="38" t="s">
        <v>307</v>
      </c>
      <c r="I24" s="63" t="s">
        <v>51</v>
      </c>
      <c r="J24" s="38" t="s">
        <v>233</v>
      </c>
      <c r="K24" s="61" t="s">
        <v>248</v>
      </c>
      <c r="L24" s="38" t="s">
        <v>53</v>
      </c>
      <c r="M24" s="59"/>
      <c r="N24" s="33">
        <v>0</v>
      </c>
      <c r="O24" s="38"/>
      <c r="P24" s="38"/>
      <c r="Q24" s="38"/>
      <c r="R24" s="38">
        <v>200</v>
      </c>
      <c r="S24" s="38"/>
      <c r="T24" s="38"/>
      <c r="U24" s="32">
        <f t="shared" si="0"/>
        <v>13729600</v>
      </c>
      <c r="V24" s="33">
        <v>0</v>
      </c>
      <c r="W24" s="39"/>
      <c r="X24" s="39"/>
      <c r="Y24" s="39"/>
      <c r="Z24" s="40">
        <v>20</v>
      </c>
      <c r="AA24" s="40"/>
      <c r="AB24" s="40"/>
      <c r="AC24" s="85">
        <f t="shared" si="1"/>
        <v>1372960</v>
      </c>
      <c r="AD24" s="69"/>
    </row>
    <row r="25" spans="1:30" s="60" customFormat="1" ht="14.1" customHeight="1" x14ac:dyDescent="0.3">
      <c r="A25" s="38" t="s">
        <v>291</v>
      </c>
      <c r="B25" s="61" t="s">
        <v>38</v>
      </c>
      <c r="C25" s="37"/>
      <c r="D25" s="38" t="s">
        <v>349</v>
      </c>
      <c r="E25" s="35" t="s">
        <v>40</v>
      </c>
      <c r="F25" s="62" t="s">
        <v>350</v>
      </c>
      <c r="G25" s="61" t="s">
        <v>248</v>
      </c>
      <c r="H25" s="38" t="s">
        <v>351</v>
      </c>
      <c r="I25" s="63" t="s">
        <v>303</v>
      </c>
      <c r="J25" s="38" t="s">
        <v>303</v>
      </c>
      <c r="K25" s="61" t="s">
        <v>248</v>
      </c>
      <c r="L25" s="38" t="s">
        <v>53</v>
      </c>
      <c r="M25" s="59"/>
      <c r="N25" s="33">
        <v>10000000</v>
      </c>
      <c r="O25" s="38"/>
      <c r="P25" s="38"/>
      <c r="Q25" s="38"/>
      <c r="R25" s="38">
        <v>50</v>
      </c>
      <c r="S25" s="38"/>
      <c r="T25" s="38"/>
      <c r="U25" s="32">
        <f t="shared" si="0"/>
        <v>13432400</v>
      </c>
      <c r="V25" s="33">
        <v>150000</v>
      </c>
      <c r="W25" s="39"/>
      <c r="X25" s="39"/>
      <c r="Y25" s="39"/>
      <c r="Z25" s="40">
        <v>10</v>
      </c>
      <c r="AA25" s="40"/>
      <c r="AB25" s="40"/>
      <c r="AC25" s="85">
        <f t="shared" si="1"/>
        <v>836480</v>
      </c>
      <c r="AD25" s="69"/>
    </row>
    <row r="26" spans="1:30" s="60" customFormat="1" ht="14.1" customHeight="1" x14ac:dyDescent="0.3">
      <c r="A26" s="38" t="s">
        <v>291</v>
      </c>
      <c r="B26" s="61" t="s">
        <v>38</v>
      </c>
      <c r="C26" s="37"/>
      <c r="D26" s="38" t="s">
        <v>352</v>
      </c>
      <c r="E26" s="35" t="s">
        <v>48</v>
      </c>
      <c r="F26" s="62" t="s">
        <v>353</v>
      </c>
      <c r="G26" s="61" t="s">
        <v>248</v>
      </c>
      <c r="H26" s="38" t="s">
        <v>354</v>
      </c>
      <c r="I26" s="63" t="s">
        <v>44</v>
      </c>
      <c r="J26" s="38" t="s">
        <v>355</v>
      </c>
      <c r="K26" s="61" t="s">
        <v>248</v>
      </c>
      <c r="L26" s="38" t="s">
        <v>65</v>
      </c>
      <c r="M26" s="59"/>
      <c r="N26" s="33">
        <v>0</v>
      </c>
      <c r="O26" s="38"/>
      <c r="P26" s="38"/>
      <c r="Q26" s="38"/>
      <c r="R26" s="38">
        <v>1750</v>
      </c>
      <c r="S26" s="38"/>
      <c r="T26" s="38"/>
      <c r="U26" s="32">
        <f t="shared" si="0"/>
        <v>120134000</v>
      </c>
      <c r="V26" s="33">
        <v>0</v>
      </c>
      <c r="W26" s="39"/>
      <c r="X26" s="39"/>
      <c r="Y26" s="39"/>
      <c r="Z26" s="40"/>
      <c r="AA26" s="40"/>
      <c r="AB26" s="40"/>
      <c r="AC26" s="85" t="str">
        <f t="shared" si="1"/>
        <v>Indeterminada</v>
      </c>
      <c r="AD26" s="69"/>
    </row>
    <row r="27" spans="1:30" s="60" customFormat="1" ht="14.1" customHeight="1" x14ac:dyDescent="0.3">
      <c r="A27" s="38" t="s">
        <v>291</v>
      </c>
      <c r="B27" s="61" t="s">
        <v>38</v>
      </c>
      <c r="C27" s="37"/>
      <c r="D27" s="38" t="s">
        <v>352</v>
      </c>
      <c r="E27" s="35" t="s">
        <v>48</v>
      </c>
      <c r="F27" s="62" t="s">
        <v>356</v>
      </c>
      <c r="G27" s="61" t="s">
        <v>341</v>
      </c>
      <c r="H27" s="38" t="s">
        <v>357</v>
      </c>
      <c r="I27" s="63" t="s">
        <v>295</v>
      </c>
      <c r="J27" s="38" t="s">
        <v>296</v>
      </c>
      <c r="K27" s="61" t="s">
        <v>341</v>
      </c>
      <c r="L27" s="38" t="s">
        <v>46</v>
      </c>
      <c r="M27" s="59"/>
      <c r="N27" s="33">
        <v>0</v>
      </c>
      <c r="O27" s="38"/>
      <c r="P27" s="38"/>
      <c r="Q27" s="38"/>
      <c r="R27" s="38"/>
      <c r="S27" s="38">
        <v>50</v>
      </c>
      <c r="T27" s="38"/>
      <c r="U27" s="32">
        <f t="shared" si="0"/>
        <v>16457550</v>
      </c>
      <c r="V27" s="33">
        <v>0</v>
      </c>
      <c r="W27" s="39"/>
      <c r="X27" s="39"/>
      <c r="Y27" s="39"/>
      <c r="Z27" s="40"/>
      <c r="AA27" s="40">
        <v>25</v>
      </c>
      <c r="AB27" s="40"/>
      <c r="AC27" s="85">
        <f t="shared" si="1"/>
        <v>8228775</v>
      </c>
      <c r="AD27" s="69"/>
    </row>
    <row r="28" spans="1:30" s="60" customFormat="1" ht="14.1" customHeight="1" x14ac:dyDescent="0.3">
      <c r="A28" s="38" t="s">
        <v>291</v>
      </c>
      <c r="B28" s="61" t="s">
        <v>38</v>
      </c>
      <c r="C28" s="37"/>
      <c r="D28" s="38" t="s">
        <v>66</v>
      </c>
      <c r="E28" s="35" t="s">
        <v>48</v>
      </c>
      <c r="F28" s="62" t="s">
        <v>358</v>
      </c>
      <c r="G28" s="61" t="s">
        <v>359</v>
      </c>
      <c r="H28" s="38" t="s">
        <v>360</v>
      </c>
      <c r="I28" s="63" t="s">
        <v>51</v>
      </c>
      <c r="J28" s="38" t="s">
        <v>233</v>
      </c>
      <c r="K28" s="61" t="s">
        <v>359</v>
      </c>
      <c r="L28" s="38" t="s">
        <v>53</v>
      </c>
      <c r="M28" s="59"/>
      <c r="N28" s="33">
        <v>0</v>
      </c>
      <c r="O28" s="38"/>
      <c r="P28" s="38"/>
      <c r="Q28" s="38"/>
      <c r="R28" s="38">
        <v>3</v>
      </c>
      <c r="S28" s="38"/>
      <c r="T28" s="38"/>
      <c r="U28" s="32">
        <f t="shared" si="0"/>
        <v>205944</v>
      </c>
      <c r="V28" s="33">
        <v>0</v>
      </c>
      <c r="W28" s="39"/>
      <c r="X28" s="39"/>
      <c r="Y28" s="39"/>
      <c r="Z28" s="40">
        <v>3</v>
      </c>
      <c r="AA28" s="40"/>
      <c r="AB28" s="40"/>
      <c r="AC28" s="85">
        <f t="shared" si="1"/>
        <v>205944</v>
      </c>
      <c r="AD28" s="69"/>
    </row>
    <row r="29" spans="1:30" s="60" customFormat="1" ht="14.1" customHeight="1" x14ac:dyDescent="0.3">
      <c r="A29" s="38" t="s">
        <v>291</v>
      </c>
      <c r="B29" s="61" t="s">
        <v>38</v>
      </c>
      <c r="C29" s="37"/>
      <c r="D29" s="38" t="s">
        <v>361</v>
      </c>
      <c r="E29" s="35" t="s">
        <v>323</v>
      </c>
      <c r="F29" s="62" t="s">
        <v>362</v>
      </c>
      <c r="G29" s="61" t="s">
        <v>341</v>
      </c>
      <c r="H29" s="38" t="s">
        <v>363</v>
      </c>
      <c r="I29" s="63" t="s">
        <v>51</v>
      </c>
      <c r="J29" s="38" t="s">
        <v>233</v>
      </c>
      <c r="K29" s="61" t="s">
        <v>341</v>
      </c>
      <c r="L29" s="38" t="s">
        <v>46</v>
      </c>
      <c r="M29" s="59"/>
      <c r="N29" s="33">
        <v>0</v>
      </c>
      <c r="O29" s="38"/>
      <c r="P29" s="38"/>
      <c r="Q29" s="38"/>
      <c r="R29" s="38"/>
      <c r="S29" s="38">
        <v>50</v>
      </c>
      <c r="T29" s="38"/>
      <c r="U29" s="32">
        <f t="shared" si="0"/>
        <v>16457550</v>
      </c>
      <c r="V29" s="33">
        <v>0</v>
      </c>
      <c r="W29" s="39"/>
      <c r="X29" s="39"/>
      <c r="Y29" s="39"/>
      <c r="Z29" s="40"/>
      <c r="AA29" s="40">
        <v>25</v>
      </c>
      <c r="AB29" s="40"/>
      <c r="AC29" s="85">
        <f t="shared" si="1"/>
        <v>8228775</v>
      </c>
      <c r="AD29" s="69"/>
    </row>
    <row r="30" spans="1:30" s="60" customFormat="1" ht="14.1" customHeight="1" x14ac:dyDescent="0.3">
      <c r="A30" s="38" t="s">
        <v>291</v>
      </c>
      <c r="B30" s="61" t="s">
        <v>38</v>
      </c>
      <c r="C30" s="37"/>
      <c r="D30" s="38" t="s">
        <v>364</v>
      </c>
      <c r="E30" s="35" t="s">
        <v>40</v>
      </c>
      <c r="F30" s="62" t="s">
        <v>365</v>
      </c>
      <c r="G30" s="61" t="s">
        <v>248</v>
      </c>
      <c r="H30" s="38" t="s">
        <v>366</v>
      </c>
      <c r="I30" s="63" t="s">
        <v>51</v>
      </c>
      <c r="J30" s="38" t="s">
        <v>233</v>
      </c>
      <c r="K30" s="61" t="s">
        <v>248</v>
      </c>
      <c r="L30" s="38" t="s">
        <v>46</v>
      </c>
      <c r="M30" s="59"/>
      <c r="N30" s="33">
        <v>2500000</v>
      </c>
      <c r="O30" s="38"/>
      <c r="P30" s="38"/>
      <c r="Q30" s="38"/>
      <c r="R30" s="38">
        <v>50</v>
      </c>
      <c r="S30" s="38"/>
      <c r="T30" s="38"/>
      <c r="U30" s="32">
        <f t="shared" si="0"/>
        <v>5932400</v>
      </c>
      <c r="V30" s="33">
        <v>300000</v>
      </c>
      <c r="W30" s="39"/>
      <c r="X30" s="39"/>
      <c r="Y30" s="39"/>
      <c r="Z30" s="40">
        <v>15</v>
      </c>
      <c r="AA30" s="40"/>
      <c r="AB30" s="40"/>
      <c r="AC30" s="85">
        <f t="shared" si="1"/>
        <v>1329720</v>
      </c>
      <c r="AD30" s="69"/>
    </row>
    <row r="31" spans="1:30" s="60" customFormat="1" ht="14.1" customHeight="1" x14ac:dyDescent="0.3">
      <c r="A31" s="38" t="s">
        <v>291</v>
      </c>
      <c r="B31" s="61" t="s">
        <v>38</v>
      </c>
      <c r="C31" s="37"/>
      <c r="D31" s="38" t="s">
        <v>222</v>
      </c>
      <c r="E31" s="35" t="s">
        <v>48</v>
      </c>
      <c r="F31" s="62" t="s">
        <v>367</v>
      </c>
      <c r="G31" s="61" t="s">
        <v>248</v>
      </c>
      <c r="H31" s="38" t="s">
        <v>366</v>
      </c>
      <c r="I31" s="63" t="s">
        <v>295</v>
      </c>
      <c r="J31" s="38" t="s">
        <v>44</v>
      </c>
      <c r="K31" s="61" t="s">
        <v>248</v>
      </c>
      <c r="L31" s="38" t="s">
        <v>65</v>
      </c>
      <c r="M31" s="59"/>
      <c r="N31" s="33">
        <v>1000000</v>
      </c>
      <c r="O31" s="38"/>
      <c r="P31" s="38"/>
      <c r="Q31" s="38"/>
      <c r="R31" s="38">
        <v>50</v>
      </c>
      <c r="S31" s="38"/>
      <c r="T31" s="38"/>
      <c r="U31" s="32">
        <f t="shared" si="0"/>
        <v>4432400</v>
      </c>
      <c r="V31" s="33">
        <v>0</v>
      </c>
      <c r="W31" s="39"/>
      <c r="X31" s="39"/>
      <c r="Y31" s="39"/>
      <c r="Z31" s="40"/>
      <c r="AA31" s="40"/>
      <c r="AB31" s="40"/>
      <c r="AC31" s="85" t="str">
        <f t="shared" si="1"/>
        <v>Indeterminada</v>
      </c>
      <c r="AD31" s="69"/>
    </row>
    <row r="32" spans="1:30" s="60" customFormat="1" ht="14.1" customHeight="1" x14ac:dyDescent="0.3">
      <c r="A32" s="38" t="s">
        <v>291</v>
      </c>
      <c r="B32" s="61" t="s">
        <v>38</v>
      </c>
      <c r="C32" s="37"/>
      <c r="D32" s="38" t="s">
        <v>345</v>
      </c>
      <c r="E32" s="35" t="s">
        <v>40</v>
      </c>
      <c r="F32" s="62" t="s">
        <v>368</v>
      </c>
      <c r="G32" s="61" t="s">
        <v>248</v>
      </c>
      <c r="H32" s="38" t="s">
        <v>369</v>
      </c>
      <c r="I32" s="63" t="s">
        <v>295</v>
      </c>
      <c r="J32" s="38" t="s">
        <v>44</v>
      </c>
      <c r="K32" s="61" t="s">
        <v>248</v>
      </c>
      <c r="L32" s="38" t="s">
        <v>65</v>
      </c>
      <c r="M32" s="59"/>
      <c r="N32" s="33">
        <v>5000000</v>
      </c>
      <c r="O32" s="38"/>
      <c r="P32" s="38"/>
      <c r="Q32" s="38"/>
      <c r="R32" s="38">
        <v>50</v>
      </c>
      <c r="S32" s="38"/>
      <c r="T32" s="38"/>
      <c r="U32" s="32">
        <f t="shared" si="0"/>
        <v>8432400</v>
      </c>
      <c r="V32" s="33">
        <v>0</v>
      </c>
      <c r="W32" s="39"/>
      <c r="X32" s="39"/>
      <c r="Y32" s="39"/>
      <c r="Z32" s="40"/>
      <c r="AA32" s="40"/>
      <c r="AB32" s="40"/>
      <c r="AC32" s="85" t="str">
        <f t="shared" si="1"/>
        <v>Indeterminada</v>
      </c>
      <c r="AD32" s="69"/>
    </row>
    <row r="33" spans="1:30" s="60" customFormat="1" ht="14.1" customHeight="1" x14ac:dyDescent="0.3">
      <c r="A33" s="38" t="s">
        <v>291</v>
      </c>
      <c r="B33" s="61" t="s">
        <v>38</v>
      </c>
      <c r="C33" s="37"/>
      <c r="D33" s="38" t="s">
        <v>370</v>
      </c>
      <c r="E33" s="35" t="s">
        <v>48</v>
      </c>
      <c r="F33" s="62" t="s">
        <v>371</v>
      </c>
      <c r="G33" s="61" t="s">
        <v>248</v>
      </c>
      <c r="H33" s="38" t="s">
        <v>372</v>
      </c>
      <c r="I33" s="63" t="s">
        <v>51</v>
      </c>
      <c r="J33" s="38" t="s">
        <v>233</v>
      </c>
      <c r="K33" s="61" t="s">
        <v>248</v>
      </c>
      <c r="L33" s="38" t="s">
        <v>65</v>
      </c>
      <c r="M33" s="59"/>
      <c r="N33" s="33">
        <v>2650000</v>
      </c>
      <c r="O33" s="38"/>
      <c r="P33" s="38"/>
      <c r="Q33" s="38"/>
      <c r="R33" s="38">
        <v>50</v>
      </c>
      <c r="S33" s="38"/>
      <c r="T33" s="38"/>
      <c r="U33" s="32">
        <f t="shared" si="0"/>
        <v>6082400</v>
      </c>
      <c r="V33" s="33">
        <v>0</v>
      </c>
      <c r="W33" s="39"/>
      <c r="X33" s="39"/>
      <c r="Y33" s="39"/>
      <c r="Z33" s="40"/>
      <c r="AA33" s="40"/>
      <c r="AB33" s="40"/>
      <c r="AC33" s="85" t="str">
        <f t="shared" si="1"/>
        <v>Indeterminada</v>
      </c>
      <c r="AD33" s="69"/>
    </row>
    <row r="34" spans="1:30" s="60" customFormat="1" ht="14.1" customHeight="1" x14ac:dyDescent="0.3">
      <c r="A34" s="38" t="s">
        <v>291</v>
      </c>
      <c r="B34" s="61" t="s">
        <v>38</v>
      </c>
      <c r="C34" s="37"/>
      <c r="D34" s="38" t="s">
        <v>337</v>
      </c>
      <c r="E34" s="35" t="s">
        <v>40</v>
      </c>
      <c r="F34" s="62" t="s">
        <v>373</v>
      </c>
      <c r="G34" s="61" t="s">
        <v>248</v>
      </c>
      <c r="H34" s="38" t="s">
        <v>374</v>
      </c>
      <c r="I34" s="63" t="s">
        <v>295</v>
      </c>
      <c r="J34" s="38" t="s">
        <v>303</v>
      </c>
      <c r="K34" s="61" t="s">
        <v>248</v>
      </c>
      <c r="L34" s="38" t="s">
        <v>46</v>
      </c>
      <c r="M34" s="59"/>
      <c r="N34" s="33">
        <v>1000000</v>
      </c>
      <c r="O34" s="38"/>
      <c r="P34" s="38"/>
      <c r="Q34" s="38"/>
      <c r="R34" s="38">
        <v>50</v>
      </c>
      <c r="S34" s="38"/>
      <c r="T34" s="38"/>
      <c r="U34" s="32">
        <f t="shared" si="0"/>
        <v>4432400</v>
      </c>
      <c r="V34" s="33">
        <v>100000</v>
      </c>
      <c r="W34" s="39"/>
      <c r="X34" s="39"/>
      <c r="Y34" s="39"/>
      <c r="Z34" s="40">
        <v>5</v>
      </c>
      <c r="AA34" s="40"/>
      <c r="AB34" s="40"/>
      <c r="AC34" s="85">
        <f t="shared" si="1"/>
        <v>443240</v>
      </c>
      <c r="AD34" s="69"/>
    </row>
    <row r="35" spans="1:30" s="60" customFormat="1" ht="14.1" customHeight="1" x14ac:dyDescent="0.3">
      <c r="A35" s="38" t="s">
        <v>291</v>
      </c>
      <c r="B35" s="61" t="s">
        <v>38</v>
      </c>
      <c r="C35" s="37"/>
      <c r="D35" s="38" t="s">
        <v>375</v>
      </c>
      <c r="E35" s="35" t="s">
        <v>70</v>
      </c>
      <c r="F35" s="62" t="s">
        <v>376</v>
      </c>
      <c r="G35" s="61" t="s">
        <v>248</v>
      </c>
      <c r="H35" s="38" t="s">
        <v>377</v>
      </c>
      <c r="I35" s="63" t="s">
        <v>51</v>
      </c>
      <c r="J35" s="38" t="s">
        <v>233</v>
      </c>
      <c r="K35" s="61" t="s">
        <v>248</v>
      </c>
      <c r="L35" s="38" t="s">
        <v>46</v>
      </c>
      <c r="M35" s="59"/>
      <c r="N35" s="33">
        <v>0</v>
      </c>
      <c r="O35" s="38"/>
      <c r="P35" s="38"/>
      <c r="Q35" s="38"/>
      <c r="R35" s="38">
        <v>50</v>
      </c>
      <c r="S35" s="38"/>
      <c r="T35" s="38"/>
      <c r="U35" s="32">
        <f t="shared" si="0"/>
        <v>3432400</v>
      </c>
      <c r="V35" s="33">
        <v>0</v>
      </c>
      <c r="W35" s="39"/>
      <c r="X35" s="39"/>
      <c r="Y35" s="39"/>
      <c r="Z35" s="40">
        <v>15</v>
      </c>
      <c r="AA35" s="40"/>
      <c r="AB35" s="40"/>
      <c r="AC35" s="85">
        <f t="shared" si="1"/>
        <v>1029720</v>
      </c>
      <c r="AD35" s="69"/>
    </row>
    <row r="36" spans="1:30" s="60" customFormat="1" ht="14.1" customHeight="1" x14ac:dyDescent="0.3">
      <c r="A36" s="38" t="s">
        <v>291</v>
      </c>
      <c r="B36" s="61" t="s">
        <v>38</v>
      </c>
      <c r="C36" s="37"/>
      <c r="D36" s="38" t="s">
        <v>66</v>
      </c>
      <c r="E36" s="35" t="s">
        <v>48</v>
      </c>
      <c r="F36" s="62" t="s">
        <v>378</v>
      </c>
      <c r="G36" s="61" t="s">
        <v>359</v>
      </c>
      <c r="H36" s="38" t="s">
        <v>379</v>
      </c>
      <c r="I36" s="63" t="s">
        <v>295</v>
      </c>
      <c r="J36" s="38" t="s">
        <v>44</v>
      </c>
      <c r="K36" s="61" t="s">
        <v>359</v>
      </c>
      <c r="L36" s="38" t="s">
        <v>53</v>
      </c>
      <c r="M36" s="59"/>
      <c r="N36" s="33">
        <v>0</v>
      </c>
      <c r="O36" s="38"/>
      <c r="P36" s="38"/>
      <c r="Q36" s="38"/>
      <c r="R36" s="38">
        <v>50</v>
      </c>
      <c r="S36" s="38"/>
      <c r="T36" s="38"/>
      <c r="U36" s="32">
        <f t="shared" si="0"/>
        <v>3432400</v>
      </c>
      <c r="V36" s="33">
        <v>0</v>
      </c>
      <c r="W36" s="39"/>
      <c r="X36" s="39"/>
      <c r="Y36" s="39"/>
      <c r="Z36" s="40">
        <v>15</v>
      </c>
      <c r="AA36" s="40"/>
      <c r="AB36" s="40"/>
      <c r="AC36" s="85">
        <f t="shared" si="1"/>
        <v>1029720</v>
      </c>
      <c r="AD36" s="69"/>
    </row>
    <row r="37" spans="1:30" s="60" customFormat="1" ht="14.1" customHeight="1" x14ac:dyDescent="0.3">
      <c r="A37" s="38" t="s">
        <v>291</v>
      </c>
      <c r="B37" s="61" t="s">
        <v>38</v>
      </c>
      <c r="C37" s="37"/>
      <c r="D37" s="38" t="s">
        <v>380</v>
      </c>
      <c r="E37" s="35" t="s">
        <v>323</v>
      </c>
      <c r="F37" s="62" t="s">
        <v>381</v>
      </c>
      <c r="G37" s="61" t="s">
        <v>248</v>
      </c>
      <c r="H37" s="38" t="s">
        <v>382</v>
      </c>
      <c r="I37" s="63" t="s">
        <v>51</v>
      </c>
      <c r="J37" s="38" t="s">
        <v>233</v>
      </c>
      <c r="K37" s="61" t="s">
        <v>248</v>
      </c>
      <c r="L37" s="38" t="s">
        <v>53</v>
      </c>
      <c r="M37" s="59"/>
      <c r="N37" s="33">
        <v>1400000</v>
      </c>
      <c r="O37" s="38"/>
      <c r="P37" s="38"/>
      <c r="Q37" s="38"/>
      <c r="R37" s="38">
        <v>50</v>
      </c>
      <c r="S37" s="38"/>
      <c r="T37" s="38"/>
      <c r="U37" s="32">
        <f t="shared" si="0"/>
        <v>4832400</v>
      </c>
      <c r="V37" s="33">
        <v>300000</v>
      </c>
      <c r="W37" s="39"/>
      <c r="X37" s="39"/>
      <c r="Y37" s="39"/>
      <c r="Z37" s="40">
        <v>10</v>
      </c>
      <c r="AA37" s="40"/>
      <c r="AB37" s="40"/>
      <c r="AC37" s="85">
        <f t="shared" si="1"/>
        <v>986480</v>
      </c>
      <c r="AD37" s="69"/>
    </row>
    <row r="38" spans="1:30" s="60" customFormat="1" ht="14.1" customHeight="1" x14ac:dyDescent="0.3">
      <c r="A38" s="38" t="s">
        <v>291</v>
      </c>
      <c r="B38" s="61" t="s">
        <v>38</v>
      </c>
      <c r="C38" s="37"/>
      <c r="D38" s="38" t="s">
        <v>349</v>
      </c>
      <c r="E38" s="35" t="s">
        <v>40</v>
      </c>
      <c r="F38" s="62" t="s">
        <v>383</v>
      </c>
      <c r="G38" s="61" t="s">
        <v>341</v>
      </c>
      <c r="H38" s="38" t="s">
        <v>384</v>
      </c>
      <c r="I38" s="63" t="s">
        <v>319</v>
      </c>
      <c r="J38" s="38" t="s">
        <v>385</v>
      </c>
      <c r="K38" s="61" t="s">
        <v>341</v>
      </c>
      <c r="L38" s="38" t="s">
        <v>53</v>
      </c>
      <c r="M38" s="59"/>
      <c r="N38" s="33">
        <v>0</v>
      </c>
      <c r="O38" s="38"/>
      <c r="P38" s="38"/>
      <c r="Q38" s="38"/>
      <c r="R38" s="38"/>
      <c r="S38" s="38">
        <v>50</v>
      </c>
      <c r="T38" s="38"/>
      <c r="U38" s="32">
        <f t="shared" si="0"/>
        <v>16457550</v>
      </c>
      <c r="V38" s="33">
        <v>0</v>
      </c>
      <c r="W38" s="39"/>
      <c r="X38" s="39"/>
      <c r="Y38" s="39"/>
      <c r="Z38" s="40"/>
      <c r="AA38" s="40">
        <v>25</v>
      </c>
      <c r="AB38" s="40"/>
      <c r="AC38" s="85">
        <f t="shared" si="1"/>
        <v>8228775</v>
      </c>
      <c r="AD38" s="69"/>
    </row>
    <row r="39" spans="1:30" s="60" customFormat="1" ht="14.1" customHeight="1" x14ac:dyDescent="0.3">
      <c r="A39" s="38" t="s">
        <v>291</v>
      </c>
      <c r="B39" s="61" t="s">
        <v>38</v>
      </c>
      <c r="C39" s="37"/>
      <c r="D39" s="38" t="s">
        <v>386</v>
      </c>
      <c r="E39" s="35" t="s">
        <v>323</v>
      </c>
      <c r="F39" s="62" t="s">
        <v>387</v>
      </c>
      <c r="G39" s="61" t="s">
        <v>341</v>
      </c>
      <c r="H39" s="38" t="s">
        <v>388</v>
      </c>
      <c r="I39" s="63" t="s">
        <v>51</v>
      </c>
      <c r="J39" s="38" t="s">
        <v>389</v>
      </c>
      <c r="K39" s="61" t="s">
        <v>341</v>
      </c>
      <c r="L39" s="38" t="s">
        <v>53</v>
      </c>
      <c r="M39" s="59"/>
      <c r="N39" s="33">
        <v>0</v>
      </c>
      <c r="O39" s="38"/>
      <c r="P39" s="38"/>
      <c r="Q39" s="38"/>
      <c r="R39" s="38"/>
      <c r="S39" s="38">
        <v>50</v>
      </c>
      <c r="T39" s="38"/>
      <c r="U39" s="32">
        <f t="shared" si="0"/>
        <v>16457550</v>
      </c>
      <c r="V39" s="33">
        <v>0</v>
      </c>
      <c r="W39" s="39"/>
      <c r="X39" s="39"/>
      <c r="Y39" s="39"/>
      <c r="Z39" s="40"/>
      <c r="AA39" s="40">
        <v>10</v>
      </c>
      <c r="AB39" s="40"/>
      <c r="AC39" s="85">
        <f t="shared" si="1"/>
        <v>3291510</v>
      </c>
      <c r="AD39" s="69"/>
    </row>
    <row r="40" spans="1:30" s="60" customFormat="1" ht="14.1" customHeight="1" x14ac:dyDescent="0.3">
      <c r="A40" s="38" t="s">
        <v>291</v>
      </c>
      <c r="B40" s="61" t="s">
        <v>38</v>
      </c>
      <c r="C40" s="37"/>
      <c r="D40" s="38" t="s">
        <v>90</v>
      </c>
      <c r="E40" s="35" t="s">
        <v>48</v>
      </c>
      <c r="F40" s="62" t="s">
        <v>390</v>
      </c>
      <c r="G40" s="61" t="s">
        <v>248</v>
      </c>
      <c r="H40" s="38" t="s">
        <v>377</v>
      </c>
      <c r="I40" s="63" t="s">
        <v>319</v>
      </c>
      <c r="J40" s="38" t="s">
        <v>391</v>
      </c>
      <c r="K40" s="61" t="s">
        <v>248</v>
      </c>
      <c r="L40" s="38" t="s">
        <v>53</v>
      </c>
      <c r="M40" s="59"/>
      <c r="N40" s="33">
        <v>2000000</v>
      </c>
      <c r="O40" s="38"/>
      <c r="P40" s="38"/>
      <c r="Q40" s="38"/>
      <c r="R40" s="38">
        <v>50</v>
      </c>
      <c r="S40" s="38"/>
      <c r="T40" s="38"/>
      <c r="U40" s="32">
        <f t="shared" si="0"/>
        <v>5432400</v>
      </c>
      <c r="V40" s="33">
        <v>750000</v>
      </c>
      <c r="W40" s="39"/>
      <c r="X40" s="39"/>
      <c r="Y40" s="39"/>
      <c r="Z40" s="40">
        <v>20</v>
      </c>
      <c r="AA40" s="40"/>
      <c r="AB40" s="40"/>
      <c r="AC40" s="85">
        <f t="shared" si="1"/>
        <v>2122960</v>
      </c>
      <c r="AD40" s="69"/>
    </row>
    <row r="41" spans="1:30" s="60" customFormat="1" ht="14.1" customHeight="1" x14ac:dyDescent="0.3">
      <c r="A41" s="38" t="s">
        <v>291</v>
      </c>
      <c r="B41" s="61" t="s">
        <v>38</v>
      </c>
      <c r="C41" s="37"/>
      <c r="D41" s="38" t="s">
        <v>370</v>
      </c>
      <c r="E41" s="35" t="s">
        <v>48</v>
      </c>
      <c r="F41" s="62" t="s">
        <v>392</v>
      </c>
      <c r="G41" s="61" t="s">
        <v>248</v>
      </c>
      <c r="H41" s="38" t="s">
        <v>393</v>
      </c>
      <c r="I41" s="63" t="s">
        <v>319</v>
      </c>
      <c r="J41" s="38" t="s">
        <v>394</v>
      </c>
      <c r="K41" s="61" t="s">
        <v>248</v>
      </c>
      <c r="L41" s="38" t="s">
        <v>53</v>
      </c>
      <c r="M41" s="59"/>
      <c r="N41" s="33">
        <v>30000000</v>
      </c>
      <c r="O41" s="38"/>
      <c r="P41" s="38"/>
      <c r="Q41" s="38"/>
      <c r="R41" s="38">
        <v>50</v>
      </c>
      <c r="S41" s="38"/>
      <c r="T41" s="38"/>
      <c r="U41" s="32">
        <f t="shared" si="0"/>
        <v>33432400</v>
      </c>
      <c r="V41" s="33">
        <v>2000000</v>
      </c>
      <c r="W41" s="39"/>
      <c r="X41" s="39"/>
      <c r="Y41" s="39"/>
      <c r="Z41" s="40">
        <v>20</v>
      </c>
      <c r="AA41" s="40"/>
      <c r="AB41" s="40"/>
      <c r="AC41" s="85">
        <f t="shared" si="1"/>
        <v>3372960</v>
      </c>
      <c r="AD41" s="69"/>
    </row>
    <row r="42" spans="1:30" s="60" customFormat="1" ht="14.1" customHeight="1" x14ac:dyDescent="0.3">
      <c r="A42" s="38" t="s">
        <v>291</v>
      </c>
      <c r="B42" s="61" t="s">
        <v>38</v>
      </c>
      <c r="C42" s="37"/>
      <c r="D42" s="38" t="s">
        <v>395</v>
      </c>
      <c r="E42" s="35" t="s">
        <v>40</v>
      </c>
      <c r="F42" s="62" t="s">
        <v>396</v>
      </c>
      <c r="G42" s="61" t="s">
        <v>248</v>
      </c>
      <c r="H42" s="38" t="s">
        <v>397</v>
      </c>
      <c r="I42" s="63" t="s">
        <v>51</v>
      </c>
      <c r="J42" s="38" t="s">
        <v>398</v>
      </c>
      <c r="K42" s="61" t="s">
        <v>248</v>
      </c>
      <c r="L42" s="38" t="s">
        <v>53</v>
      </c>
      <c r="M42" s="59"/>
      <c r="N42" s="33">
        <v>849990</v>
      </c>
      <c r="O42" s="38"/>
      <c r="P42" s="38"/>
      <c r="Q42" s="38"/>
      <c r="R42" s="38">
        <v>50</v>
      </c>
      <c r="S42" s="38"/>
      <c r="T42" s="38"/>
      <c r="U42" s="32">
        <f t="shared" si="0"/>
        <v>4282390</v>
      </c>
      <c r="V42" s="33">
        <v>270000</v>
      </c>
      <c r="W42" s="39"/>
      <c r="X42" s="39"/>
      <c r="Y42" s="39"/>
      <c r="Z42" s="40">
        <v>20</v>
      </c>
      <c r="AA42" s="40"/>
      <c r="AB42" s="40"/>
      <c r="AC42" s="85">
        <f t="shared" si="1"/>
        <v>1642960</v>
      </c>
      <c r="AD42" s="69"/>
    </row>
    <row r="43" spans="1:30" s="60" customFormat="1" ht="14.1" customHeight="1" x14ac:dyDescent="0.3">
      <c r="A43" s="38" t="s">
        <v>291</v>
      </c>
      <c r="B43" s="61" t="s">
        <v>38</v>
      </c>
      <c r="C43" s="37"/>
      <c r="D43" s="38" t="s">
        <v>313</v>
      </c>
      <c r="E43" s="35" t="s">
        <v>40</v>
      </c>
      <c r="F43" s="62" t="s">
        <v>399</v>
      </c>
      <c r="G43" s="61" t="s">
        <v>341</v>
      </c>
      <c r="H43" s="38" t="s">
        <v>400</v>
      </c>
      <c r="I43" s="63" t="s">
        <v>319</v>
      </c>
      <c r="J43" s="38" t="s">
        <v>320</v>
      </c>
      <c r="K43" s="61" t="s">
        <v>341</v>
      </c>
      <c r="L43" s="38" t="s">
        <v>53</v>
      </c>
      <c r="M43" s="59"/>
      <c r="N43" s="33">
        <v>0</v>
      </c>
      <c r="O43" s="38"/>
      <c r="P43" s="38"/>
      <c r="Q43" s="38"/>
      <c r="R43" s="38"/>
      <c r="S43" s="38">
        <v>50</v>
      </c>
      <c r="T43" s="38"/>
      <c r="U43" s="32">
        <f t="shared" si="0"/>
        <v>16457550</v>
      </c>
      <c r="V43" s="33">
        <v>0</v>
      </c>
      <c r="W43" s="39"/>
      <c r="X43" s="39"/>
      <c r="Y43" s="39"/>
      <c r="Z43" s="40"/>
      <c r="AA43" s="40">
        <v>25</v>
      </c>
      <c r="AB43" s="40"/>
      <c r="AC43" s="85">
        <f t="shared" si="1"/>
        <v>8228775</v>
      </c>
      <c r="AD43" s="69"/>
    </row>
    <row r="44" spans="1:30" s="60" customFormat="1" ht="14.1" customHeight="1" x14ac:dyDescent="0.3">
      <c r="A44" s="38" t="s">
        <v>291</v>
      </c>
      <c r="B44" s="61" t="s">
        <v>38</v>
      </c>
      <c r="C44" s="37"/>
      <c r="D44" s="38" t="s">
        <v>401</v>
      </c>
      <c r="E44" s="35" t="s">
        <v>40</v>
      </c>
      <c r="F44" s="62" t="s">
        <v>402</v>
      </c>
      <c r="G44" s="61" t="s">
        <v>341</v>
      </c>
      <c r="H44" s="38" t="s">
        <v>403</v>
      </c>
      <c r="I44" s="63" t="s">
        <v>319</v>
      </c>
      <c r="J44" s="38" t="s">
        <v>404</v>
      </c>
      <c r="K44" s="61" t="s">
        <v>341</v>
      </c>
      <c r="L44" s="38" t="s">
        <v>53</v>
      </c>
      <c r="M44" s="59"/>
      <c r="N44" s="33">
        <v>0</v>
      </c>
      <c r="O44" s="38"/>
      <c r="P44" s="38"/>
      <c r="Q44" s="38"/>
      <c r="R44" s="38"/>
      <c r="S44" s="38">
        <v>50</v>
      </c>
      <c r="T44" s="38"/>
      <c r="U44" s="32">
        <f t="shared" si="0"/>
        <v>16457550</v>
      </c>
      <c r="V44" s="33">
        <v>0</v>
      </c>
      <c r="W44" s="39"/>
      <c r="X44" s="39"/>
      <c r="Y44" s="39"/>
      <c r="Z44" s="40"/>
      <c r="AA44" s="40">
        <v>3</v>
      </c>
      <c r="AB44" s="40"/>
      <c r="AC44" s="85">
        <f t="shared" si="1"/>
        <v>987453</v>
      </c>
      <c r="AD44" s="69"/>
    </row>
    <row r="45" spans="1:30" s="60" customFormat="1" ht="14.1" customHeight="1" x14ac:dyDescent="0.3">
      <c r="A45" s="38" t="s">
        <v>291</v>
      </c>
      <c r="B45" s="61" t="s">
        <v>38</v>
      </c>
      <c r="C45" s="37"/>
      <c r="D45" s="38" t="s">
        <v>345</v>
      </c>
      <c r="E45" s="35" t="s">
        <v>48</v>
      </c>
      <c r="F45" s="62" t="s">
        <v>405</v>
      </c>
      <c r="G45" s="61" t="s">
        <v>406</v>
      </c>
      <c r="H45" s="38" t="s">
        <v>403</v>
      </c>
      <c r="I45" s="63" t="s">
        <v>51</v>
      </c>
      <c r="J45" s="38" t="s">
        <v>407</v>
      </c>
      <c r="K45" s="61" t="s">
        <v>406</v>
      </c>
      <c r="L45" s="38" t="s">
        <v>53</v>
      </c>
      <c r="M45" s="59"/>
      <c r="N45" s="33">
        <v>0</v>
      </c>
      <c r="O45" s="38"/>
      <c r="P45" s="38"/>
      <c r="Q45" s="38"/>
      <c r="R45" s="38">
        <v>20</v>
      </c>
      <c r="S45" s="38"/>
      <c r="T45" s="38"/>
      <c r="U45" s="32">
        <f t="shared" si="0"/>
        <v>1372960</v>
      </c>
      <c r="V45" s="33">
        <v>0</v>
      </c>
      <c r="W45" s="39"/>
      <c r="X45" s="39"/>
      <c r="Y45" s="39"/>
      <c r="Z45" s="40">
        <v>3</v>
      </c>
      <c r="AA45" s="40"/>
      <c r="AB45" s="40"/>
      <c r="AC45" s="85">
        <f t="shared" si="1"/>
        <v>205944</v>
      </c>
      <c r="AD45" s="69"/>
    </row>
    <row r="46" spans="1:30" s="60" customFormat="1" ht="14.1" customHeight="1" x14ac:dyDescent="0.3">
      <c r="A46" s="38" t="s">
        <v>291</v>
      </c>
      <c r="B46" s="61" t="s">
        <v>38</v>
      </c>
      <c r="C46" s="37"/>
      <c r="D46" s="38" t="s">
        <v>222</v>
      </c>
      <c r="E46" s="35" t="s">
        <v>40</v>
      </c>
      <c r="F46" s="62" t="s">
        <v>408</v>
      </c>
      <c r="G46" s="61" t="s">
        <v>248</v>
      </c>
      <c r="H46" s="38" t="s">
        <v>409</v>
      </c>
      <c r="I46" s="63" t="s">
        <v>51</v>
      </c>
      <c r="J46" s="38" t="s">
        <v>407</v>
      </c>
      <c r="K46" s="61" t="s">
        <v>248</v>
      </c>
      <c r="L46" s="38" t="s">
        <v>53</v>
      </c>
      <c r="M46" s="59"/>
      <c r="N46" s="33">
        <v>5111980</v>
      </c>
      <c r="O46" s="38"/>
      <c r="P46" s="38"/>
      <c r="Q46" s="38"/>
      <c r="R46" s="38">
        <v>50</v>
      </c>
      <c r="S46" s="38"/>
      <c r="T46" s="38"/>
      <c r="U46" s="32">
        <f t="shared" si="0"/>
        <v>8544380</v>
      </c>
      <c r="V46" s="33">
        <v>120000</v>
      </c>
      <c r="W46" s="39"/>
      <c r="X46" s="39"/>
      <c r="Y46" s="39"/>
      <c r="Z46" s="40">
        <v>5</v>
      </c>
      <c r="AA46" s="40"/>
      <c r="AB46" s="40"/>
      <c r="AC46" s="85">
        <f t="shared" si="1"/>
        <v>463240</v>
      </c>
      <c r="AD46" s="69"/>
    </row>
    <row r="47" spans="1:30" s="60" customFormat="1" ht="14.1" customHeight="1" x14ac:dyDescent="0.3">
      <c r="A47" s="38" t="s">
        <v>291</v>
      </c>
      <c r="B47" s="61" t="s">
        <v>38</v>
      </c>
      <c r="C47" s="37"/>
      <c r="D47" s="38" t="s">
        <v>410</v>
      </c>
      <c r="E47" s="35" t="s">
        <v>48</v>
      </c>
      <c r="F47" s="62" t="s">
        <v>411</v>
      </c>
      <c r="G47" s="61" t="s">
        <v>248</v>
      </c>
      <c r="H47" s="38" t="s">
        <v>412</v>
      </c>
      <c r="I47" s="63" t="s">
        <v>319</v>
      </c>
      <c r="J47" s="38" t="s">
        <v>413</v>
      </c>
      <c r="K47" s="61" t="s">
        <v>248</v>
      </c>
      <c r="L47" s="38" t="s">
        <v>53</v>
      </c>
      <c r="M47" s="59"/>
      <c r="N47" s="33">
        <v>2766964</v>
      </c>
      <c r="O47" s="38"/>
      <c r="P47" s="38"/>
      <c r="Q47" s="38"/>
      <c r="R47" s="38">
        <v>50</v>
      </c>
      <c r="S47" s="38"/>
      <c r="T47" s="38"/>
      <c r="U47" s="32">
        <f t="shared" si="0"/>
        <v>6199364</v>
      </c>
      <c r="V47" s="33">
        <v>766964</v>
      </c>
      <c r="W47" s="39"/>
      <c r="X47" s="39"/>
      <c r="Y47" s="39"/>
      <c r="Z47" s="40">
        <v>20</v>
      </c>
      <c r="AA47" s="40"/>
      <c r="AB47" s="40"/>
      <c r="AC47" s="85">
        <f t="shared" si="1"/>
        <v>2139924</v>
      </c>
      <c r="AD47" s="69"/>
    </row>
    <row r="48" spans="1:30" s="60" customFormat="1" ht="14.1" customHeight="1" x14ac:dyDescent="0.3">
      <c r="A48" s="38" t="s">
        <v>291</v>
      </c>
      <c r="B48" s="61" t="s">
        <v>38</v>
      </c>
      <c r="C48" s="37"/>
      <c r="D48" s="38" t="s">
        <v>222</v>
      </c>
      <c r="E48" s="35" t="s">
        <v>48</v>
      </c>
      <c r="F48" s="62" t="s">
        <v>414</v>
      </c>
      <c r="G48" s="61" t="s">
        <v>248</v>
      </c>
      <c r="H48" s="38" t="s">
        <v>415</v>
      </c>
      <c r="I48" s="63" t="s">
        <v>233</v>
      </c>
      <c r="J48" s="38" t="s">
        <v>407</v>
      </c>
      <c r="K48" s="61" t="s">
        <v>248</v>
      </c>
      <c r="L48" s="38" t="s">
        <v>53</v>
      </c>
      <c r="M48" s="59"/>
      <c r="N48" s="33">
        <v>0</v>
      </c>
      <c r="O48" s="38"/>
      <c r="P48" s="38"/>
      <c r="Q48" s="38"/>
      <c r="R48" s="38">
        <v>50</v>
      </c>
      <c r="S48" s="38"/>
      <c r="T48" s="38"/>
      <c r="U48" s="32">
        <f t="shared" si="0"/>
        <v>3432400</v>
      </c>
      <c r="V48" s="33">
        <v>0</v>
      </c>
      <c r="W48" s="39"/>
      <c r="X48" s="39"/>
      <c r="Y48" s="39"/>
      <c r="Z48" s="40">
        <v>10</v>
      </c>
      <c r="AA48" s="40"/>
      <c r="AB48" s="40"/>
      <c r="AC48" s="85">
        <f t="shared" si="1"/>
        <v>686480</v>
      </c>
      <c r="AD48" s="69"/>
    </row>
    <row r="49" spans="1:30" s="60" customFormat="1" ht="14.1" customHeight="1" x14ac:dyDescent="0.3">
      <c r="A49" s="38" t="s">
        <v>291</v>
      </c>
      <c r="B49" s="61" t="s">
        <v>74</v>
      </c>
      <c r="C49" s="37"/>
      <c r="D49" s="38" t="s">
        <v>345</v>
      </c>
      <c r="E49" s="35" t="s">
        <v>48</v>
      </c>
      <c r="F49" s="62">
        <v>5065</v>
      </c>
      <c r="G49" s="61" t="s">
        <v>248</v>
      </c>
      <c r="H49" s="38" t="s">
        <v>416</v>
      </c>
      <c r="I49" s="63" t="s">
        <v>51</v>
      </c>
      <c r="J49" s="38" t="s">
        <v>407</v>
      </c>
      <c r="K49" s="61" t="s">
        <v>248</v>
      </c>
      <c r="L49" s="38" t="s">
        <v>53</v>
      </c>
      <c r="M49" s="59"/>
      <c r="N49" s="33">
        <v>69990</v>
      </c>
      <c r="O49" s="38"/>
      <c r="P49" s="38"/>
      <c r="Q49" s="38"/>
      <c r="R49" s="38">
        <v>50</v>
      </c>
      <c r="S49" s="38"/>
      <c r="T49" s="38"/>
      <c r="U49" s="32">
        <f t="shared" si="0"/>
        <v>3502390</v>
      </c>
      <c r="V49" s="33">
        <v>69990</v>
      </c>
      <c r="W49" s="39"/>
      <c r="X49" s="39"/>
      <c r="Y49" s="39"/>
      <c r="Z49" s="40">
        <v>5</v>
      </c>
      <c r="AA49" s="40"/>
      <c r="AB49" s="40"/>
      <c r="AC49" s="85">
        <f t="shared" si="1"/>
        <v>413230</v>
      </c>
      <c r="AD49" s="69"/>
    </row>
    <row r="50" spans="1:30" s="60" customFormat="1" ht="14.1" customHeight="1" x14ac:dyDescent="0.3">
      <c r="A50" s="38" t="s">
        <v>291</v>
      </c>
      <c r="B50" s="61" t="s">
        <v>74</v>
      </c>
      <c r="C50" s="37"/>
      <c r="D50" s="38" t="s">
        <v>417</v>
      </c>
      <c r="E50" s="35" t="s">
        <v>323</v>
      </c>
      <c r="F50" s="62" t="s">
        <v>418</v>
      </c>
      <c r="G50" s="61" t="s">
        <v>248</v>
      </c>
      <c r="H50" s="38" t="s">
        <v>419</v>
      </c>
      <c r="I50" s="63" t="s">
        <v>319</v>
      </c>
      <c r="J50" s="38" t="s">
        <v>420</v>
      </c>
      <c r="K50" s="61" t="s">
        <v>248</v>
      </c>
      <c r="L50" s="38" t="s">
        <v>53</v>
      </c>
      <c r="M50" s="59"/>
      <c r="N50" s="33">
        <v>2000000</v>
      </c>
      <c r="O50" s="38"/>
      <c r="P50" s="38"/>
      <c r="Q50" s="38"/>
      <c r="R50" s="38">
        <v>50</v>
      </c>
      <c r="S50" s="38"/>
      <c r="T50" s="38"/>
      <c r="U50" s="32">
        <f t="shared" si="0"/>
        <v>5432400</v>
      </c>
      <c r="V50" s="33">
        <v>500000</v>
      </c>
      <c r="W50" s="39"/>
      <c r="X50" s="39"/>
      <c r="Y50" s="39"/>
      <c r="Z50" s="40">
        <v>15</v>
      </c>
      <c r="AA50" s="40"/>
      <c r="AB50" s="40"/>
      <c r="AC50" s="85">
        <f t="shared" si="1"/>
        <v>1529720</v>
      </c>
      <c r="AD50" s="69"/>
    </row>
    <row r="51" spans="1:30" s="60" customFormat="1" ht="14.1" customHeight="1" x14ac:dyDescent="0.3">
      <c r="A51" s="38" t="s">
        <v>291</v>
      </c>
      <c r="B51" s="61" t="s">
        <v>38</v>
      </c>
      <c r="C51" s="37"/>
      <c r="D51" s="38" t="s">
        <v>317</v>
      </c>
      <c r="E51" s="35" t="s">
        <v>40</v>
      </c>
      <c r="F51" s="62" t="s">
        <v>421</v>
      </c>
      <c r="G51" s="61" t="s">
        <v>248</v>
      </c>
      <c r="H51" s="38" t="s">
        <v>422</v>
      </c>
      <c r="I51" s="63" t="s">
        <v>319</v>
      </c>
      <c r="J51" s="38" t="s">
        <v>320</v>
      </c>
      <c r="K51" s="61" t="s">
        <v>248</v>
      </c>
      <c r="L51" s="38" t="s">
        <v>53</v>
      </c>
      <c r="M51" s="59"/>
      <c r="N51" s="33">
        <v>0</v>
      </c>
      <c r="O51" s="38"/>
      <c r="P51" s="38"/>
      <c r="Q51" s="38"/>
      <c r="R51" s="38">
        <v>50</v>
      </c>
      <c r="S51" s="38"/>
      <c r="T51" s="38"/>
      <c r="U51" s="32">
        <f t="shared" si="0"/>
        <v>3432400</v>
      </c>
      <c r="V51" s="33">
        <v>0</v>
      </c>
      <c r="W51" s="39"/>
      <c r="X51" s="39"/>
      <c r="Y51" s="39"/>
      <c r="Z51" s="40">
        <v>5</v>
      </c>
      <c r="AA51" s="40"/>
      <c r="AB51" s="40"/>
      <c r="AC51" s="85">
        <f t="shared" si="1"/>
        <v>343240</v>
      </c>
      <c r="AD51" s="69"/>
    </row>
    <row r="52" spans="1:30" s="60" customFormat="1" ht="14.1" customHeight="1" x14ac:dyDescent="0.3">
      <c r="A52" s="38" t="s">
        <v>291</v>
      </c>
      <c r="B52" s="61" t="s">
        <v>38</v>
      </c>
      <c r="C52" s="37"/>
      <c r="D52" s="38" t="s">
        <v>222</v>
      </c>
      <c r="E52" s="35" t="s">
        <v>48</v>
      </c>
      <c r="F52" s="62" t="s">
        <v>423</v>
      </c>
      <c r="G52" s="61" t="s">
        <v>248</v>
      </c>
      <c r="H52" s="38" t="s">
        <v>366</v>
      </c>
      <c r="I52" s="63" t="s">
        <v>319</v>
      </c>
      <c r="J52" s="38" t="s">
        <v>424</v>
      </c>
      <c r="K52" s="61" t="s">
        <v>248</v>
      </c>
      <c r="L52" s="38" t="s">
        <v>53</v>
      </c>
      <c r="M52" s="59"/>
      <c r="N52" s="33">
        <v>0</v>
      </c>
      <c r="O52" s="38"/>
      <c r="P52" s="38"/>
      <c r="Q52" s="38"/>
      <c r="R52" s="38">
        <v>300</v>
      </c>
      <c r="S52" s="38"/>
      <c r="T52" s="38"/>
      <c r="U52" s="32">
        <f t="shared" si="0"/>
        <v>20594400</v>
      </c>
      <c r="V52" s="33">
        <v>0</v>
      </c>
      <c r="W52" s="39"/>
      <c r="X52" s="39"/>
      <c r="Y52" s="39"/>
      <c r="Z52" s="40">
        <v>50</v>
      </c>
      <c r="AA52" s="40"/>
      <c r="AB52" s="40"/>
      <c r="AC52" s="85">
        <f t="shared" si="1"/>
        <v>3432400</v>
      </c>
      <c r="AD52" s="69"/>
    </row>
    <row r="53" spans="1:30" s="60" customFormat="1" ht="14.1" customHeight="1" x14ac:dyDescent="0.3">
      <c r="A53" s="38" t="s">
        <v>291</v>
      </c>
      <c r="B53" s="61" t="s">
        <v>38</v>
      </c>
      <c r="C53" s="37"/>
      <c r="D53" s="38" t="s">
        <v>222</v>
      </c>
      <c r="E53" s="35" t="s">
        <v>40</v>
      </c>
      <c r="F53" s="62" t="s">
        <v>425</v>
      </c>
      <c r="G53" s="61" t="s">
        <v>248</v>
      </c>
      <c r="H53" s="38" t="s">
        <v>426</v>
      </c>
      <c r="I53" s="63" t="s">
        <v>51</v>
      </c>
      <c r="J53" s="38" t="s">
        <v>389</v>
      </c>
      <c r="K53" s="61" t="s">
        <v>248</v>
      </c>
      <c r="L53" s="38" t="s">
        <v>53</v>
      </c>
      <c r="M53" s="59"/>
      <c r="N53" s="33">
        <v>3853000</v>
      </c>
      <c r="O53" s="38"/>
      <c r="P53" s="38"/>
      <c r="Q53" s="38"/>
      <c r="R53" s="38">
        <v>50</v>
      </c>
      <c r="S53" s="38"/>
      <c r="T53" s="38"/>
      <c r="U53" s="32">
        <f t="shared" si="0"/>
        <v>7285400</v>
      </c>
      <c r="V53" s="33">
        <v>853000</v>
      </c>
      <c r="W53" s="39"/>
      <c r="X53" s="39"/>
      <c r="Y53" s="39"/>
      <c r="Z53" s="40">
        <v>15</v>
      </c>
      <c r="AA53" s="40"/>
      <c r="AB53" s="40"/>
      <c r="AC53" s="85">
        <f t="shared" si="1"/>
        <v>1882720</v>
      </c>
      <c r="AD53" s="69"/>
    </row>
    <row r="54" spans="1:30" s="60" customFormat="1" ht="14.1" customHeight="1" x14ac:dyDescent="0.3">
      <c r="A54" s="38" t="s">
        <v>291</v>
      </c>
      <c r="B54" s="61" t="s">
        <v>38</v>
      </c>
      <c r="C54" s="37"/>
      <c r="D54" s="38" t="s">
        <v>375</v>
      </c>
      <c r="E54" s="35" t="s">
        <v>40</v>
      </c>
      <c r="F54" s="62" t="s">
        <v>427</v>
      </c>
      <c r="G54" s="61" t="s">
        <v>248</v>
      </c>
      <c r="H54" s="38" t="s">
        <v>366</v>
      </c>
      <c r="I54" s="63" t="s">
        <v>51</v>
      </c>
      <c r="J54" s="38" t="s">
        <v>389</v>
      </c>
      <c r="K54" s="61" t="s">
        <v>248</v>
      </c>
      <c r="L54" s="38" t="s">
        <v>53</v>
      </c>
      <c r="M54" s="59"/>
      <c r="N54" s="33">
        <v>0</v>
      </c>
      <c r="O54" s="38"/>
      <c r="P54" s="38"/>
      <c r="Q54" s="38"/>
      <c r="R54" s="38">
        <v>50</v>
      </c>
      <c r="S54" s="38"/>
      <c r="T54" s="38"/>
      <c r="U54" s="32">
        <f t="shared" si="0"/>
        <v>3432400</v>
      </c>
      <c r="V54" s="33">
        <v>0</v>
      </c>
      <c r="W54" s="39"/>
      <c r="X54" s="39"/>
      <c r="Y54" s="39"/>
      <c r="Z54" s="40">
        <v>10</v>
      </c>
      <c r="AA54" s="40"/>
      <c r="AB54" s="40"/>
      <c r="AC54" s="85">
        <f t="shared" si="1"/>
        <v>686480</v>
      </c>
      <c r="AD54" s="69"/>
    </row>
    <row r="55" spans="1:30" s="60" customFormat="1" ht="14.1" customHeight="1" x14ac:dyDescent="0.3">
      <c r="A55" s="38" t="s">
        <v>291</v>
      </c>
      <c r="B55" s="61" t="s">
        <v>74</v>
      </c>
      <c r="C55" s="37"/>
      <c r="D55" s="38" t="s">
        <v>428</v>
      </c>
      <c r="E55" s="35" t="s">
        <v>323</v>
      </c>
      <c r="F55" s="62" t="s">
        <v>429</v>
      </c>
      <c r="G55" s="61" t="s">
        <v>248</v>
      </c>
      <c r="H55" s="38" t="s">
        <v>430</v>
      </c>
      <c r="I55" s="63" t="s">
        <v>319</v>
      </c>
      <c r="J55" s="38" t="s">
        <v>389</v>
      </c>
      <c r="K55" s="61" t="s">
        <v>248</v>
      </c>
      <c r="L55" s="38" t="s">
        <v>53</v>
      </c>
      <c r="M55" s="59"/>
      <c r="N55" s="33">
        <v>800000</v>
      </c>
      <c r="O55" s="38"/>
      <c r="P55" s="38"/>
      <c r="Q55" s="38"/>
      <c r="R55" s="38">
        <v>50</v>
      </c>
      <c r="S55" s="38"/>
      <c r="T55" s="38"/>
      <c r="U55" s="32">
        <f t="shared" si="0"/>
        <v>4232400</v>
      </c>
      <c r="V55" s="33">
        <v>300000</v>
      </c>
      <c r="W55" s="39"/>
      <c r="X55" s="39"/>
      <c r="Y55" s="39"/>
      <c r="Z55" s="40">
        <v>15</v>
      </c>
      <c r="AA55" s="40"/>
      <c r="AB55" s="40"/>
      <c r="AC55" s="85">
        <f t="shared" si="1"/>
        <v>1329720</v>
      </c>
      <c r="AD55" s="69"/>
    </row>
    <row r="56" spans="1:30" s="60" customFormat="1" ht="14.1" customHeight="1" x14ac:dyDescent="0.3">
      <c r="A56" s="38" t="s">
        <v>291</v>
      </c>
      <c r="B56" s="61" t="s">
        <v>38</v>
      </c>
      <c r="C56" s="37"/>
      <c r="D56" s="38" t="s">
        <v>86</v>
      </c>
      <c r="E56" s="35" t="s">
        <v>40</v>
      </c>
      <c r="F56" s="62" t="s">
        <v>431</v>
      </c>
      <c r="G56" s="61" t="s">
        <v>248</v>
      </c>
      <c r="H56" s="38" t="s">
        <v>432</v>
      </c>
      <c r="I56" s="63" t="s">
        <v>51</v>
      </c>
      <c r="J56" s="38" t="s">
        <v>433</v>
      </c>
      <c r="K56" s="61" t="s">
        <v>248</v>
      </c>
      <c r="L56" s="38" t="s">
        <v>53</v>
      </c>
      <c r="M56" s="59"/>
      <c r="N56" s="33">
        <v>2500000</v>
      </c>
      <c r="O56" s="38"/>
      <c r="P56" s="38"/>
      <c r="Q56" s="38"/>
      <c r="R56" s="38">
        <v>50</v>
      </c>
      <c r="S56" s="38"/>
      <c r="T56" s="38"/>
      <c r="U56" s="32">
        <f t="shared" si="0"/>
        <v>5932400</v>
      </c>
      <c r="V56" s="33">
        <v>250000</v>
      </c>
      <c r="W56" s="39"/>
      <c r="X56" s="39"/>
      <c r="Y56" s="39"/>
      <c r="Z56" s="40">
        <v>10</v>
      </c>
      <c r="AA56" s="40"/>
      <c r="AB56" s="40"/>
      <c r="AC56" s="85">
        <f t="shared" si="1"/>
        <v>936480</v>
      </c>
      <c r="AD56" s="69"/>
    </row>
    <row r="57" spans="1:30" s="60" customFormat="1" ht="14.1" customHeight="1" x14ac:dyDescent="0.3">
      <c r="A57" s="38" t="s">
        <v>291</v>
      </c>
      <c r="B57" s="61" t="s">
        <v>38</v>
      </c>
      <c r="C57" s="37"/>
      <c r="D57" s="38" t="s">
        <v>434</v>
      </c>
      <c r="E57" s="35" t="s">
        <v>40</v>
      </c>
      <c r="F57" s="62" t="s">
        <v>435</v>
      </c>
      <c r="G57" s="61" t="s">
        <v>248</v>
      </c>
      <c r="H57" s="38" t="s">
        <v>366</v>
      </c>
      <c r="I57" s="63" t="s">
        <v>319</v>
      </c>
      <c r="J57" s="38" t="s">
        <v>320</v>
      </c>
      <c r="K57" s="61" t="s">
        <v>248</v>
      </c>
      <c r="L57" s="38" t="s">
        <v>53</v>
      </c>
      <c r="M57" s="59"/>
      <c r="N57" s="33">
        <v>1808980</v>
      </c>
      <c r="O57" s="38"/>
      <c r="P57" s="38"/>
      <c r="Q57" s="38"/>
      <c r="R57" s="38">
        <v>50</v>
      </c>
      <c r="S57" s="38"/>
      <c r="T57" s="38"/>
      <c r="U57" s="32">
        <f t="shared" si="0"/>
        <v>5241380</v>
      </c>
      <c r="V57" s="33">
        <v>700000</v>
      </c>
      <c r="W57" s="39"/>
      <c r="X57" s="39"/>
      <c r="Y57" s="39"/>
      <c r="Z57" s="40">
        <v>15</v>
      </c>
      <c r="AA57" s="40"/>
      <c r="AB57" s="40"/>
      <c r="AC57" s="85">
        <f t="shared" si="1"/>
        <v>1729720</v>
      </c>
      <c r="AD57" s="69"/>
    </row>
    <row r="58" spans="1:30" s="60" customFormat="1" ht="14.1" customHeight="1" x14ac:dyDescent="0.3">
      <c r="A58" s="38" t="s">
        <v>291</v>
      </c>
      <c r="B58" s="61" t="s">
        <v>38</v>
      </c>
      <c r="C58" s="37"/>
      <c r="D58" s="38" t="s">
        <v>86</v>
      </c>
      <c r="E58" s="35" t="s">
        <v>48</v>
      </c>
      <c r="F58" s="62" t="s">
        <v>436</v>
      </c>
      <c r="G58" s="61" t="s">
        <v>248</v>
      </c>
      <c r="H58" s="38" t="s">
        <v>366</v>
      </c>
      <c r="I58" s="63" t="s">
        <v>51</v>
      </c>
      <c r="J58" s="38" t="s">
        <v>389</v>
      </c>
      <c r="K58" s="61" t="s">
        <v>248</v>
      </c>
      <c r="L58" s="38" t="s">
        <v>53</v>
      </c>
      <c r="M58" s="59"/>
      <c r="N58" s="33">
        <v>4567000</v>
      </c>
      <c r="O58" s="38"/>
      <c r="P58" s="38"/>
      <c r="Q58" s="38"/>
      <c r="R58" s="38">
        <v>50</v>
      </c>
      <c r="S58" s="38"/>
      <c r="T58" s="38"/>
      <c r="U58" s="32">
        <f t="shared" si="0"/>
        <v>7999400</v>
      </c>
      <c r="V58" s="33">
        <v>350000</v>
      </c>
      <c r="W58" s="39"/>
      <c r="X58" s="39"/>
      <c r="Y58" s="39"/>
      <c r="Z58" s="40">
        <v>10</v>
      </c>
      <c r="AA58" s="40"/>
      <c r="AB58" s="40"/>
      <c r="AC58" s="85">
        <f t="shared" si="1"/>
        <v>1036480</v>
      </c>
      <c r="AD58" s="69"/>
    </row>
    <row r="59" spans="1:30" s="60" customFormat="1" ht="14.1" customHeight="1" x14ac:dyDescent="0.3">
      <c r="A59" s="38" t="s">
        <v>291</v>
      </c>
      <c r="B59" s="61" t="s">
        <v>74</v>
      </c>
      <c r="C59" s="37"/>
      <c r="D59" s="38" t="s">
        <v>428</v>
      </c>
      <c r="E59" s="35" t="s">
        <v>48</v>
      </c>
      <c r="F59" s="62" t="s">
        <v>437</v>
      </c>
      <c r="G59" s="61" t="s">
        <v>248</v>
      </c>
      <c r="H59" s="38" t="s">
        <v>438</v>
      </c>
      <c r="I59" s="63" t="s">
        <v>51</v>
      </c>
      <c r="J59" s="38" t="s">
        <v>407</v>
      </c>
      <c r="K59" s="61" t="s">
        <v>248</v>
      </c>
      <c r="L59" s="38" t="s">
        <v>53</v>
      </c>
      <c r="M59" s="59"/>
      <c r="N59" s="33">
        <v>0</v>
      </c>
      <c r="O59" s="38"/>
      <c r="P59" s="38"/>
      <c r="Q59" s="38"/>
      <c r="R59" s="38">
        <v>50</v>
      </c>
      <c r="S59" s="38"/>
      <c r="T59" s="38"/>
      <c r="U59" s="32">
        <f t="shared" si="0"/>
        <v>3432400</v>
      </c>
      <c r="V59" s="33">
        <v>0</v>
      </c>
      <c r="W59" s="39"/>
      <c r="X59" s="39"/>
      <c r="Y59" s="39"/>
      <c r="Z59" s="40">
        <v>15</v>
      </c>
      <c r="AA59" s="40"/>
      <c r="AB59" s="40"/>
      <c r="AC59" s="85">
        <f t="shared" si="1"/>
        <v>1029720</v>
      </c>
      <c r="AD59" s="69"/>
    </row>
    <row r="60" spans="1:30" s="60" customFormat="1" ht="14.1" customHeight="1" x14ac:dyDescent="0.3">
      <c r="A60" s="38" t="s">
        <v>291</v>
      </c>
      <c r="B60" s="61" t="s">
        <v>38</v>
      </c>
      <c r="C60" s="37"/>
      <c r="D60" s="38" t="s">
        <v>439</v>
      </c>
      <c r="E60" s="35" t="s">
        <v>40</v>
      </c>
      <c r="F60" s="62" t="s">
        <v>440</v>
      </c>
      <c r="G60" s="61" t="s">
        <v>248</v>
      </c>
      <c r="H60" s="38" t="s">
        <v>307</v>
      </c>
      <c r="I60" s="63" t="s">
        <v>51</v>
      </c>
      <c r="J60" s="38" t="s">
        <v>407</v>
      </c>
      <c r="K60" s="61" t="s">
        <v>248</v>
      </c>
      <c r="L60" s="38" t="s">
        <v>53</v>
      </c>
      <c r="M60" s="59"/>
      <c r="N60" s="33">
        <v>0</v>
      </c>
      <c r="O60" s="38"/>
      <c r="P60" s="38"/>
      <c r="Q60" s="38"/>
      <c r="R60" s="38">
        <v>50</v>
      </c>
      <c r="S60" s="38"/>
      <c r="T60" s="38"/>
      <c r="U60" s="32">
        <f t="shared" si="0"/>
        <v>3432400</v>
      </c>
      <c r="V60" s="33">
        <v>0</v>
      </c>
      <c r="W60" s="39"/>
      <c r="X60" s="39"/>
      <c r="Y60" s="39"/>
      <c r="Z60" s="40">
        <v>10</v>
      </c>
      <c r="AA60" s="40"/>
      <c r="AB60" s="40"/>
      <c r="AC60" s="85">
        <f t="shared" si="1"/>
        <v>686480</v>
      </c>
      <c r="AD60" s="69"/>
    </row>
    <row r="61" spans="1:30" s="60" customFormat="1" ht="14.1" customHeight="1" x14ac:dyDescent="0.3">
      <c r="A61" s="38" t="s">
        <v>291</v>
      </c>
      <c r="B61" s="61" t="s">
        <v>38</v>
      </c>
      <c r="C61" s="37"/>
      <c r="D61" s="38" t="s">
        <v>441</v>
      </c>
      <c r="E61" s="35" t="s">
        <v>40</v>
      </c>
      <c r="F61" s="62" t="s">
        <v>442</v>
      </c>
      <c r="G61" s="61" t="s">
        <v>248</v>
      </c>
      <c r="H61" s="38" t="s">
        <v>443</v>
      </c>
      <c r="I61" s="63" t="s">
        <v>51</v>
      </c>
      <c r="J61" s="38" t="s">
        <v>407</v>
      </c>
      <c r="K61" s="61" t="s">
        <v>248</v>
      </c>
      <c r="L61" s="38" t="s">
        <v>53</v>
      </c>
      <c r="M61" s="59"/>
      <c r="N61" s="33">
        <v>1399000</v>
      </c>
      <c r="O61" s="38"/>
      <c r="P61" s="38"/>
      <c r="Q61" s="38"/>
      <c r="R61" s="38">
        <v>50</v>
      </c>
      <c r="S61" s="38"/>
      <c r="T61" s="38"/>
      <c r="U61" s="32">
        <f t="shared" si="0"/>
        <v>4831400</v>
      </c>
      <c r="V61" s="33">
        <v>399000</v>
      </c>
      <c r="W61" s="39"/>
      <c r="X61" s="39"/>
      <c r="Y61" s="39"/>
      <c r="Z61" s="40">
        <v>15</v>
      </c>
      <c r="AA61" s="40"/>
      <c r="AB61" s="40"/>
      <c r="AC61" s="85">
        <f t="shared" si="1"/>
        <v>1428720</v>
      </c>
      <c r="AD61" s="69"/>
    </row>
    <row r="62" spans="1:30" s="60" customFormat="1" ht="14.1" customHeight="1" x14ac:dyDescent="0.3">
      <c r="A62" s="38" t="s">
        <v>291</v>
      </c>
      <c r="B62" s="61" t="s">
        <v>38</v>
      </c>
      <c r="C62" s="37"/>
      <c r="D62" s="38" t="s">
        <v>90</v>
      </c>
      <c r="E62" s="35" t="s">
        <v>48</v>
      </c>
      <c r="F62" s="62" t="s">
        <v>444</v>
      </c>
      <c r="G62" s="61" t="s">
        <v>248</v>
      </c>
      <c r="H62" s="38" t="s">
        <v>445</v>
      </c>
      <c r="I62" s="63" t="s">
        <v>319</v>
      </c>
      <c r="J62" s="38" t="s">
        <v>308</v>
      </c>
      <c r="K62" s="61" t="s">
        <v>248</v>
      </c>
      <c r="L62" s="38" t="s">
        <v>53</v>
      </c>
      <c r="M62" s="59"/>
      <c r="N62" s="33">
        <v>250000</v>
      </c>
      <c r="O62" s="38"/>
      <c r="P62" s="38"/>
      <c r="Q62" s="38"/>
      <c r="R62" s="38">
        <v>50</v>
      </c>
      <c r="S62" s="38"/>
      <c r="T62" s="38"/>
      <c r="U62" s="32">
        <f t="shared" si="0"/>
        <v>3682400</v>
      </c>
      <c r="V62" s="33">
        <v>130000</v>
      </c>
      <c r="W62" s="39"/>
      <c r="X62" s="39"/>
      <c r="Y62" s="39"/>
      <c r="Z62" s="40">
        <v>15</v>
      </c>
      <c r="AA62" s="40"/>
      <c r="AB62" s="40"/>
      <c r="AC62" s="85">
        <f t="shared" si="1"/>
        <v>1159720</v>
      </c>
      <c r="AD62" s="69"/>
    </row>
    <row r="63" spans="1:30" s="60" customFormat="1" ht="14.1" customHeight="1" x14ac:dyDescent="0.3">
      <c r="A63" s="38" t="s">
        <v>291</v>
      </c>
      <c r="B63" s="61" t="s">
        <v>38</v>
      </c>
      <c r="C63" s="37"/>
      <c r="D63" s="38" t="s">
        <v>361</v>
      </c>
      <c r="E63" s="35" t="s">
        <v>40</v>
      </c>
      <c r="F63" s="62" t="s">
        <v>446</v>
      </c>
      <c r="G63" s="61" t="s">
        <v>248</v>
      </c>
      <c r="H63" s="38" t="s">
        <v>447</v>
      </c>
      <c r="I63" s="63" t="s">
        <v>51</v>
      </c>
      <c r="J63" s="38" t="s">
        <v>407</v>
      </c>
      <c r="K63" s="61" t="s">
        <v>248</v>
      </c>
      <c r="L63" s="38" t="s">
        <v>53</v>
      </c>
      <c r="M63" s="59"/>
      <c r="N63" s="33">
        <v>4145091</v>
      </c>
      <c r="O63" s="38"/>
      <c r="P63" s="38"/>
      <c r="Q63" s="38"/>
      <c r="R63" s="38">
        <v>50</v>
      </c>
      <c r="S63" s="38"/>
      <c r="T63" s="38"/>
      <c r="U63" s="32">
        <f t="shared" si="0"/>
        <v>7577491</v>
      </c>
      <c r="V63" s="33">
        <v>1145091</v>
      </c>
      <c r="W63" s="39"/>
      <c r="X63" s="39"/>
      <c r="Y63" s="39"/>
      <c r="Z63" s="40">
        <v>15</v>
      </c>
      <c r="AA63" s="40"/>
      <c r="AB63" s="40"/>
      <c r="AC63" s="85">
        <f t="shared" si="1"/>
        <v>2174811</v>
      </c>
      <c r="AD63" s="69"/>
    </row>
    <row r="64" spans="1:30" s="60" customFormat="1" ht="14.1" customHeight="1" x14ac:dyDescent="0.3">
      <c r="A64" s="38" t="s">
        <v>291</v>
      </c>
      <c r="B64" s="61" t="s">
        <v>38</v>
      </c>
      <c r="C64" s="37"/>
      <c r="D64" s="38" t="s">
        <v>417</v>
      </c>
      <c r="E64" s="35" t="s">
        <v>40</v>
      </c>
      <c r="F64" s="62" t="s">
        <v>448</v>
      </c>
      <c r="G64" s="61" t="s">
        <v>248</v>
      </c>
      <c r="H64" s="38" t="s">
        <v>449</v>
      </c>
      <c r="I64" s="63" t="s">
        <v>233</v>
      </c>
      <c r="J64" s="38" t="s">
        <v>407</v>
      </c>
      <c r="K64" s="61" t="s">
        <v>248</v>
      </c>
      <c r="L64" s="38" t="s">
        <v>53</v>
      </c>
      <c r="M64" s="59"/>
      <c r="N64" s="33">
        <v>6311980</v>
      </c>
      <c r="O64" s="38"/>
      <c r="P64" s="38"/>
      <c r="Q64" s="38"/>
      <c r="R64" s="38">
        <v>50</v>
      </c>
      <c r="S64" s="38"/>
      <c r="T64" s="38"/>
      <c r="U64" s="32">
        <f t="shared" si="0"/>
        <v>9744380</v>
      </c>
      <c r="V64" s="33">
        <v>300000</v>
      </c>
      <c r="W64" s="39"/>
      <c r="X64" s="39"/>
      <c r="Y64" s="39"/>
      <c r="Z64" s="40">
        <v>10</v>
      </c>
      <c r="AA64" s="40"/>
      <c r="AB64" s="40"/>
      <c r="AC64" s="85">
        <f t="shared" si="1"/>
        <v>986480</v>
      </c>
      <c r="AD64" s="69"/>
    </row>
    <row r="65" spans="1:30" s="60" customFormat="1" ht="14.1" customHeight="1" x14ac:dyDescent="0.3">
      <c r="A65" s="38" t="s">
        <v>291</v>
      </c>
      <c r="B65" s="61" t="s">
        <v>74</v>
      </c>
      <c r="C65" s="37"/>
      <c r="D65" s="38" t="s">
        <v>450</v>
      </c>
      <c r="E65" s="35" t="s">
        <v>40</v>
      </c>
      <c r="F65" s="62" t="s">
        <v>451</v>
      </c>
      <c r="G65" s="61" t="s">
        <v>248</v>
      </c>
      <c r="H65" s="38" t="s">
        <v>452</v>
      </c>
      <c r="I65" s="63" t="s">
        <v>319</v>
      </c>
      <c r="J65" s="38" t="s">
        <v>308</v>
      </c>
      <c r="K65" s="61" t="s">
        <v>248</v>
      </c>
      <c r="L65" s="38" t="s">
        <v>53</v>
      </c>
      <c r="M65" s="59"/>
      <c r="N65" s="33">
        <v>5450000</v>
      </c>
      <c r="O65" s="38"/>
      <c r="P65" s="38"/>
      <c r="Q65" s="38"/>
      <c r="R65" s="38">
        <v>50</v>
      </c>
      <c r="S65" s="38"/>
      <c r="T65" s="38"/>
      <c r="U65" s="32">
        <f t="shared" si="0"/>
        <v>8882400</v>
      </c>
      <c r="V65" s="33">
        <v>385000</v>
      </c>
      <c r="W65" s="39"/>
      <c r="X65" s="39"/>
      <c r="Y65" s="39"/>
      <c r="Z65" s="40">
        <v>15</v>
      </c>
      <c r="AA65" s="40"/>
      <c r="AB65" s="40"/>
      <c r="AC65" s="85">
        <f t="shared" si="1"/>
        <v>1414720</v>
      </c>
      <c r="AD65" s="69"/>
    </row>
    <row r="66" spans="1:30" s="60" customFormat="1" ht="14.1" customHeight="1" x14ac:dyDescent="0.3">
      <c r="A66" s="38" t="s">
        <v>291</v>
      </c>
      <c r="B66" s="61" t="s">
        <v>38</v>
      </c>
      <c r="C66" s="37"/>
      <c r="D66" s="38" t="s">
        <v>453</v>
      </c>
      <c r="E66" s="35" t="s">
        <v>323</v>
      </c>
      <c r="F66" s="62" t="s">
        <v>454</v>
      </c>
      <c r="G66" s="61" t="s">
        <v>248</v>
      </c>
      <c r="H66" s="38" t="s">
        <v>455</v>
      </c>
      <c r="I66" s="63" t="s">
        <v>319</v>
      </c>
      <c r="J66" s="38" t="s">
        <v>456</v>
      </c>
      <c r="K66" s="61" t="s">
        <v>248</v>
      </c>
      <c r="L66" s="38" t="s">
        <v>53</v>
      </c>
      <c r="M66" s="59"/>
      <c r="N66" s="33">
        <v>2000000</v>
      </c>
      <c r="O66" s="38"/>
      <c r="P66" s="38"/>
      <c r="Q66" s="38"/>
      <c r="R66" s="38">
        <v>50</v>
      </c>
      <c r="S66" s="38"/>
      <c r="T66" s="38"/>
      <c r="U66" s="32">
        <f t="shared" si="0"/>
        <v>5432400</v>
      </c>
      <c r="V66" s="33">
        <v>962970</v>
      </c>
      <c r="W66" s="39"/>
      <c r="X66" s="39"/>
      <c r="Y66" s="39"/>
      <c r="Z66" s="40">
        <v>20</v>
      </c>
      <c r="AA66" s="40"/>
      <c r="AB66" s="40"/>
      <c r="AC66" s="85">
        <f t="shared" si="1"/>
        <v>2335930</v>
      </c>
      <c r="AD66" s="69"/>
    </row>
    <row r="67" spans="1:30" s="60" customFormat="1" ht="14.1" customHeight="1" x14ac:dyDescent="0.3">
      <c r="A67" s="38" t="s">
        <v>291</v>
      </c>
      <c r="B67" s="61" t="s">
        <v>38</v>
      </c>
      <c r="C67" s="37"/>
      <c r="D67" s="38" t="s">
        <v>66</v>
      </c>
      <c r="E67" s="35" t="s">
        <v>48</v>
      </c>
      <c r="F67" s="62" t="s">
        <v>457</v>
      </c>
      <c r="G67" s="61" t="s">
        <v>341</v>
      </c>
      <c r="H67" s="38" t="s">
        <v>384</v>
      </c>
      <c r="I67" s="63" t="s">
        <v>233</v>
      </c>
      <c r="J67" s="38" t="s">
        <v>407</v>
      </c>
      <c r="K67" s="61" t="s">
        <v>341</v>
      </c>
      <c r="L67" s="38" t="s">
        <v>53</v>
      </c>
      <c r="M67" s="59"/>
      <c r="N67" s="33">
        <v>0</v>
      </c>
      <c r="O67" s="38"/>
      <c r="P67" s="38"/>
      <c r="Q67" s="38"/>
      <c r="R67" s="38"/>
      <c r="S67" s="38">
        <v>50</v>
      </c>
      <c r="T67" s="38"/>
      <c r="U67" s="32">
        <f t="shared" si="0"/>
        <v>16457550</v>
      </c>
      <c r="V67" s="33">
        <v>0</v>
      </c>
      <c r="W67" s="39"/>
      <c r="X67" s="39"/>
      <c r="Y67" s="39"/>
      <c r="Z67" s="40"/>
      <c r="AA67" s="40">
        <v>25</v>
      </c>
      <c r="AB67" s="40"/>
      <c r="AC67" s="85">
        <f t="shared" si="1"/>
        <v>8228775</v>
      </c>
      <c r="AD67" s="69"/>
    </row>
    <row r="68" spans="1:30" s="60" customFormat="1" ht="14.1" customHeight="1" x14ac:dyDescent="0.3">
      <c r="A68" s="38" t="s">
        <v>291</v>
      </c>
      <c r="B68" s="61" t="s">
        <v>38</v>
      </c>
      <c r="C68" s="37"/>
      <c r="D68" s="38" t="s">
        <v>434</v>
      </c>
      <c r="E68" s="35" t="s">
        <v>40</v>
      </c>
      <c r="F68" s="62" t="s">
        <v>458</v>
      </c>
      <c r="G68" s="61" t="s">
        <v>248</v>
      </c>
      <c r="H68" s="38" t="s">
        <v>459</v>
      </c>
      <c r="I68" s="63" t="s">
        <v>51</v>
      </c>
      <c r="J68" s="38" t="s">
        <v>407</v>
      </c>
      <c r="K68" s="61" t="s">
        <v>248</v>
      </c>
      <c r="L68" s="38" t="s">
        <v>53</v>
      </c>
      <c r="M68" s="59"/>
      <c r="N68" s="33">
        <v>0</v>
      </c>
      <c r="O68" s="38"/>
      <c r="P68" s="38"/>
      <c r="Q68" s="38"/>
      <c r="R68" s="38">
        <v>50</v>
      </c>
      <c r="S68" s="38"/>
      <c r="T68" s="38"/>
      <c r="U68" s="32">
        <f t="shared" si="0"/>
        <v>3432400</v>
      </c>
      <c r="V68" s="33">
        <v>0</v>
      </c>
      <c r="W68" s="39"/>
      <c r="X68" s="39"/>
      <c r="Y68" s="39"/>
      <c r="Z68" s="40">
        <v>10</v>
      </c>
      <c r="AA68" s="40"/>
      <c r="AB68" s="40"/>
      <c r="AC68" s="85">
        <f t="shared" si="1"/>
        <v>686480</v>
      </c>
      <c r="AD68" s="69"/>
    </row>
    <row r="69" spans="1:30" s="60" customFormat="1" ht="14.1" customHeight="1" x14ac:dyDescent="0.3">
      <c r="A69" s="38" t="s">
        <v>291</v>
      </c>
      <c r="B69" s="61" t="s">
        <v>38</v>
      </c>
      <c r="C69" s="37"/>
      <c r="D69" s="38" t="s">
        <v>39</v>
      </c>
      <c r="E69" s="35" t="s">
        <v>323</v>
      </c>
      <c r="F69" s="62" t="s">
        <v>460</v>
      </c>
      <c r="G69" s="61" t="s">
        <v>248</v>
      </c>
      <c r="H69" s="38" t="s">
        <v>461</v>
      </c>
      <c r="I69" s="63" t="s">
        <v>319</v>
      </c>
      <c r="J69" s="38" t="s">
        <v>462</v>
      </c>
      <c r="K69" s="61" t="s">
        <v>248</v>
      </c>
      <c r="L69" s="38" t="s">
        <v>53</v>
      </c>
      <c r="M69" s="59"/>
      <c r="N69" s="33">
        <v>40100000</v>
      </c>
      <c r="O69" s="38"/>
      <c r="P69" s="38"/>
      <c r="Q69" s="38"/>
      <c r="R69" s="38">
        <v>100</v>
      </c>
      <c r="S69" s="38"/>
      <c r="T69" s="38"/>
      <c r="U69" s="32">
        <f t="shared" ref="U69:U132" si="2">IF(ROUND(N69*CLP+O69*UF+P69*USD+Q69*UTA+R69*UTM+S69*IMMNO+T69*IMM,0)=0,"Indeterminada",ROUND(N69*CLP+O69*UF+P69*USD+Q69*UTA+R69*UTM+S69*IMMNO+T69*IMM,0))</f>
        <v>46964800</v>
      </c>
      <c r="V69" s="33">
        <v>6000000</v>
      </c>
      <c r="W69" s="39"/>
      <c r="X69" s="39"/>
      <c r="Y69" s="39"/>
      <c r="Z69" s="40">
        <v>20</v>
      </c>
      <c r="AA69" s="40"/>
      <c r="AB69" s="40"/>
      <c r="AC69" s="85">
        <f t="shared" ref="AC69:AC132" si="3">IF(ROUND(V69*CLP+W69*UF+X69*USD+Y69*UTA+Z69*UTM+AA69*IMMNO+AB69*IMM,0)=0,"Indeterminada",(ROUND(V69*CLP+W69*UF+X69*USD+Y69*UTA+Z69*UTM+AA69*IMMNO+AB69*IMM,0)))</f>
        <v>7372960</v>
      </c>
      <c r="AD69" s="69"/>
    </row>
    <row r="70" spans="1:30" s="60" customFormat="1" ht="14.1" customHeight="1" x14ac:dyDescent="0.3">
      <c r="A70" s="38" t="s">
        <v>291</v>
      </c>
      <c r="B70" s="61" t="s">
        <v>38</v>
      </c>
      <c r="C70" s="37"/>
      <c r="D70" s="38" t="s">
        <v>66</v>
      </c>
      <c r="E70" s="35" t="s">
        <v>48</v>
      </c>
      <c r="F70" s="62" t="s">
        <v>463</v>
      </c>
      <c r="G70" s="61" t="s">
        <v>341</v>
      </c>
      <c r="H70" s="38" t="s">
        <v>384</v>
      </c>
      <c r="I70" s="63" t="s">
        <v>51</v>
      </c>
      <c r="J70" s="38" t="s">
        <v>407</v>
      </c>
      <c r="K70" s="61" t="s">
        <v>341</v>
      </c>
      <c r="L70" s="38" t="s">
        <v>53</v>
      </c>
      <c r="M70" s="59"/>
      <c r="N70" s="33">
        <v>0</v>
      </c>
      <c r="O70" s="38"/>
      <c r="P70" s="38"/>
      <c r="Q70" s="38"/>
      <c r="R70" s="38"/>
      <c r="S70" s="38">
        <v>50</v>
      </c>
      <c r="T70" s="38"/>
      <c r="U70" s="32">
        <f t="shared" si="2"/>
        <v>16457550</v>
      </c>
      <c r="V70" s="33">
        <v>0</v>
      </c>
      <c r="W70" s="39"/>
      <c r="X70" s="39"/>
      <c r="Y70" s="39"/>
      <c r="Z70" s="40"/>
      <c r="AA70" s="40">
        <v>25</v>
      </c>
      <c r="AB70" s="40"/>
      <c r="AC70" s="85">
        <f t="shared" si="3"/>
        <v>8228775</v>
      </c>
      <c r="AD70" s="69"/>
    </row>
    <row r="71" spans="1:30" s="60" customFormat="1" ht="14.1" customHeight="1" x14ac:dyDescent="0.3">
      <c r="A71" s="38" t="s">
        <v>291</v>
      </c>
      <c r="B71" s="61" t="s">
        <v>38</v>
      </c>
      <c r="C71" s="37"/>
      <c r="D71" s="38" t="s">
        <v>464</v>
      </c>
      <c r="E71" s="35" t="s">
        <v>48</v>
      </c>
      <c r="F71" s="62" t="s">
        <v>465</v>
      </c>
      <c r="G71" s="61" t="s">
        <v>248</v>
      </c>
      <c r="H71" s="38" t="s">
        <v>466</v>
      </c>
      <c r="I71" s="63" t="s">
        <v>233</v>
      </c>
      <c r="J71" s="38" t="s">
        <v>407</v>
      </c>
      <c r="K71" s="61" t="s">
        <v>248</v>
      </c>
      <c r="L71" s="38" t="s">
        <v>53</v>
      </c>
      <c r="M71" s="59"/>
      <c r="N71" s="33">
        <v>259990</v>
      </c>
      <c r="O71" s="38"/>
      <c r="P71" s="38"/>
      <c r="Q71" s="38"/>
      <c r="R71" s="38">
        <v>50</v>
      </c>
      <c r="S71" s="38"/>
      <c r="T71" s="38"/>
      <c r="U71" s="32">
        <f t="shared" si="2"/>
        <v>3692390</v>
      </c>
      <c r="V71" s="33">
        <v>159000</v>
      </c>
      <c r="W71" s="39"/>
      <c r="X71" s="39"/>
      <c r="Y71" s="39"/>
      <c r="Z71" s="40">
        <v>15</v>
      </c>
      <c r="AA71" s="40"/>
      <c r="AB71" s="40"/>
      <c r="AC71" s="85">
        <f t="shared" si="3"/>
        <v>1188720</v>
      </c>
      <c r="AD71" s="69"/>
    </row>
    <row r="72" spans="1:30" s="60" customFormat="1" ht="14.1" customHeight="1" x14ac:dyDescent="0.3">
      <c r="A72" s="38" t="s">
        <v>291</v>
      </c>
      <c r="B72" s="61" t="s">
        <v>74</v>
      </c>
      <c r="C72" s="37"/>
      <c r="D72" s="38" t="s">
        <v>297</v>
      </c>
      <c r="E72" s="35" t="s">
        <v>40</v>
      </c>
      <c r="F72" s="62" t="s">
        <v>467</v>
      </c>
      <c r="G72" s="61" t="s">
        <v>248</v>
      </c>
      <c r="H72" s="38" t="s">
        <v>468</v>
      </c>
      <c r="I72" s="63" t="s">
        <v>51</v>
      </c>
      <c r="J72" s="38" t="s">
        <v>407</v>
      </c>
      <c r="K72" s="61" t="s">
        <v>248</v>
      </c>
      <c r="L72" s="38" t="s">
        <v>53</v>
      </c>
      <c r="M72" s="59"/>
      <c r="N72" s="33">
        <v>2000000</v>
      </c>
      <c r="O72" s="38"/>
      <c r="P72" s="38"/>
      <c r="Q72" s="38"/>
      <c r="R72" s="38">
        <v>50</v>
      </c>
      <c r="S72" s="38"/>
      <c r="T72" s="38"/>
      <c r="U72" s="32">
        <f t="shared" si="2"/>
        <v>5432400</v>
      </c>
      <c r="V72" s="33">
        <v>200000</v>
      </c>
      <c r="W72" s="39"/>
      <c r="X72" s="39"/>
      <c r="Y72" s="39"/>
      <c r="Z72" s="40">
        <v>10</v>
      </c>
      <c r="AA72" s="40"/>
      <c r="AB72" s="40"/>
      <c r="AC72" s="85">
        <f t="shared" si="3"/>
        <v>886480</v>
      </c>
      <c r="AD72" s="69"/>
    </row>
    <row r="73" spans="1:30" s="60" customFormat="1" ht="14.1" customHeight="1" x14ac:dyDescent="0.3">
      <c r="A73" s="38" t="s">
        <v>291</v>
      </c>
      <c r="B73" s="61" t="s">
        <v>38</v>
      </c>
      <c r="C73" s="37"/>
      <c r="D73" s="38" t="s">
        <v>469</v>
      </c>
      <c r="E73" s="35" t="s">
        <v>40</v>
      </c>
      <c r="F73" s="62" t="s">
        <v>470</v>
      </c>
      <c r="G73" s="61" t="s">
        <v>248</v>
      </c>
      <c r="H73" s="38" t="s">
        <v>471</v>
      </c>
      <c r="I73" s="63" t="s">
        <v>51</v>
      </c>
      <c r="J73" s="38" t="s">
        <v>407</v>
      </c>
      <c r="K73" s="61" t="s">
        <v>248</v>
      </c>
      <c r="L73" s="38" t="s">
        <v>53</v>
      </c>
      <c r="M73" s="59"/>
      <c r="N73" s="33">
        <v>0</v>
      </c>
      <c r="O73" s="38"/>
      <c r="P73" s="38"/>
      <c r="Q73" s="38"/>
      <c r="R73" s="38">
        <v>50</v>
      </c>
      <c r="S73" s="38"/>
      <c r="T73" s="38"/>
      <c r="U73" s="32">
        <f t="shared" si="2"/>
        <v>3432400</v>
      </c>
      <c r="V73" s="33">
        <v>0</v>
      </c>
      <c r="W73" s="39"/>
      <c r="X73" s="39"/>
      <c r="Y73" s="39"/>
      <c r="Z73" s="40">
        <v>10</v>
      </c>
      <c r="AA73" s="40"/>
      <c r="AB73" s="40"/>
      <c r="AC73" s="85">
        <f t="shared" si="3"/>
        <v>686480</v>
      </c>
      <c r="AD73" s="69"/>
    </row>
    <row r="74" spans="1:30" s="60" customFormat="1" ht="14.1" customHeight="1" x14ac:dyDescent="0.3">
      <c r="A74" s="38" t="s">
        <v>291</v>
      </c>
      <c r="B74" s="61" t="s">
        <v>38</v>
      </c>
      <c r="C74" s="37"/>
      <c r="D74" s="38" t="s">
        <v>54</v>
      </c>
      <c r="E74" s="35" t="s">
        <v>40</v>
      </c>
      <c r="F74" s="62" t="s">
        <v>472</v>
      </c>
      <c r="G74" s="61" t="s">
        <v>248</v>
      </c>
      <c r="H74" s="38" t="s">
        <v>473</v>
      </c>
      <c r="I74" s="63" t="s">
        <v>319</v>
      </c>
      <c r="J74" s="38" t="s">
        <v>456</v>
      </c>
      <c r="K74" s="61" t="s">
        <v>248</v>
      </c>
      <c r="L74" s="38" t="s">
        <v>53</v>
      </c>
      <c r="M74" s="59"/>
      <c r="N74" s="33">
        <v>300000</v>
      </c>
      <c r="O74" s="38"/>
      <c r="P74" s="38"/>
      <c r="Q74" s="38"/>
      <c r="R74" s="38">
        <v>50</v>
      </c>
      <c r="S74" s="38"/>
      <c r="T74" s="38"/>
      <c r="U74" s="32">
        <f t="shared" si="2"/>
        <v>3732400</v>
      </c>
      <c r="V74" s="33">
        <v>150000</v>
      </c>
      <c r="W74" s="39"/>
      <c r="X74" s="39"/>
      <c r="Y74" s="39"/>
      <c r="Z74" s="40">
        <v>10</v>
      </c>
      <c r="AA74" s="40"/>
      <c r="AB74" s="40"/>
      <c r="AC74" s="85">
        <f t="shared" si="3"/>
        <v>836480</v>
      </c>
      <c r="AD74" s="69"/>
    </row>
    <row r="75" spans="1:30" s="60" customFormat="1" ht="14.1" customHeight="1" x14ac:dyDescent="0.3">
      <c r="A75" s="38" t="s">
        <v>291</v>
      </c>
      <c r="B75" s="61" t="s">
        <v>74</v>
      </c>
      <c r="C75" s="37"/>
      <c r="D75" s="38" t="s">
        <v>370</v>
      </c>
      <c r="E75" s="35" t="s">
        <v>48</v>
      </c>
      <c r="F75" s="62" t="s">
        <v>474</v>
      </c>
      <c r="G75" s="61" t="s">
        <v>248</v>
      </c>
      <c r="H75" s="38" t="s">
        <v>475</v>
      </c>
      <c r="I75" s="63" t="s">
        <v>319</v>
      </c>
      <c r="J75" s="38" t="s">
        <v>308</v>
      </c>
      <c r="K75" s="61" t="s">
        <v>248</v>
      </c>
      <c r="L75" s="38" t="s">
        <v>53</v>
      </c>
      <c r="M75" s="59"/>
      <c r="N75" s="33">
        <v>2500000</v>
      </c>
      <c r="O75" s="38"/>
      <c r="P75" s="38"/>
      <c r="Q75" s="38"/>
      <c r="R75" s="38">
        <v>50</v>
      </c>
      <c r="S75" s="38"/>
      <c r="T75" s="38"/>
      <c r="U75" s="32">
        <f t="shared" si="2"/>
        <v>5932400</v>
      </c>
      <c r="V75" s="33">
        <v>300000</v>
      </c>
      <c r="W75" s="39"/>
      <c r="X75" s="39"/>
      <c r="Y75" s="39"/>
      <c r="Z75" s="40">
        <v>20</v>
      </c>
      <c r="AA75" s="40"/>
      <c r="AB75" s="40"/>
      <c r="AC75" s="85">
        <f t="shared" si="3"/>
        <v>1672960</v>
      </c>
      <c r="AD75" s="69"/>
    </row>
    <row r="76" spans="1:30" s="60" customFormat="1" ht="14.1" customHeight="1" x14ac:dyDescent="0.3">
      <c r="A76" s="38" t="s">
        <v>291</v>
      </c>
      <c r="B76" s="61" t="s">
        <v>38</v>
      </c>
      <c r="C76" s="37"/>
      <c r="D76" s="38" t="s">
        <v>380</v>
      </c>
      <c r="E76" s="35" t="s">
        <v>40</v>
      </c>
      <c r="F76" s="62" t="s">
        <v>476</v>
      </c>
      <c r="G76" s="61" t="s">
        <v>248</v>
      </c>
      <c r="H76" s="38" t="s">
        <v>477</v>
      </c>
      <c r="I76" s="63" t="s">
        <v>319</v>
      </c>
      <c r="J76" s="38" t="s">
        <v>308</v>
      </c>
      <c r="K76" s="61" t="s">
        <v>248</v>
      </c>
      <c r="L76" s="38" t="s">
        <v>53</v>
      </c>
      <c r="M76" s="59"/>
      <c r="N76" s="33">
        <v>1851990</v>
      </c>
      <c r="O76" s="38"/>
      <c r="P76" s="38"/>
      <c r="Q76" s="38"/>
      <c r="R76" s="38">
        <v>50</v>
      </c>
      <c r="S76" s="38"/>
      <c r="T76" s="38"/>
      <c r="U76" s="32">
        <f t="shared" si="2"/>
        <v>5284390</v>
      </c>
      <c r="V76" s="33">
        <v>790000</v>
      </c>
      <c r="W76" s="39"/>
      <c r="X76" s="39"/>
      <c r="Y76" s="39"/>
      <c r="Z76" s="40">
        <v>10</v>
      </c>
      <c r="AA76" s="40"/>
      <c r="AB76" s="40"/>
      <c r="AC76" s="85">
        <f t="shared" si="3"/>
        <v>1476480</v>
      </c>
      <c r="AD76" s="69"/>
    </row>
    <row r="77" spans="1:30" s="60" customFormat="1" ht="14.1" customHeight="1" x14ac:dyDescent="0.3">
      <c r="A77" s="38" t="s">
        <v>291</v>
      </c>
      <c r="B77" s="61" t="s">
        <v>74</v>
      </c>
      <c r="C77" s="37"/>
      <c r="D77" s="38" t="s">
        <v>417</v>
      </c>
      <c r="E77" s="35" t="s">
        <v>40</v>
      </c>
      <c r="F77" s="62" t="s">
        <v>478</v>
      </c>
      <c r="G77" s="61" t="s">
        <v>248</v>
      </c>
      <c r="H77" s="38" t="s">
        <v>479</v>
      </c>
      <c r="I77" s="63" t="s">
        <v>51</v>
      </c>
      <c r="J77" s="38" t="s">
        <v>407</v>
      </c>
      <c r="K77" s="61" t="s">
        <v>248</v>
      </c>
      <c r="L77" s="38" t="s">
        <v>53</v>
      </c>
      <c r="M77" s="59"/>
      <c r="N77" s="33">
        <v>2500000</v>
      </c>
      <c r="O77" s="38"/>
      <c r="P77" s="38"/>
      <c r="Q77" s="38"/>
      <c r="R77" s="38">
        <v>50</v>
      </c>
      <c r="S77" s="38"/>
      <c r="T77" s="38"/>
      <c r="U77" s="32">
        <f t="shared" si="2"/>
        <v>5932400</v>
      </c>
      <c r="V77" s="33">
        <v>1000000</v>
      </c>
      <c r="W77" s="39"/>
      <c r="X77" s="39"/>
      <c r="Y77" s="39"/>
      <c r="Z77" s="40">
        <v>20</v>
      </c>
      <c r="AA77" s="40"/>
      <c r="AB77" s="40"/>
      <c r="AC77" s="85">
        <f t="shared" si="3"/>
        <v>2372960</v>
      </c>
      <c r="AD77" s="69"/>
    </row>
    <row r="78" spans="1:30" s="60" customFormat="1" ht="14.1" customHeight="1" x14ac:dyDescent="0.3">
      <c r="A78" s="38" t="s">
        <v>291</v>
      </c>
      <c r="B78" s="61" t="s">
        <v>74</v>
      </c>
      <c r="C78" s="37"/>
      <c r="D78" s="38" t="s">
        <v>428</v>
      </c>
      <c r="E78" s="35" t="s">
        <v>40</v>
      </c>
      <c r="F78" s="62" t="s">
        <v>480</v>
      </c>
      <c r="G78" s="61" t="s">
        <v>248</v>
      </c>
      <c r="H78" s="38" t="s">
        <v>481</v>
      </c>
      <c r="I78" s="63" t="s">
        <v>51</v>
      </c>
      <c r="J78" s="38" t="s">
        <v>296</v>
      </c>
      <c r="K78" s="61" t="s">
        <v>248</v>
      </c>
      <c r="L78" s="38" t="s">
        <v>53</v>
      </c>
      <c r="M78" s="59"/>
      <c r="N78" s="33">
        <v>99980</v>
      </c>
      <c r="O78" s="38"/>
      <c r="P78" s="38"/>
      <c r="Q78" s="38"/>
      <c r="R78" s="38">
        <v>50</v>
      </c>
      <c r="S78" s="38"/>
      <c r="T78" s="38"/>
      <c r="U78" s="32">
        <f t="shared" si="2"/>
        <v>3532380</v>
      </c>
      <c r="V78" s="33">
        <v>60000</v>
      </c>
      <c r="W78" s="39"/>
      <c r="X78" s="39"/>
      <c r="Y78" s="39"/>
      <c r="Z78" s="40">
        <v>15</v>
      </c>
      <c r="AA78" s="40"/>
      <c r="AB78" s="40"/>
      <c r="AC78" s="85">
        <f t="shared" si="3"/>
        <v>1089720</v>
      </c>
      <c r="AD78" s="69"/>
    </row>
    <row r="79" spans="1:30" s="60" customFormat="1" ht="14.1" customHeight="1" x14ac:dyDescent="0.3">
      <c r="A79" s="38" t="s">
        <v>291</v>
      </c>
      <c r="B79" s="61" t="s">
        <v>38</v>
      </c>
      <c r="C79" s="37"/>
      <c r="D79" s="38" t="s">
        <v>66</v>
      </c>
      <c r="E79" s="35" t="s">
        <v>40</v>
      </c>
      <c r="F79" s="62" t="s">
        <v>482</v>
      </c>
      <c r="G79" s="61" t="s">
        <v>248</v>
      </c>
      <c r="H79" s="38" t="s">
        <v>471</v>
      </c>
      <c r="I79" s="63" t="s">
        <v>51</v>
      </c>
      <c r="J79" s="38" t="s">
        <v>483</v>
      </c>
      <c r="K79" s="61" t="s">
        <v>248</v>
      </c>
      <c r="L79" s="38" t="s">
        <v>53</v>
      </c>
      <c r="M79" s="59"/>
      <c r="N79" s="33">
        <v>0</v>
      </c>
      <c r="O79" s="38"/>
      <c r="P79" s="38"/>
      <c r="Q79" s="38"/>
      <c r="R79" s="38">
        <v>3050</v>
      </c>
      <c r="S79" s="38"/>
      <c r="T79" s="38"/>
      <c r="U79" s="32">
        <f t="shared" si="2"/>
        <v>209376400</v>
      </c>
      <c r="V79" s="33">
        <v>0</v>
      </c>
      <c r="W79" s="39"/>
      <c r="X79" s="39"/>
      <c r="Y79" s="39"/>
      <c r="Z79" s="40">
        <v>50</v>
      </c>
      <c r="AA79" s="40"/>
      <c r="AB79" s="40"/>
      <c r="AC79" s="85">
        <f t="shared" si="3"/>
        <v>3432400</v>
      </c>
      <c r="AD79" s="69"/>
    </row>
    <row r="80" spans="1:30" s="60" customFormat="1" ht="14.1" customHeight="1" x14ac:dyDescent="0.3">
      <c r="A80" s="38" t="s">
        <v>291</v>
      </c>
      <c r="B80" s="61" t="s">
        <v>38</v>
      </c>
      <c r="C80" s="37"/>
      <c r="D80" s="38" t="s">
        <v>47</v>
      </c>
      <c r="E80" s="35" t="s">
        <v>40</v>
      </c>
      <c r="F80" s="62" t="s">
        <v>484</v>
      </c>
      <c r="G80" s="61" t="s">
        <v>248</v>
      </c>
      <c r="H80" s="38" t="s">
        <v>485</v>
      </c>
      <c r="I80" s="63" t="s">
        <v>319</v>
      </c>
      <c r="J80" s="38" t="s">
        <v>308</v>
      </c>
      <c r="K80" s="61" t="s">
        <v>248</v>
      </c>
      <c r="L80" s="38" t="s">
        <v>53</v>
      </c>
      <c r="M80" s="59"/>
      <c r="N80" s="33">
        <v>5940980</v>
      </c>
      <c r="O80" s="38"/>
      <c r="P80" s="38"/>
      <c r="Q80" s="38"/>
      <c r="R80" s="38">
        <v>100</v>
      </c>
      <c r="S80" s="38"/>
      <c r="T80" s="38"/>
      <c r="U80" s="32">
        <f t="shared" si="2"/>
        <v>12805780</v>
      </c>
      <c r="V80" s="33">
        <v>500000</v>
      </c>
      <c r="W80" s="39"/>
      <c r="X80" s="39"/>
      <c r="Y80" s="39"/>
      <c r="Z80" s="40">
        <v>15</v>
      </c>
      <c r="AA80" s="40"/>
      <c r="AB80" s="40"/>
      <c r="AC80" s="85">
        <f t="shared" si="3"/>
        <v>1529720</v>
      </c>
      <c r="AD80" s="69"/>
    </row>
    <row r="81" spans="1:30" s="60" customFormat="1" ht="14.1" customHeight="1" x14ac:dyDescent="0.3">
      <c r="A81" s="38" t="s">
        <v>291</v>
      </c>
      <c r="B81" s="61" t="s">
        <v>38</v>
      </c>
      <c r="C81" s="37"/>
      <c r="D81" s="38" t="s">
        <v>39</v>
      </c>
      <c r="E81" s="35" t="s">
        <v>40</v>
      </c>
      <c r="F81" s="62" t="s">
        <v>486</v>
      </c>
      <c r="G81" s="61" t="s">
        <v>248</v>
      </c>
      <c r="H81" s="38" t="s">
        <v>487</v>
      </c>
      <c r="I81" s="63" t="s">
        <v>488</v>
      </c>
      <c r="J81" s="38" t="s">
        <v>489</v>
      </c>
      <c r="K81" s="61" t="s">
        <v>248</v>
      </c>
      <c r="L81" s="38" t="s">
        <v>53</v>
      </c>
      <c r="M81" s="59"/>
      <c r="N81" s="33">
        <v>7000000</v>
      </c>
      <c r="O81" s="38"/>
      <c r="P81" s="38"/>
      <c r="Q81" s="38"/>
      <c r="R81" s="38">
        <v>50</v>
      </c>
      <c r="S81" s="38"/>
      <c r="T81" s="38"/>
      <c r="U81" s="32">
        <f t="shared" si="2"/>
        <v>10432400</v>
      </c>
      <c r="V81" s="33">
        <v>1000000</v>
      </c>
      <c r="W81" s="39"/>
      <c r="X81" s="39"/>
      <c r="Y81" s="39"/>
      <c r="Z81" s="40">
        <v>15</v>
      </c>
      <c r="AA81" s="40"/>
      <c r="AB81" s="40"/>
      <c r="AC81" s="85">
        <f t="shared" si="3"/>
        <v>2029720</v>
      </c>
      <c r="AD81" s="69"/>
    </row>
    <row r="82" spans="1:30" s="60" customFormat="1" ht="14.1" customHeight="1" x14ac:dyDescent="0.3">
      <c r="A82" s="38" t="s">
        <v>291</v>
      </c>
      <c r="B82" s="61" t="s">
        <v>74</v>
      </c>
      <c r="C82" s="37"/>
      <c r="D82" s="38" t="s">
        <v>60</v>
      </c>
      <c r="E82" s="35" t="s">
        <v>162</v>
      </c>
      <c r="F82" s="62" t="s">
        <v>490</v>
      </c>
      <c r="G82" s="61" t="s">
        <v>248</v>
      </c>
      <c r="H82" s="38" t="s">
        <v>491</v>
      </c>
      <c r="I82" s="63" t="s">
        <v>233</v>
      </c>
      <c r="J82" s="38" t="s">
        <v>407</v>
      </c>
      <c r="K82" s="61" t="s">
        <v>248</v>
      </c>
      <c r="L82" s="38" t="s">
        <v>53</v>
      </c>
      <c r="M82" s="59"/>
      <c r="N82" s="33">
        <v>460900</v>
      </c>
      <c r="O82" s="38"/>
      <c r="P82" s="38"/>
      <c r="Q82" s="38"/>
      <c r="R82" s="38">
        <v>50</v>
      </c>
      <c r="S82" s="38"/>
      <c r="T82" s="38"/>
      <c r="U82" s="32">
        <f t="shared" si="2"/>
        <v>3893300</v>
      </c>
      <c r="V82" s="33">
        <v>100000</v>
      </c>
      <c r="W82" s="39"/>
      <c r="X82" s="39"/>
      <c r="Y82" s="39"/>
      <c r="Z82" s="40">
        <v>10</v>
      </c>
      <c r="AA82" s="40"/>
      <c r="AB82" s="40"/>
      <c r="AC82" s="85">
        <f t="shared" si="3"/>
        <v>786480</v>
      </c>
      <c r="AD82" s="69"/>
    </row>
    <row r="83" spans="1:30" s="60" customFormat="1" ht="14.1" customHeight="1" x14ac:dyDescent="0.3">
      <c r="A83" s="38" t="s">
        <v>291</v>
      </c>
      <c r="B83" s="61" t="s">
        <v>38</v>
      </c>
      <c r="C83" s="37"/>
      <c r="D83" s="38" t="s">
        <v>66</v>
      </c>
      <c r="E83" s="35" t="s">
        <v>40</v>
      </c>
      <c r="F83" s="62" t="s">
        <v>492</v>
      </c>
      <c r="G83" s="61" t="s">
        <v>248</v>
      </c>
      <c r="H83" s="38" t="s">
        <v>471</v>
      </c>
      <c r="I83" s="63" t="s">
        <v>51</v>
      </c>
      <c r="J83" s="38" t="s">
        <v>407</v>
      </c>
      <c r="K83" s="61" t="s">
        <v>248</v>
      </c>
      <c r="L83" s="38" t="s">
        <v>53</v>
      </c>
      <c r="M83" s="59"/>
      <c r="N83" s="33">
        <v>0</v>
      </c>
      <c r="O83" s="38"/>
      <c r="P83" s="38"/>
      <c r="Q83" s="38"/>
      <c r="R83" s="38">
        <v>50</v>
      </c>
      <c r="S83" s="38"/>
      <c r="T83" s="38"/>
      <c r="U83" s="32">
        <f t="shared" si="2"/>
        <v>3432400</v>
      </c>
      <c r="V83" s="33">
        <v>0</v>
      </c>
      <c r="W83" s="39"/>
      <c r="X83" s="39"/>
      <c r="Y83" s="39"/>
      <c r="Z83" s="40">
        <v>10</v>
      </c>
      <c r="AA83" s="40"/>
      <c r="AB83" s="40"/>
      <c r="AC83" s="86">
        <f t="shared" si="3"/>
        <v>686480</v>
      </c>
      <c r="AD83" s="69"/>
    </row>
    <row r="84" spans="1:30" s="60" customFormat="1" ht="14.1" customHeight="1" x14ac:dyDescent="0.3">
      <c r="A84" s="38" t="s">
        <v>291</v>
      </c>
      <c r="B84" s="61" t="s">
        <v>74</v>
      </c>
      <c r="C84" s="37"/>
      <c r="D84" s="38" t="s">
        <v>292</v>
      </c>
      <c r="E84" s="35" t="s">
        <v>40</v>
      </c>
      <c r="F84" s="62" t="s">
        <v>493</v>
      </c>
      <c r="G84" s="61" t="s">
        <v>248</v>
      </c>
      <c r="H84" s="38" t="s">
        <v>494</v>
      </c>
      <c r="I84" s="63" t="s">
        <v>51</v>
      </c>
      <c r="J84" s="38" t="s">
        <v>407</v>
      </c>
      <c r="K84" s="61" t="s">
        <v>248</v>
      </c>
      <c r="L84" s="38" t="s">
        <v>53</v>
      </c>
      <c r="M84" s="59"/>
      <c r="N84" s="33">
        <v>1108160</v>
      </c>
      <c r="O84" s="38"/>
      <c r="P84" s="38"/>
      <c r="Q84" s="38"/>
      <c r="R84" s="38">
        <v>50</v>
      </c>
      <c r="S84" s="38"/>
      <c r="T84" s="38"/>
      <c r="U84" s="32">
        <f t="shared" si="2"/>
        <v>4540560</v>
      </c>
      <c r="V84" s="33">
        <v>400000</v>
      </c>
      <c r="W84" s="39"/>
      <c r="X84" s="39"/>
      <c r="Y84" s="39"/>
      <c r="Z84" s="40">
        <v>10</v>
      </c>
      <c r="AA84" s="40"/>
      <c r="AB84" s="40"/>
      <c r="AC84" s="86">
        <f t="shared" si="3"/>
        <v>1086480</v>
      </c>
      <c r="AD84" s="69"/>
    </row>
    <row r="85" spans="1:30" s="60" customFormat="1" ht="14.1" customHeight="1" x14ac:dyDescent="0.3">
      <c r="A85" s="38" t="s">
        <v>291</v>
      </c>
      <c r="B85" s="61" t="s">
        <v>38</v>
      </c>
      <c r="C85" s="37"/>
      <c r="D85" s="38" t="s">
        <v>80</v>
      </c>
      <c r="E85" s="35" t="s">
        <v>323</v>
      </c>
      <c r="F85" s="62" t="s">
        <v>495</v>
      </c>
      <c r="G85" s="61" t="s">
        <v>341</v>
      </c>
      <c r="H85" s="38" t="s">
        <v>496</v>
      </c>
      <c r="I85" s="63" t="s">
        <v>51</v>
      </c>
      <c r="J85" s="38" t="s">
        <v>407</v>
      </c>
      <c r="K85" s="61" t="s">
        <v>341</v>
      </c>
      <c r="L85" s="38" t="s">
        <v>53</v>
      </c>
      <c r="M85" s="59"/>
      <c r="N85" s="33">
        <v>0</v>
      </c>
      <c r="O85" s="38"/>
      <c r="P85" s="38"/>
      <c r="Q85" s="38"/>
      <c r="R85" s="38"/>
      <c r="S85" s="38">
        <v>50</v>
      </c>
      <c r="T85" s="38"/>
      <c r="U85" s="32">
        <f t="shared" si="2"/>
        <v>16457550</v>
      </c>
      <c r="V85" s="33">
        <v>0</v>
      </c>
      <c r="W85" s="39"/>
      <c r="X85" s="39"/>
      <c r="Y85" s="39"/>
      <c r="Z85" s="40"/>
      <c r="AA85" s="40">
        <v>25</v>
      </c>
      <c r="AB85" s="40"/>
      <c r="AC85" s="86">
        <f t="shared" si="3"/>
        <v>8228775</v>
      </c>
      <c r="AD85" s="69"/>
    </row>
    <row r="86" spans="1:30" s="60" customFormat="1" ht="14.1" customHeight="1" x14ac:dyDescent="0.3">
      <c r="A86" s="38" t="s">
        <v>291</v>
      </c>
      <c r="B86" s="61" t="s">
        <v>38</v>
      </c>
      <c r="C86" s="37"/>
      <c r="D86" s="38" t="s">
        <v>352</v>
      </c>
      <c r="E86" s="35" t="s">
        <v>40</v>
      </c>
      <c r="F86" s="62" t="s">
        <v>497</v>
      </c>
      <c r="G86" s="61" t="s">
        <v>248</v>
      </c>
      <c r="H86" s="38" t="s">
        <v>498</v>
      </c>
      <c r="I86" s="63" t="s">
        <v>51</v>
      </c>
      <c r="J86" s="38" t="s">
        <v>407</v>
      </c>
      <c r="K86" s="61" t="s">
        <v>248</v>
      </c>
      <c r="L86" s="38" t="s">
        <v>53</v>
      </c>
      <c r="M86" s="59"/>
      <c r="N86" s="33">
        <v>2419920</v>
      </c>
      <c r="O86" s="38"/>
      <c r="P86" s="38"/>
      <c r="Q86" s="38"/>
      <c r="R86" s="38">
        <v>100</v>
      </c>
      <c r="S86" s="38"/>
      <c r="T86" s="38"/>
      <c r="U86" s="32">
        <f t="shared" si="2"/>
        <v>9284720</v>
      </c>
      <c r="V86" s="33">
        <v>500000</v>
      </c>
      <c r="W86" s="39"/>
      <c r="X86" s="39"/>
      <c r="Y86" s="39"/>
      <c r="Z86" s="40">
        <v>15</v>
      </c>
      <c r="AA86" s="40"/>
      <c r="AB86" s="40"/>
      <c r="AC86" s="86">
        <f t="shared" si="3"/>
        <v>1529720</v>
      </c>
      <c r="AD86" s="69"/>
    </row>
    <row r="87" spans="1:30" s="60" customFormat="1" ht="14.1" customHeight="1" x14ac:dyDescent="0.3">
      <c r="A87" s="38" t="s">
        <v>291</v>
      </c>
      <c r="B87" s="61" t="s">
        <v>38</v>
      </c>
      <c r="C87" s="37"/>
      <c r="D87" s="38" t="s">
        <v>297</v>
      </c>
      <c r="E87" s="35" t="s">
        <v>40</v>
      </c>
      <c r="F87" s="62" t="s">
        <v>499</v>
      </c>
      <c r="G87" s="61" t="s">
        <v>248</v>
      </c>
      <c r="H87" s="38" t="s">
        <v>500</v>
      </c>
      <c r="I87" s="63" t="s">
        <v>51</v>
      </c>
      <c r="J87" s="38" t="s">
        <v>501</v>
      </c>
      <c r="K87" s="61" t="s">
        <v>248</v>
      </c>
      <c r="L87" s="38" t="s">
        <v>53</v>
      </c>
      <c r="M87" s="59"/>
      <c r="N87" s="33">
        <v>10236922</v>
      </c>
      <c r="O87" s="38"/>
      <c r="P87" s="38"/>
      <c r="Q87" s="38"/>
      <c r="R87" s="38">
        <v>50</v>
      </c>
      <c r="S87" s="38"/>
      <c r="T87" s="38"/>
      <c r="U87" s="32">
        <f t="shared" si="2"/>
        <v>13669322</v>
      </c>
      <c r="V87" s="33">
        <v>300000</v>
      </c>
      <c r="W87" s="39"/>
      <c r="X87" s="39"/>
      <c r="Y87" s="39"/>
      <c r="Z87" s="40">
        <v>15</v>
      </c>
      <c r="AA87" s="40"/>
      <c r="AB87" s="40"/>
      <c r="AC87" s="86">
        <f t="shared" si="3"/>
        <v>1329720</v>
      </c>
      <c r="AD87" s="69"/>
    </row>
    <row r="88" spans="1:30" s="60" customFormat="1" ht="14.1" customHeight="1" x14ac:dyDescent="0.3">
      <c r="A88" s="38" t="s">
        <v>291</v>
      </c>
      <c r="B88" s="61" t="s">
        <v>38</v>
      </c>
      <c r="C88" s="37"/>
      <c r="D88" s="38" t="s">
        <v>502</v>
      </c>
      <c r="E88" s="35" t="s">
        <v>40</v>
      </c>
      <c r="F88" s="62" t="s">
        <v>503</v>
      </c>
      <c r="G88" s="61" t="s">
        <v>248</v>
      </c>
      <c r="H88" s="38" t="s">
        <v>504</v>
      </c>
      <c r="I88" s="63" t="s">
        <v>51</v>
      </c>
      <c r="J88" s="38" t="s">
        <v>407</v>
      </c>
      <c r="K88" s="61" t="s">
        <v>248</v>
      </c>
      <c r="L88" s="38" t="s">
        <v>53</v>
      </c>
      <c r="M88" s="59"/>
      <c r="N88" s="33">
        <v>1156094</v>
      </c>
      <c r="O88" s="38"/>
      <c r="P88" s="38"/>
      <c r="Q88" s="38"/>
      <c r="R88" s="38">
        <v>50</v>
      </c>
      <c r="S88" s="38"/>
      <c r="T88" s="38"/>
      <c r="U88" s="32">
        <f t="shared" si="2"/>
        <v>4588494</v>
      </c>
      <c r="V88" s="33">
        <v>700000</v>
      </c>
      <c r="W88" s="39"/>
      <c r="X88" s="39"/>
      <c r="Y88" s="39"/>
      <c r="Z88" s="40">
        <v>15</v>
      </c>
      <c r="AA88" s="40"/>
      <c r="AB88" s="40"/>
      <c r="AC88" s="86">
        <f t="shared" si="3"/>
        <v>1729720</v>
      </c>
      <c r="AD88" s="69"/>
    </row>
    <row r="89" spans="1:30" s="60" customFormat="1" ht="14.1" customHeight="1" x14ac:dyDescent="0.3">
      <c r="A89" s="38" t="s">
        <v>291</v>
      </c>
      <c r="B89" s="61" t="s">
        <v>38</v>
      </c>
      <c r="C89" s="37"/>
      <c r="D89" s="38" t="s">
        <v>505</v>
      </c>
      <c r="E89" s="35" t="s">
        <v>48</v>
      </c>
      <c r="F89" s="62" t="s">
        <v>506</v>
      </c>
      <c r="G89" s="61" t="s">
        <v>248</v>
      </c>
      <c r="H89" s="38" t="s">
        <v>507</v>
      </c>
      <c r="I89" s="63" t="s">
        <v>51</v>
      </c>
      <c r="J89" s="38" t="s">
        <v>407</v>
      </c>
      <c r="K89" s="61" t="s">
        <v>248</v>
      </c>
      <c r="L89" s="38" t="s">
        <v>53</v>
      </c>
      <c r="M89" s="59"/>
      <c r="N89" s="33">
        <v>1400000</v>
      </c>
      <c r="O89" s="38"/>
      <c r="P89" s="38"/>
      <c r="Q89" s="38"/>
      <c r="R89" s="38">
        <v>50</v>
      </c>
      <c r="S89" s="38"/>
      <c r="T89" s="38"/>
      <c r="U89" s="32">
        <f t="shared" si="2"/>
        <v>4832400</v>
      </c>
      <c r="V89" s="33">
        <v>400000</v>
      </c>
      <c r="W89" s="39"/>
      <c r="X89" s="39"/>
      <c r="Y89" s="39"/>
      <c r="Z89" s="40">
        <v>20</v>
      </c>
      <c r="AA89" s="40"/>
      <c r="AB89" s="40"/>
      <c r="AC89" s="86">
        <f t="shared" si="3"/>
        <v>1772960</v>
      </c>
      <c r="AD89" s="69"/>
    </row>
    <row r="90" spans="1:30" s="60" customFormat="1" ht="14.1" customHeight="1" x14ac:dyDescent="0.3">
      <c r="A90" s="38" t="s">
        <v>291</v>
      </c>
      <c r="B90" s="61" t="s">
        <v>38</v>
      </c>
      <c r="C90" s="37"/>
      <c r="D90" s="38" t="s">
        <v>47</v>
      </c>
      <c r="E90" s="35" t="s">
        <v>48</v>
      </c>
      <c r="F90" s="62" t="s">
        <v>508</v>
      </c>
      <c r="G90" s="61" t="s">
        <v>248</v>
      </c>
      <c r="H90" s="38" t="s">
        <v>471</v>
      </c>
      <c r="I90" s="63" t="s">
        <v>509</v>
      </c>
      <c r="J90" s="38" t="s">
        <v>510</v>
      </c>
      <c r="K90" s="61" t="s">
        <v>248</v>
      </c>
      <c r="L90" s="38" t="s">
        <v>53</v>
      </c>
      <c r="M90" s="59"/>
      <c r="N90" s="33">
        <v>0</v>
      </c>
      <c r="O90" s="38"/>
      <c r="P90" s="38"/>
      <c r="Q90" s="38"/>
      <c r="R90" s="38">
        <v>9750</v>
      </c>
      <c r="S90" s="38"/>
      <c r="T90" s="38"/>
      <c r="U90" s="32">
        <f t="shared" si="2"/>
        <v>669318000</v>
      </c>
      <c r="V90" s="33">
        <v>0</v>
      </c>
      <c r="W90" s="39"/>
      <c r="X90" s="39"/>
      <c r="Y90" s="39"/>
      <c r="Z90" s="40">
        <v>50</v>
      </c>
      <c r="AA90" s="40"/>
      <c r="AB90" s="40"/>
      <c r="AC90" s="86">
        <f t="shared" si="3"/>
        <v>3432400</v>
      </c>
      <c r="AD90" s="69"/>
    </row>
    <row r="91" spans="1:30" s="60" customFormat="1" ht="14.1" customHeight="1" x14ac:dyDescent="0.3">
      <c r="A91" s="38" t="s">
        <v>291</v>
      </c>
      <c r="B91" s="61" t="s">
        <v>38</v>
      </c>
      <c r="C91" s="37"/>
      <c r="D91" s="38" t="s">
        <v>47</v>
      </c>
      <c r="E91" s="35" t="s">
        <v>48</v>
      </c>
      <c r="F91" s="62" t="s">
        <v>511</v>
      </c>
      <c r="G91" s="61" t="s">
        <v>248</v>
      </c>
      <c r="H91" s="38" t="s">
        <v>471</v>
      </c>
      <c r="I91" s="63" t="s">
        <v>512</v>
      </c>
      <c r="J91" s="38" t="s">
        <v>513</v>
      </c>
      <c r="K91" s="61" t="s">
        <v>248</v>
      </c>
      <c r="L91" s="38" t="s">
        <v>53</v>
      </c>
      <c r="M91" s="59"/>
      <c r="N91" s="33">
        <v>0</v>
      </c>
      <c r="O91" s="38"/>
      <c r="P91" s="38"/>
      <c r="Q91" s="38"/>
      <c r="R91" s="38">
        <v>4750</v>
      </c>
      <c r="S91" s="38"/>
      <c r="T91" s="38"/>
      <c r="U91" s="32">
        <f t="shared" si="2"/>
        <v>326078000</v>
      </c>
      <c r="V91" s="33">
        <v>0</v>
      </c>
      <c r="W91" s="39"/>
      <c r="X91" s="39"/>
      <c r="Y91" s="39"/>
      <c r="Z91" s="40">
        <v>50</v>
      </c>
      <c r="AA91" s="40"/>
      <c r="AB91" s="40"/>
      <c r="AC91" s="86">
        <f t="shared" si="3"/>
        <v>3432400</v>
      </c>
      <c r="AD91" s="69"/>
    </row>
    <row r="92" spans="1:30" s="60" customFormat="1" ht="14.1" customHeight="1" x14ac:dyDescent="0.3">
      <c r="A92" s="38" t="s">
        <v>291</v>
      </c>
      <c r="B92" s="61" t="s">
        <v>38</v>
      </c>
      <c r="C92" s="37"/>
      <c r="D92" s="38" t="s">
        <v>47</v>
      </c>
      <c r="E92" s="35" t="s">
        <v>48</v>
      </c>
      <c r="F92" s="62" t="s">
        <v>514</v>
      </c>
      <c r="G92" s="61" t="s">
        <v>248</v>
      </c>
      <c r="H92" s="38" t="s">
        <v>515</v>
      </c>
      <c r="I92" s="63" t="s">
        <v>51</v>
      </c>
      <c r="J92" s="38" t="s">
        <v>407</v>
      </c>
      <c r="K92" s="61" t="s">
        <v>248</v>
      </c>
      <c r="L92" s="38" t="s">
        <v>53</v>
      </c>
      <c r="M92" s="59"/>
      <c r="N92" s="33">
        <v>1100000</v>
      </c>
      <c r="O92" s="38"/>
      <c r="P92" s="38"/>
      <c r="Q92" s="38"/>
      <c r="R92" s="38">
        <v>50</v>
      </c>
      <c r="S92" s="38"/>
      <c r="T92" s="38"/>
      <c r="U92" s="32">
        <f t="shared" si="2"/>
        <v>4532400</v>
      </c>
      <c r="V92" s="33">
        <v>535000</v>
      </c>
      <c r="W92" s="39"/>
      <c r="X92" s="39"/>
      <c r="Y92" s="39"/>
      <c r="Z92" s="40">
        <v>20</v>
      </c>
      <c r="AA92" s="40"/>
      <c r="AB92" s="40"/>
      <c r="AC92" s="86">
        <f t="shared" si="3"/>
        <v>1907960</v>
      </c>
      <c r="AD92" s="69"/>
    </row>
    <row r="93" spans="1:30" s="60" customFormat="1" ht="14.1" customHeight="1" x14ac:dyDescent="0.3">
      <c r="A93" s="38" t="s">
        <v>291</v>
      </c>
      <c r="B93" s="61" t="s">
        <v>38</v>
      </c>
      <c r="C93" s="37"/>
      <c r="D93" s="38" t="s">
        <v>361</v>
      </c>
      <c r="E93" s="35" t="s">
        <v>48</v>
      </c>
      <c r="F93" s="62" t="s">
        <v>516</v>
      </c>
      <c r="G93" s="61" t="s">
        <v>248</v>
      </c>
      <c r="H93" s="38" t="s">
        <v>517</v>
      </c>
      <c r="I93" s="63" t="s">
        <v>51</v>
      </c>
      <c r="J93" s="38" t="s">
        <v>407</v>
      </c>
      <c r="K93" s="61" t="s">
        <v>248</v>
      </c>
      <c r="L93" s="38" t="s">
        <v>53</v>
      </c>
      <c r="M93" s="59"/>
      <c r="N93" s="33">
        <v>281000</v>
      </c>
      <c r="O93" s="38"/>
      <c r="P93" s="38"/>
      <c r="Q93" s="38"/>
      <c r="R93" s="38">
        <v>50</v>
      </c>
      <c r="S93" s="38"/>
      <c r="T93" s="38"/>
      <c r="U93" s="32">
        <f t="shared" si="2"/>
        <v>3713400</v>
      </c>
      <c r="V93" s="33">
        <v>173000</v>
      </c>
      <c r="W93" s="39"/>
      <c r="X93" s="39"/>
      <c r="Y93" s="39"/>
      <c r="Z93" s="40">
        <v>10</v>
      </c>
      <c r="AA93" s="40"/>
      <c r="AB93" s="40"/>
      <c r="AC93" s="86">
        <f t="shared" si="3"/>
        <v>859480</v>
      </c>
      <c r="AD93" s="69"/>
    </row>
    <row r="94" spans="1:30" s="60" customFormat="1" ht="14.1" customHeight="1" x14ac:dyDescent="0.3">
      <c r="A94" s="38" t="s">
        <v>291</v>
      </c>
      <c r="B94" s="61" t="s">
        <v>38</v>
      </c>
      <c r="C94" s="37"/>
      <c r="D94" s="38" t="s">
        <v>313</v>
      </c>
      <c r="E94" s="35"/>
      <c r="F94" s="62" t="s">
        <v>518</v>
      </c>
      <c r="G94" s="61" t="s">
        <v>248</v>
      </c>
      <c r="H94" s="38" t="s">
        <v>519</v>
      </c>
      <c r="I94" s="63" t="s">
        <v>51</v>
      </c>
      <c r="J94" s="38" t="s">
        <v>407</v>
      </c>
      <c r="K94" s="61" t="s">
        <v>248</v>
      </c>
      <c r="L94" s="38" t="s">
        <v>53</v>
      </c>
      <c r="M94" s="59"/>
      <c r="N94" s="33">
        <v>500000</v>
      </c>
      <c r="O94" s="38"/>
      <c r="P94" s="38"/>
      <c r="Q94" s="38"/>
      <c r="R94" s="38">
        <v>50</v>
      </c>
      <c r="S94" s="38"/>
      <c r="T94" s="38"/>
      <c r="U94" s="32">
        <f t="shared" si="2"/>
        <v>3932400</v>
      </c>
      <c r="V94" s="33">
        <v>150000</v>
      </c>
      <c r="W94" s="39"/>
      <c r="X94" s="39"/>
      <c r="Y94" s="39"/>
      <c r="Z94" s="40">
        <v>15</v>
      </c>
      <c r="AA94" s="40"/>
      <c r="AB94" s="40"/>
      <c r="AC94" s="86">
        <f t="shared" si="3"/>
        <v>1179720</v>
      </c>
      <c r="AD94" s="69"/>
    </row>
    <row r="95" spans="1:30" s="60" customFormat="1" ht="14.1" customHeight="1" x14ac:dyDescent="0.3">
      <c r="A95" s="38" t="s">
        <v>291</v>
      </c>
      <c r="B95" s="61" t="s">
        <v>38</v>
      </c>
      <c r="C95" s="37"/>
      <c r="D95" s="38" t="s">
        <v>54</v>
      </c>
      <c r="E95" s="35" t="s">
        <v>40</v>
      </c>
      <c r="F95" s="62" t="s">
        <v>520</v>
      </c>
      <c r="G95" s="61" t="s">
        <v>341</v>
      </c>
      <c r="H95" s="38" t="s">
        <v>521</v>
      </c>
      <c r="I95" s="63" t="s">
        <v>51</v>
      </c>
      <c r="J95" s="38" t="s">
        <v>407</v>
      </c>
      <c r="K95" s="61" t="s">
        <v>341</v>
      </c>
      <c r="L95" s="38" t="s">
        <v>53</v>
      </c>
      <c r="M95" s="59"/>
      <c r="N95" s="33">
        <v>0</v>
      </c>
      <c r="O95" s="38"/>
      <c r="P95" s="38"/>
      <c r="Q95" s="38"/>
      <c r="R95" s="38"/>
      <c r="S95" s="38">
        <v>50</v>
      </c>
      <c r="T95" s="38"/>
      <c r="U95" s="32">
        <f t="shared" si="2"/>
        <v>16457550</v>
      </c>
      <c r="V95" s="33">
        <v>0</v>
      </c>
      <c r="W95" s="39"/>
      <c r="X95" s="39"/>
      <c r="Y95" s="39"/>
      <c r="Z95" s="40"/>
      <c r="AA95" s="40">
        <v>25</v>
      </c>
      <c r="AB95" s="40"/>
      <c r="AC95" s="86">
        <f t="shared" si="3"/>
        <v>8228775</v>
      </c>
      <c r="AD95" s="69"/>
    </row>
    <row r="96" spans="1:30" s="60" customFormat="1" ht="14.1" customHeight="1" x14ac:dyDescent="0.3">
      <c r="A96" s="38" t="s">
        <v>291</v>
      </c>
      <c r="B96" s="61" t="s">
        <v>38</v>
      </c>
      <c r="C96" s="37"/>
      <c r="D96" s="38" t="s">
        <v>90</v>
      </c>
      <c r="E96" s="35" t="s">
        <v>48</v>
      </c>
      <c r="F96" s="62" t="s">
        <v>522</v>
      </c>
      <c r="G96" s="61" t="s">
        <v>406</v>
      </c>
      <c r="H96" s="38" t="s">
        <v>521</v>
      </c>
      <c r="I96" s="63" t="s">
        <v>51</v>
      </c>
      <c r="J96" s="38" t="s">
        <v>407</v>
      </c>
      <c r="K96" s="61" t="s">
        <v>406</v>
      </c>
      <c r="L96" s="38" t="s">
        <v>53</v>
      </c>
      <c r="M96" s="59"/>
      <c r="N96" s="33">
        <v>0</v>
      </c>
      <c r="O96" s="38"/>
      <c r="P96" s="38"/>
      <c r="Q96" s="38"/>
      <c r="R96" s="38">
        <v>20</v>
      </c>
      <c r="S96" s="38"/>
      <c r="T96" s="38"/>
      <c r="U96" s="32">
        <f t="shared" si="2"/>
        <v>1372960</v>
      </c>
      <c r="V96" s="33">
        <v>0</v>
      </c>
      <c r="W96" s="39"/>
      <c r="X96" s="39"/>
      <c r="Y96" s="39"/>
      <c r="Z96" s="40">
        <v>5</v>
      </c>
      <c r="AA96" s="40"/>
      <c r="AB96" s="40"/>
      <c r="AC96" s="86">
        <f t="shared" si="3"/>
        <v>343240</v>
      </c>
      <c r="AD96" s="69"/>
    </row>
    <row r="97" spans="1:30" s="60" customFormat="1" ht="14.1" customHeight="1" x14ac:dyDescent="0.3">
      <c r="A97" s="38" t="s">
        <v>291</v>
      </c>
      <c r="B97" s="61" t="s">
        <v>38</v>
      </c>
      <c r="C97" s="37"/>
      <c r="D97" s="38" t="s">
        <v>523</v>
      </c>
      <c r="E97" s="35" t="s">
        <v>40</v>
      </c>
      <c r="F97" s="62" t="s">
        <v>524</v>
      </c>
      <c r="G97" s="61" t="s">
        <v>248</v>
      </c>
      <c r="H97" s="38" t="s">
        <v>525</v>
      </c>
      <c r="I97" s="63" t="s">
        <v>51</v>
      </c>
      <c r="J97" s="38" t="s">
        <v>407</v>
      </c>
      <c r="K97" s="61" t="s">
        <v>248</v>
      </c>
      <c r="L97" s="38" t="s">
        <v>53</v>
      </c>
      <c r="M97" s="59"/>
      <c r="N97" s="33">
        <v>2000000</v>
      </c>
      <c r="O97" s="38"/>
      <c r="P97" s="38"/>
      <c r="Q97" s="38"/>
      <c r="R97" s="38">
        <v>50</v>
      </c>
      <c r="S97" s="38"/>
      <c r="T97" s="38"/>
      <c r="U97" s="32">
        <f t="shared" si="2"/>
        <v>5432400</v>
      </c>
      <c r="V97" s="33">
        <v>380000</v>
      </c>
      <c r="W97" s="39"/>
      <c r="X97" s="39"/>
      <c r="Y97" s="39"/>
      <c r="Z97" s="40">
        <v>10</v>
      </c>
      <c r="AA97" s="40"/>
      <c r="AB97" s="40"/>
      <c r="AC97" s="86">
        <f t="shared" si="3"/>
        <v>1066480</v>
      </c>
      <c r="AD97" s="69"/>
    </row>
    <row r="98" spans="1:30" s="60" customFormat="1" ht="14.1" customHeight="1" x14ac:dyDescent="0.3">
      <c r="A98" s="38" t="s">
        <v>291</v>
      </c>
      <c r="B98" s="61" t="s">
        <v>38</v>
      </c>
      <c r="C98" s="37"/>
      <c r="D98" s="38" t="s">
        <v>453</v>
      </c>
      <c r="E98" s="35" t="s">
        <v>40</v>
      </c>
      <c r="F98" s="62" t="s">
        <v>526</v>
      </c>
      <c r="G98" s="61" t="s">
        <v>248</v>
      </c>
      <c r="H98" s="38" t="s">
        <v>307</v>
      </c>
      <c r="I98" s="63" t="s">
        <v>51</v>
      </c>
      <c r="J98" s="38" t="s">
        <v>407</v>
      </c>
      <c r="K98" s="61" t="s">
        <v>248</v>
      </c>
      <c r="L98" s="38" t="s">
        <v>53</v>
      </c>
      <c r="M98" s="59"/>
      <c r="N98" s="33">
        <v>0</v>
      </c>
      <c r="O98" s="38"/>
      <c r="P98" s="38"/>
      <c r="Q98" s="38"/>
      <c r="R98" s="38">
        <v>50</v>
      </c>
      <c r="S98" s="38"/>
      <c r="T98" s="38"/>
      <c r="U98" s="32">
        <f t="shared" si="2"/>
        <v>3432400</v>
      </c>
      <c r="V98" s="33">
        <v>0</v>
      </c>
      <c r="W98" s="39"/>
      <c r="X98" s="39"/>
      <c r="Y98" s="39"/>
      <c r="Z98" s="40">
        <v>25</v>
      </c>
      <c r="AA98" s="40"/>
      <c r="AB98" s="40"/>
      <c r="AC98" s="86">
        <f t="shared" si="3"/>
        <v>1716200</v>
      </c>
      <c r="AD98" s="69"/>
    </row>
    <row r="99" spans="1:30" s="60" customFormat="1" ht="14.1" customHeight="1" x14ac:dyDescent="0.3">
      <c r="A99" s="38" t="s">
        <v>291</v>
      </c>
      <c r="B99" s="61" t="s">
        <v>38</v>
      </c>
      <c r="C99" s="37"/>
      <c r="D99" s="38" t="s">
        <v>428</v>
      </c>
      <c r="E99" s="35" t="s">
        <v>323</v>
      </c>
      <c r="F99" s="62" t="s">
        <v>527</v>
      </c>
      <c r="G99" s="61" t="s">
        <v>248</v>
      </c>
      <c r="H99" s="38" t="s">
        <v>528</v>
      </c>
      <c r="I99" s="63" t="s">
        <v>51</v>
      </c>
      <c r="J99" s="38" t="s">
        <v>407</v>
      </c>
      <c r="K99" s="61" t="s">
        <v>248</v>
      </c>
      <c r="L99" s="38" t="s">
        <v>53</v>
      </c>
      <c r="M99" s="59"/>
      <c r="N99" s="33">
        <v>1708540</v>
      </c>
      <c r="O99" s="38"/>
      <c r="P99" s="38"/>
      <c r="Q99" s="38"/>
      <c r="R99" s="38">
        <v>50</v>
      </c>
      <c r="S99" s="38"/>
      <c r="T99" s="38"/>
      <c r="U99" s="32">
        <f t="shared" si="2"/>
        <v>5140940</v>
      </c>
      <c r="V99" s="33">
        <v>300000</v>
      </c>
      <c r="W99" s="39"/>
      <c r="X99" s="39"/>
      <c r="Y99" s="39"/>
      <c r="Z99" s="40">
        <v>15</v>
      </c>
      <c r="AA99" s="40"/>
      <c r="AB99" s="40"/>
      <c r="AC99" s="86">
        <f t="shared" si="3"/>
        <v>1329720</v>
      </c>
      <c r="AD99" s="69"/>
    </row>
    <row r="100" spans="1:30" s="60" customFormat="1" ht="14.1" customHeight="1" x14ac:dyDescent="0.3">
      <c r="A100" s="38" t="s">
        <v>291</v>
      </c>
      <c r="B100" s="61" t="s">
        <v>38</v>
      </c>
      <c r="C100" s="37"/>
      <c r="D100" s="38" t="s">
        <v>39</v>
      </c>
      <c r="E100" s="35" t="s">
        <v>323</v>
      </c>
      <c r="F100" s="62" t="s">
        <v>529</v>
      </c>
      <c r="G100" s="61" t="s">
        <v>530</v>
      </c>
      <c r="H100" s="38" t="s">
        <v>531</v>
      </c>
      <c r="I100" s="63" t="s">
        <v>51</v>
      </c>
      <c r="J100" s="38" t="s">
        <v>407</v>
      </c>
      <c r="K100" s="61" t="s">
        <v>530</v>
      </c>
      <c r="L100" s="38" t="s">
        <v>53</v>
      </c>
      <c r="M100" s="59"/>
      <c r="N100" s="33">
        <v>0</v>
      </c>
      <c r="O100" s="38"/>
      <c r="P100" s="38"/>
      <c r="Q100" s="38"/>
      <c r="R100" s="38">
        <v>50</v>
      </c>
      <c r="S100" s="38"/>
      <c r="T100" s="38"/>
      <c r="U100" s="32">
        <f t="shared" si="2"/>
        <v>3432400</v>
      </c>
      <c r="V100" s="33">
        <v>0</v>
      </c>
      <c r="W100" s="39"/>
      <c r="X100" s="39"/>
      <c r="Y100" s="39"/>
      <c r="Z100" s="40">
        <v>10</v>
      </c>
      <c r="AA100" s="40"/>
      <c r="AB100" s="40"/>
      <c r="AC100" s="86">
        <f t="shared" si="3"/>
        <v>686480</v>
      </c>
      <c r="AD100" s="69"/>
    </row>
    <row r="101" spans="1:30" s="60" customFormat="1" ht="14.1" customHeight="1" x14ac:dyDescent="0.3">
      <c r="A101" s="38" t="s">
        <v>291</v>
      </c>
      <c r="B101" s="61" t="s">
        <v>38</v>
      </c>
      <c r="C101" s="37"/>
      <c r="D101" s="38" t="s">
        <v>532</v>
      </c>
      <c r="E101" s="35" t="s">
        <v>40</v>
      </c>
      <c r="F101" s="62" t="s">
        <v>533</v>
      </c>
      <c r="G101" s="61" t="s">
        <v>248</v>
      </c>
      <c r="H101" s="38" t="s">
        <v>534</v>
      </c>
      <c r="I101" s="63" t="s">
        <v>233</v>
      </c>
      <c r="J101" s="38" t="s">
        <v>407</v>
      </c>
      <c r="K101" s="61" t="s">
        <v>248</v>
      </c>
      <c r="L101" s="38" t="s">
        <v>53</v>
      </c>
      <c r="M101" s="59"/>
      <c r="N101" s="33">
        <v>0</v>
      </c>
      <c r="O101" s="38"/>
      <c r="P101" s="38"/>
      <c r="Q101" s="38"/>
      <c r="R101" s="38">
        <v>50</v>
      </c>
      <c r="S101" s="38"/>
      <c r="T101" s="38"/>
      <c r="U101" s="32">
        <f t="shared" si="2"/>
        <v>3432400</v>
      </c>
      <c r="V101" s="33">
        <v>0</v>
      </c>
      <c r="W101" s="39"/>
      <c r="X101" s="39"/>
      <c r="Y101" s="39"/>
      <c r="Z101" s="40">
        <v>10</v>
      </c>
      <c r="AA101" s="40"/>
      <c r="AB101" s="40"/>
      <c r="AC101" s="86">
        <f t="shared" si="3"/>
        <v>686480</v>
      </c>
      <c r="AD101" s="69"/>
    </row>
    <row r="102" spans="1:30" s="60" customFormat="1" ht="14.1" customHeight="1" x14ac:dyDescent="0.3">
      <c r="A102" s="38" t="s">
        <v>291</v>
      </c>
      <c r="B102" s="61" t="s">
        <v>38</v>
      </c>
      <c r="C102" s="37"/>
      <c r="D102" s="38" t="s">
        <v>370</v>
      </c>
      <c r="E102" s="35" t="s">
        <v>48</v>
      </c>
      <c r="F102" s="62" t="s">
        <v>535</v>
      </c>
      <c r="G102" s="61" t="s">
        <v>248</v>
      </c>
      <c r="H102" s="38" t="s">
        <v>536</v>
      </c>
      <c r="I102" s="63" t="s">
        <v>509</v>
      </c>
      <c r="J102" s="38" t="s">
        <v>308</v>
      </c>
      <c r="K102" s="61" t="s">
        <v>248</v>
      </c>
      <c r="L102" s="38" t="s">
        <v>53</v>
      </c>
      <c r="M102" s="59"/>
      <c r="N102" s="33">
        <v>2655000</v>
      </c>
      <c r="O102" s="38"/>
      <c r="P102" s="38"/>
      <c r="Q102" s="38"/>
      <c r="R102" s="38">
        <v>50</v>
      </c>
      <c r="S102" s="38"/>
      <c r="T102" s="38"/>
      <c r="U102" s="32">
        <f t="shared" si="2"/>
        <v>6087400</v>
      </c>
      <c r="V102" s="33">
        <v>250000</v>
      </c>
      <c r="W102" s="39"/>
      <c r="X102" s="39"/>
      <c r="Y102" s="39"/>
      <c r="Z102" s="40">
        <v>10</v>
      </c>
      <c r="AA102" s="40"/>
      <c r="AB102" s="40"/>
      <c r="AC102" s="86">
        <f t="shared" si="3"/>
        <v>936480</v>
      </c>
      <c r="AD102" s="69"/>
    </row>
    <row r="103" spans="1:30" s="60" customFormat="1" ht="14.1" customHeight="1" x14ac:dyDescent="0.3">
      <c r="A103" s="38" t="s">
        <v>291</v>
      </c>
      <c r="B103" s="61" t="s">
        <v>38</v>
      </c>
      <c r="C103" s="37"/>
      <c r="D103" s="38" t="s">
        <v>361</v>
      </c>
      <c r="E103" s="35" t="s">
        <v>48</v>
      </c>
      <c r="F103" s="62" t="s">
        <v>537</v>
      </c>
      <c r="G103" s="61" t="s">
        <v>248</v>
      </c>
      <c r="H103" s="38" t="s">
        <v>538</v>
      </c>
      <c r="I103" s="63" t="s">
        <v>319</v>
      </c>
      <c r="J103" s="38" t="s">
        <v>539</v>
      </c>
      <c r="K103" s="61" t="s">
        <v>248</v>
      </c>
      <c r="L103" s="38" t="s">
        <v>53</v>
      </c>
      <c r="M103" s="59"/>
      <c r="N103" s="33">
        <v>1500000</v>
      </c>
      <c r="O103" s="38"/>
      <c r="P103" s="38"/>
      <c r="Q103" s="38"/>
      <c r="R103" s="38">
        <v>50</v>
      </c>
      <c r="S103" s="38"/>
      <c r="T103" s="38"/>
      <c r="U103" s="32">
        <f t="shared" si="2"/>
        <v>4932400</v>
      </c>
      <c r="V103" s="33">
        <v>800000</v>
      </c>
      <c r="W103" s="39"/>
      <c r="X103" s="39"/>
      <c r="Y103" s="39"/>
      <c r="Z103" s="40">
        <v>15</v>
      </c>
      <c r="AA103" s="40"/>
      <c r="AB103" s="40"/>
      <c r="AC103" s="86">
        <f t="shared" si="3"/>
        <v>1829720</v>
      </c>
      <c r="AD103" s="69"/>
    </row>
    <row r="104" spans="1:30" s="60" customFormat="1" ht="14.1" customHeight="1" x14ac:dyDescent="0.3">
      <c r="A104" s="38" t="s">
        <v>291</v>
      </c>
      <c r="B104" s="61" t="s">
        <v>38</v>
      </c>
      <c r="C104" s="37"/>
      <c r="D104" s="38" t="s">
        <v>540</v>
      </c>
      <c r="E104" s="35" t="s">
        <v>40</v>
      </c>
      <c r="F104" s="62" t="s">
        <v>541</v>
      </c>
      <c r="G104" s="61" t="s">
        <v>248</v>
      </c>
      <c r="H104" s="38" t="s">
        <v>542</v>
      </c>
      <c r="I104" s="63" t="s">
        <v>233</v>
      </c>
      <c r="J104" s="38" t="s">
        <v>407</v>
      </c>
      <c r="K104" s="61" t="s">
        <v>248</v>
      </c>
      <c r="L104" s="38" t="s">
        <v>53</v>
      </c>
      <c r="M104" s="59"/>
      <c r="N104" s="33">
        <v>700000</v>
      </c>
      <c r="O104" s="38"/>
      <c r="P104" s="38"/>
      <c r="Q104" s="38"/>
      <c r="R104" s="38">
        <v>50</v>
      </c>
      <c r="S104" s="38"/>
      <c r="T104" s="38"/>
      <c r="U104" s="32">
        <f t="shared" si="2"/>
        <v>4132400</v>
      </c>
      <c r="V104" s="33">
        <v>360000</v>
      </c>
      <c r="W104" s="39"/>
      <c r="X104" s="39"/>
      <c r="Y104" s="39"/>
      <c r="Z104" s="40">
        <v>15</v>
      </c>
      <c r="AA104" s="40"/>
      <c r="AB104" s="40"/>
      <c r="AC104" s="86">
        <f t="shared" si="3"/>
        <v>1389720</v>
      </c>
      <c r="AD104" s="69"/>
    </row>
    <row r="105" spans="1:30" s="60" customFormat="1" ht="14.1" customHeight="1" x14ac:dyDescent="0.3">
      <c r="A105" s="38" t="s">
        <v>291</v>
      </c>
      <c r="B105" s="61" t="s">
        <v>38</v>
      </c>
      <c r="C105" s="37"/>
      <c r="D105" s="38" t="s">
        <v>349</v>
      </c>
      <c r="E105" s="35" t="s">
        <v>40</v>
      </c>
      <c r="F105" s="62" t="s">
        <v>543</v>
      </c>
      <c r="G105" s="61" t="s">
        <v>341</v>
      </c>
      <c r="H105" s="38" t="s">
        <v>521</v>
      </c>
      <c r="I105" s="63" t="s">
        <v>233</v>
      </c>
      <c r="J105" s="38" t="s">
        <v>407</v>
      </c>
      <c r="K105" s="61" t="s">
        <v>341</v>
      </c>
      <c r="L105" s="38" t="s">
        <v>53</v>
      </c>
      <c r="M105" s="59"/>
      <c r="N105" s="33">
        <v>0</v>
      </c>
      <c r="O105" s="38"/>
      <c r="P105" s="38"/>
      <c r="Q105" s="38"/>
      <c r="R105" s="38"/>
      <c r="S105" s="38">
        <v>50</v>
      </c>
      <c r="T105" s="38"/>
      <c r="U105" s="32">
        <f t="shared" si="2"/>
        <v>16457550</v>
      </c>
      <c r="V105" s="33">
        <v>0</v>
      </c>
      <c r="W105" s="39"/>
      <c r="X105" s="39"/>
      <c r="Y105" s="39"/>
      <c r="Z105" s="40"/>
      <c r="AA105" s="40">
        <v>25</v>
      </c>
      <c r="AB105" s="40"/>
      <c r="AC105" s="86">
        <f t="shared" si="3"/>
        <v>8228775</v>
      </c>
      <c r="AD105" s="69"/>
    </row>
    <row r="106" spans="1:30" s="60" customFormat="1" ht="14.1" customHeight="1" x14ac:dyDescent="0.3">
      <c r="A106" s="38" t="s">
        <v>291</v>
      </c>
      <c r="B106" s="61" t="s">
        <v>38</v>
      </c>
      <c r="C106" s="37"/>
      <c r="D106" s="38" t="s">
        <v>222</v>
      </c>
      <c r="E106" s="35" t="s">
        <v>48</v>
      </c>
      <c r="F106" s="62" t="s">
        <v>544</v>
      </c>
      <c r="G106" s="61" t="s">
        <v>248</v>
      </c>
      <c r="H106" s="38" t="s">
        <v>545</v>
      </c>
      <c r="I106" s="63" t="s">
        <v>319</v>
      </c>
      <c r="J106" s="38" t="s">
        <v>546</v>
      </c>
      <c r="K106" s="61" t="s">
        <v>248</v>
      </c>
      <c r="L106" s="38" t="s">
        <v>53</v>
      </c>
      <c r="M106" s="59"/>
      <c r="N106" s="33">
        <v>1832970</v>
      </c>
      <c r="O106" s="38"/>
      <c r="P106" s="38"/>
      <c r="Q106" s="38"/>
      <c r="R106" s="38">
        <v>50</v>
      </c>
      <c r="S106" s="38"/>
      <c r="T106" s="38"/>
      <c r="U106" s="32">
        <f t="shared" si="2"/>
        <v>5265370</v>
      </c>
      <c r="V106" s="33">
        <v>500000</v>
      </c>
      <c r="W106" s="39"/>
      <c r="X106" s="39"/>
      <c r="Y106" s="39"/>
      <c r="Z106" s="40">
        <v>15</v>
      </c>
      <c r="AA106" s="40"/>
      <c r="AB106" s="40"/>
      <c r="AC106" s="86">
        <f t="shared" si="3"/>
        <v>1529720</v>
      </c>
      <c r="AD106" s="69"/>
    </row>
    <row r="107" spans="1:30" s="60" customFormat="1" ht="14.1" customHeight="1" x14ac:dyDescent="0.3">
      <c r="A107" s="38" t="s">
        <v>291</v>
      </c>
      <c r="B107" s="61" t="s">
        <v>38</v>
      </c>
      <c r="C107" s="37"/>
      <c r="D107" s="38" t="s">
        <v>60</v>
      </c>
      <c r="E107" s="35" t="s">
        <v>48</v>
      </c>
      <c r="F107" s="62" t="s">
        <v>547</v>
      </c>
      <c r="G107" s="61" t="s">
        <v>248</v>
      </c>
      <c r="H107" s="38" t="s">
        <v>307</v>
      </c>
      <c r="I107" s="63" t="s">
        <v>319</v>
      </c>
      <c r="J107" s="38" t="s">
        <v>456</v>
      </c>
      <c r="K107" s="61" t="s">
        <v>248</v>
      </c>
      <c r="L107" s="38" t="s">
        <v>53</v>
      </c>
      <c r="M107" s="59"/>
      <c r="N107" s="33">
        <v>0</v>
      </c>
      <c r="O107" s="38"/>
      <c r="P107" s="38"/>
      <c r="Q107" s="38"/>
      <c r="R107" s="38">
        <v>600</v>
      </c>
      <c r="S107" s="38"/>
      <c r="T107" s="38"/>
      <c r="U107" s="32">
        <f t="shared" si="2"/>
        <v>41188800</v>
      </c>
      <c r="V107" s="33">
        <v>0</v>
      </c>
      <c r="W107" s="39"/>
      <c r="X107" s="39"/>
      <c r="Y107" s="39"/>
      <c r="Z107" s="40">
        <v>25</v>
      </c>
      <c r="AA107" s="40"/>
      <c r="AB107" s="40"/>
      <c r="AC107" s="86">
        <f t="shared" si="3"/>
        <v>1716200</v>
      </c>
      <c r="AD107" s="69"/>
    </row>
    <row r="108" spans="1:30" s="60" customFormat="1" ht="14.1" customHeight="1" x14ac:dyDescent="0.3">
      <c r="A108" s="38" t="s">
        <v>291</v>
      </c>
      <c r="B108" s="61" t="s">
        <v>38</v>
      </c>
      <c r="C108" s="37"/>
      <c r="D108" s="38" t="s">
        <v>453</v>
      </c>
      <c r="E108" s="35" t="s">
        <v>48</v>
      </c>
      <c r="F108" s="62" t="s">
        <v>548</v>
      </c>
      <c r="G108" s="61" t="s">
        <v>341</v>
      </c>
      <c r="H108" s="38" t="s">
        <v>549</v>
      </c>
      <c r="I108" s="63" t="s">
        <v>51</v>
      </c>
      <c r="J108" s="38" t="s">
        <v>550</v>
      </c>
      <c r="K108" s="61" t="s">
        <v>341</v>
      </c>
      <c r="L108" s="38" t="s">
        <v>53</v>
      </c>
      <c r="M108" s="59"/>
      <c r="N108" s="33">
        <v>0</v>
      </c>
      <c r="O108" s="38"/>
      <c r="P108" s="38"/>
      <c r="Q108" s="38"/>
      <c r="R108" s="38"/>
      <c r="S108" s="38">
        <v>50</v>
      </c>
      <c r="T108" s="38"/>
      <c r="U108" s="32">
        <f t="shared" si="2"/>
        <v>16457550</v>
      </c>
      <c r="V108" s="33">
        <v>0</v>
      </c>
      <c r="W108" s="39"/>
      <c r="X108" s="39"/>
      <c r="Y108" s="39"/>
      <c r="Z108" s="40"/>
      <c r="AA108" s="40">
        <v>25</v>
      </c>
      <c r="AB108" s="40"/>
      <c r="AC108" s="86">
        <f t="shared" si="3"/>
        <v>8228775</v>
      </c>
      <c r="AD108" s="69"/>
    </row>
    <row r="109" spans="1:30" s="60" customFormat="1" ht="14.1" customHeight="1" x14ac:dyDescent="0.3">
      <c r="A109" s="38" t="s">
        <v>291</v>
      </c>
      <c r="B109" s="61" t="s">
        <v>38</v>
      </c>
      <c r="C109" s="37"/>
      <c r="D109" s="38" t="s">
        <v>505</v>
      </c>
      <c r="E109" s="35" t="s">
        <v>40</v>
      </c>
      <c r="F109" s="62" t="s">
        <v>551</v>
      </c>
      <c r="G109" s="61" t="s">
        <v>341</v>
      </c>
      <c r="H109" s="38" t="s">
        <v>552</v>
      </c>
      <c r="I109" s="63" t="s">
        <v>319</v>
      </c>
      <c r="J109" s="38" t="s">
        <v>553</v>
      </c>
      <c r="K109" s="61" t="s">
        <v>341</v>
      </c>
      <c r="L109" s="38" t="s">
        <v>53</v>
      </c>
      <c r="M109" s="59"/>
      <c r="N109" s="33">
        <v>0</v>
      </c>
      <c r="O109" s="38"/>
      <c r="P109" s="38"/>
      <c r="Q109" s="38"/>
      <c r="R109" s="38"/>
      <c r="S109" s="38">
        <v>50</v>
      </c>
      <c r="T109" s="38"/>
      <c r="U109" s="32">
        <f t="shared" si="2"/>
        <v>16457550</v>
      </c>
      <c r="V109" s="33">
        <v>0</v>
      </c>
      <c r="W109" s="39"/>
      <c r="X109" s="39"/>
      <c r="Y109" s="39"/>
      <c r="Z109" s="40"/>
      <c r="AA109" s="40">
        <v>25</v>
      </c>
      <c r="AB109" s="40"/>
      <c r="AC109" s="86">
        <f t="shared" si="3"/>
        <v>8228775</v>
      </c>
      <c r="AD109" s="69"/>
    </row>
    <row r="110" spans="1:30" s="60" customFormat="1" ht="14.1" customHeight="1" x14ac:dyDescent="0.3">
      <c r="A110" s="38" t="s">
        <v>291</v>
      </c>
      <c r="B110" s="61" t="s">
        <v>74</v>
      </c>
      <c r="C110" s="37"/>
      <c r="D110" s="38" t="s">
        <v>370</v>
      </c>
      <c r="E110" s="35" t="s">
        <v>48</v>
      </c>
      <c r="F110" s="62" t="s">
        <v>554</v>
      </c>
      <c r="G110" s="61" t="s">
        <v>248</v>
      </c>
      <c r="H110" s="38" t="s">
        <v>555</v>
      </c>
      <c r="I110" s="63" t="s">
        <v>509</v>
      </c>
      <c r="J110" s="38" t="s">
        <v>462</v>
      </c>
      <c r="K110" s="61" t="s">
        <v>248</v>
      </c>
      <c r="L110" s="38" t="s">
        <v>53</v>
      </c>
      <c r="M110" s="59"/>
      <c r="N110" s="33">
        <v>3149000</v>
      </c>
      <c r="O110" s="38"/>
      <c r="P110" s="38"/>
      <c r="Q110" s="38"/>
      <c r="R110" s="38">
        <v>50</v>
      </c>
      <c r="S110" s="38"/>
      <c r="T110" s="38"/>
      <c r="U110" s="32">
        <f t="shared" si="2"/>
        <v>6581400</v>
      </c>
      <c r="V110" s="33">
        <v>1000000</v>
      </c>
      <c r="W110" s="39"/>
      <c r="X110" s="39"/>
      <c r="Y110" s="39"/>
      <c r="Z110" s="40">
        <v>15</v>
      </c>
      <c r="AA110" s="40"/>
      <c r="AB110" s="40"/>
      <c r="AC110" s="86">
        <f t="shared" si="3"/>
        <v>2029720</v>
      </c>
      <c r="AD110" s="69"/>
    </row>
    <row r="111" spans="1:30" s="60" customFormat="1" ht="14.1" customHeight="1" x14ac:dyDescent="0.3">
      <c r="A111" s="38" t="s">
        <v>291</v>
      </c>
      <c r="B111" s="61" t="s">
        <v>38</v>
      </c>
      <c r="C111" s="37"/>
      <c r="D111" s="38" t="s">
        <v>60</v>
      </c>
      <c r="E111" s="35" t="s">
        <v>556</v>
      </c>
      <c r="F111" s="62" t="s">
        <v>557</v>
      </c>
      <c r="G111" s="61" t="s">
        <v>248</v>
      </c>
      <c r="H111" s="38" t="s">
        <v>307</v>
      </c>
      <c r="I111" s="67" t="s">
        <v>558</v>
      </c>
      <c r="J111" s="41" t="s">
        <v>510</v>
      </c>
      <c r="K111" s="61" t="s">
        <v>248</v>
      </c>
      <c r="L111" s="38" t="s">
        <v>53</v>
      </c>
      <c r="M111" s="59"/>
      <c r="N111" s="33">
        <v>0</v>
      </c>
      <c r="O111" s="38"/>
      <c r="P111" s="38"/>
      <c r="Q111" s="38"/>
      <c r="R111" s="38">
        <v>1500</v>
      </c>
      <c r="S111" s="38"/>
      <c r="T111" s="38"/>
      <c r="U111" s="32">
        <f t="shared" si="2"/>
        <v>102972000</v>
      </c>
      <c r="V111" s="33">
        <v>0</v>
      </c>
      <c r="W111" s="39"/>
      <c r="X111" s="39"/>
      <c r="Y111" s="39"/>
      <c r="Z111" s="40">
        <v>15</v>
      </c>
      <c r="AA111" s="40"/>
      <c r="AB111" s="40"/>
      <c r="AC111" s="86">
        <f t="shared" si="3"/>
        <v>1029720</v>
      </c>
      <c r="AD111" s="69"/>
    </row>
    <row r="112" spans="1:30" s="60" customFormat="1" ht="14.1" customHeight="1" x14ac:dyDescent="0.3">
      <c r="A112" s="38" t="s">
        <v>291</v>
      </c>
      <c r="B112" s="61" t="s">
        <v>38</v>
      </c>
      <c r="C112" s="37"/>
      <c r="D112" s="38" t="s">
        <v>410</v>
      </c>
      <c r="E112" s="35" t="s">
        <v>323</v>
      </c>
      <c r="F112" s="62" t="s">
        <v>559</v>
      </c>
      <c r="G112" s="61" t="s">
        <v>248</v>
      </c>
      <c r="H112" s="38" t="s">
        <v>560</v>
      </c>
      <c r="I112" s="63" t="s">
        <v>319</v>
      </c>
      <c r="J112" s="38" t="s">
        <v>462</v>
      </c>
      <c r="K112" s="61" t="s">
        <v>248</v>
      </c>
      <c r="L112" s="38" t="s">
        <v>53</v>
      </c>
      <c r="M112" s="59"/>
      <c r="N112" s="33">
        <v>491000</v>
      </c>
      <c r="O112" s="38"/>
      <c r="P112" s="38"/>
      <c r="Q112" s="38"/>
      <c r="R112" s="38">
        <v>50</v>
      </c>
      <c r="S112" s="38"/>
      <c r="T112" s="38"/>
      <c r="U112" s="32">
        <f t="shared" si="2"/>
        <v>3923400</v>
      </c>
      <c r="V112" s="33">
        <v>341000</v>
      </c>
      <c r="W112" s="39"/>
      <c r="X112" s="39"/>
      <c r="Y112" s="39"/>
      <c r="Z112" s="40">
        <v>10</v>
      </c>
      <c r="AA112" s="40"/>
      <c r="AB112" s="40"/>
      <c r="AC112" s="86">
        <f t="shared" si="3"/>
        <v>1027480</v>
      </c>
      <c r="AD112" s="69"/>
    </row>
    <row r="113" spans="1:30" s="60" customFormat="1" ht="14.1" customHeight="1" x14ac:dyDescent="0.3">
      <c r="A113" s="38" t="s">
        <v>291</v>
      </c>
      <c r="B113" s="61" t="s">
        <v>74</v>
      </c>
      <c r="C113" s="37"/>
      <c r="D113" s="38" t="s">
        <v>370</v>
      </c>
      <c r="E113" s="35" t="s">
        <v>48</v>
      </c>
      <c r="F113" s="62" t="s">
        <v>561</v>
      </c>
      <c r="G113" s="61" t="s">
        <v>248</v>
      </c>
      <c r="H113" s="38" t="s">
        <v>562</v>
      </c>
      <c r="I113" s="63" t="s">
        <v>319</v>
      </c>
      <c r="J113" s="38" t="s">
        <v>308</v>
      </c>
      <c r="K113" s="61" t="s">
        <v>248</v>
      </c>
      <c r="L113" s="38" t="s">
        <v>53</v>
      </c>
      <c r="M113" s="59"/>
      <c r="N113" s="33">
        <v>5000000</v>
      </c>
      <c r="O113" s="38"/>
      <c r="P113" s="38"/>
      <c r="Q113" s="38"/>
      <c r="R113" s="38">
        <v>50</v>
      </c>
      <c r="S113" s="38"/>
      <c r="T113" s="38"/>
      <c r="U113" s="32">
        <f t="shared" si="2"/>
        <v>8432400</v>
      </c>
      <c r="V113" s="33">
        <v>3000000</v>
      </c>
      <c r="W113" s="39"/>
      <c r="X113" s="39"/>
      <c r="Y113" s="39"/>
      <c r="Z113" s="40">
        <v>20</v>
      </c>
      <c r="AA113" s="40"/>
      <c r="AB113" s="40"/>
      <c r="AC113" s="86">
        <f t="shared" si="3"/>
        <v>4372960</v>
      </c>
      <c r="AD113" s="69"/>
    </row>
    <row r="114" spans="1:30" s="60" customFormat="1" ht="14.1" customHeight="1" x14ac:dyDescent="0.3">
      <c r="A114" s="38" t="s">
        <v>291</v>
      </c>
      <c r="B114" s="61" t="s">
        <v>38</v>
      </c>
      <c r="C114" s="37"/>
      <c r="D114" s="38" t="s">
        <v>60</v>
      </c>
      <c r="E114" s="35" t="s">
        <v>55</v>
      </c>
      <c r="F114" s="62" t="s">
        <v>563</v>
      </c>
      <c r="G114" s="61" t="s">
        <v>248</v>
      </c>
      <c r="H114" s="38" t="s">
        <v>366</v>
      </c>
      <c r="I114" s="63" t="s">
        <v>51</v>
      </c>
      <c r="J114" s="38" t="s">
        <v>296</v>
      </c>
      <c r="K114" s="61" t="s">
        <v>248</v>
      </c>
      <c r="L114" s="38" t="s">
        <v>53</v>
      </c>
      <c r="M114" s="59"/>
      <c r="N114" s="33">
        <v>0</v>
      </c>
      <c r="O114" s="38"/>
      <c r="P114" s="38"/>
      <c r="Q114" s="38"/>
      <c r="R114" s="38">
        <v>300</v>
      </c>
      <c r="S114" s="38"/>
      <c r="T114" s="38"/>
      <c r="U114" s="32">
        <f t="shared" si="2"/>
        <v>20594400</v>
      </c>
      <c r="V114" s="33">
        <v>0</v>
      </c>
      <c r="W114" s="39"/>
      <c r="X114" s="39"/>
      <c r="Y114" s="39"/>
      <c r="Z114" s="40">
        <v>50</v>
      </c>
      <c r="AA114" s="40"/>
      <c r="AB114" s="40"/>
      <c r="AC114" s="86">
        <f t="shared" si="3"/>
        <v>3432400</v>
      </c>
      <c r="AD114" s="69"/>
    </row>
    <row r="115" spans="1:30" s="60" customFormat="1" ht="14.1" customHeight="1" x14ac:dyDescent="0.3">
      <c r="A115" s="38" t="s">
        <v>291</v>
      </c>
      <c r="B115" s="61" t="s">
        <v>38</v>
      </c>
      <c r="C115" s="37"/>
      <c r="D115" s="38" t="s">
        <v>410</v>
      </c>
      <c r="E115" s="35" t="s">
        <v>48</v>
      </c>
      <c r="F115" s="62" t="s">
        <v>564</v>
      </c>
      <c r="G115" s="61" t="s">
        <v>248</v>
      </c>
      <c r="H115" s="38" t="s">
        <v>565</v>
      </c>
      <c r="I115" s="63" t="s">
        <v>51</v>
      </c>
      <c r="J115" s="38" t="s">
        <v>407</v>
      </c>
      <c r="K115" s="61" t="s">
        <v>248</v>
      </c>
      <c r="L115" s="38" t="s">
        <v>53</v>
      </c>
      <c r="M115" s="59"/>
      <c r="N115" s="33">
        <v>2049000</v>
      </c>
      <c r="O115" s="38"/>
      <c r="P115" s="38"/>
      <c r="Q115" s="38"/>
      <c r="R115" s="38">
        <v>50</v>
      </c>
      <c r="S115" s="38"/>
      <c r="T115" s="38"/>
      <c r="U115" s="32">
        <f t="shared" si="2"/>
        <v>5481400</v>
      </c>
      <c r="V115" s="33">
        <v>10000000</v>
      </c>
      <c r="W115" s="39"/>
      <c r="X115" s="39"/>
      <c r="Y115" s="39"/>
      <c r="Z115" s="40">
        <v>15</v>
      </c>
      <c r="AA115" s="40"/>
      <c r="AB115" s="40"/>
      <c r="AC115" s="86">
        <f t="shared" si="3"/>
        <v>11029720</v>
      </c>
      <c r="AD115" s="69"/>
    </row>
    <row r="116" spans="1:30" s="60" customFormat="1" ht="14.1" customHeight="1" x14ac:dyDescent="0.3">
      <c r="A116" s="38" t="s">
        <v>291</v>
      </c>
      <c r="B116" s="61" t="s">
        <v>38</v>
      </c>
      <c r="C116" s="37"/>
      <c r="D116" s="38" t="s">
        <v>86</v>
      </c>
      <c r="E116" s="35" t="s">
        <v>40</v>
      </c>
      <c r="F116" s="62" t="s">
        <v>566</v>
      </c>
      <c r="G116" s="61" t="s">
        <v>248</v>
      </c>
      <c r="H116" s="38" t="s">
        <v>567</v>
      </c>
      <c r="I116" s="63" t="s">
        <v>51</v>
      </c>
      <c r="J116" s="38" t="s">
        <v>407</v>
      </c>
      <c r="K116" s="61" t="s">
        <v>568</v>
      </c>
      <c r="L116" s="38" t="s">
        <v>53</v>
      </c>
      <c r="M116" s="59"/>
      <c r="N116" s="33">
        <v>167000</v>
      </c>
      <c r="O116" s="38"/>
      <c r="P116" s="38"/>
      <c r="Q116" s="38"/>
      <c r="R116" s="38">
        <v>50</v>
      </c>
      <c r="S116" s="38"/>
      <c r="T116" s="38"/>
      <c r="U116" s="32">
        <f t="shared" si="2"/>
        <v>3599400</v>
      </c>
      <c r="V116" s="33">
        <v>160000</v>
      </c>
      <c r="W116" s="39"/>
      <c r="X116" s="39"/>
      <c r="Y116" s="39"/>
      <c r="Z116" s="40">
        <v>10</v>
      </c>
      <c r="AA116" s="40"/>
      <c r="AB116" s="40"/>
      <c r="AC116" s="86">
        <f t="shared" si="3"/>
        <v>846480</v>
      </c>
      <c r="AD116" s="69"/>
    </row>
    <row r="117" spans="1:30" s="60" customFormat="1" ht="14.1" customHeight="1" x14ac:dyDescent="0.3">
      <c r="A117" s="38" t="s">
        <v>291</v>
      </c>
      <c r="B117" s="61" t="s">
        <v>38</v>
      </c>
      <c r="C117" s="37"/>
      <c r="D117" s="38" t="s">
        <v>349</v>
      </c>
      <c r="E117" s="35" t="s">
        <v>40</v>
      </c>
      <c r="F117" s="62" t="s">
        <v>569</v>
      </c>
      <c r="G117" s="61" t="s">
        <v>248</v>
      </c>
      <c r="H117" s="38" t="s">
        <v>570</v>
      </c>
      <c r="I117" s="63" t="s">
        <v>319</v>
      </c>
      <c r="J117" s="38" t="s">
        <v>571</v>
      </c>
      <c r="K117" s="61" t="s">
        <v>572</v>
      </c>
      <c r="L117" s="38" t="s">
        <v>53</v>
      </c>
      <c r="M117" s="59"/>
      <c r="N117" s="33">
        <v>2500000</v>
      </c>
      <c r="O117" s="38"/>
      <c r="P117" s="38"/>
      <c r="Q117" s="38"/>
      <c r="R117" s="38">
        <v>300</v>
      </c>
      <c r="S117" s="38"/>
      <c r="T117" s="38"/>
      <c r="U117" s="32">
        <f t="shared" si="2"/>
        <v>23094400</v>
      </c>
      <c r="V117" s="33">
        <v>1000000</v>
      </c>
      <c r="W117" s="39"/>
      <c r="X117" s="39"/>
      <c r="Y117" s="39"/>
      <c r="Z117" s="40">
        <v>30</v>
      </c>
      <c r="AA117" s="40"/>
      <c r="AB117" s="40"/>
      <c r="AC117" s="86">
        <f t="shared" si="3"/>
        <v>3059440</v>
      </c>
      <c r="AD117" s="69"/>
    </row>
    <row r="118" spans="1:30" s="60" customFormat="1" ht="14.1" customHeight="1" x14ac:dyDescent="0.3">
      <c r="A118" s="38" t="s">
        <v>291</v>
      </c>
      <c r="B118" s="61" t="s">
        <v>38</v>
      </c>
      <c r="C118" s="37"/>
      <c r="D118" s="38" t="s">
        <v>60</v>
      </c>
      <c r="E118" s="35" t="s">
        <v>48</v>
      </c>
      <c r="F118" s="62" t="s">
        <v>573</v>
      </c>
      <c r="G118" s="61" t="s">
        <v>248</v>
      </c>
      <c r="H118" s="38" t="s">
        <v>307</v>
      </c>
      <c r="I118" s="63" t="s">
        <v>51</v>
      </c>
      <c r="J118" s="38" t="s">
        <v>296</v>
      </c>
      <c r="K118" s="61" t="s">
        <v>574</v>
      </c>
      <c r="L118" s="38" t="s">
        <v>53</v>
      </c>
      <c r="M118" s="59"/>
      <c r="N118" s="33">
        <v>0</v>
      </c>
      <c r="O118" s="38"/>
      <c r="P118" s="38"/>
      <c r="Q118" s="38"/>
      <c r="R118" s="38">
        <v>600</v>
      </c>
      <c r="S118" s="38"/>
      <c r="T118" s="38"/>
      <c r="U118" s="32">
        <f t="shared" si="2"/>
        <v>41188800</v>
      </c>
      <c r="V118" s="33">
        <v>0</v>
      </c>
      <c r="W118" s="39"/>
      <c r="X118" s="39"/>
      <c r="Y118" s="39"/>
      <c r="Z118" s="40">
        <v>40</v>
      </c>
      <c r="AA118" s="40"/>
      <c r="AB118" s="40"/>
      <c r="AC118" s="86">
        <f t="shared" si="3"/>
        <v>2745920</v>
      </c>
      <c r="AD118" s="69"/>
    </row>
    <row r="119" spans="1:30" s="60" customFormat="1" ht="14.1" customHeight="1" x14ac:dyDescent="0.3">
      <c r="A119" s="38" t="s">
        <v>291</v>
      </c>
      <c r="B119" s="61" t="s">
        <v>38</v>
      </c>
      <c r="C119" s="37"/>
      <c r="D119" s="38" t="s">
        <v>349</v>
      </c>
      <c r="E119" s="35" t="s">
        <v>40</v>
      </c>
      <c r="F119" s="62" t="s">
        <v>575</v>
      </c>
      <c r="G119" s="61" t="s">
        <v>341</v>
      </c>
      <c r="H119" s="38" t="s">
        <v>576</v>
      </c>
      <c r="I119" s="63" t="s">
        <v>51</v>
      </c>
      <c r="J119" s="38" t="s">
        <v>407</v>
      </c>
      <c r="K119" s="61" t="s">
        <v>577</v>
      </c>
      <c r="L119" s="38" t="s">
        <v>53</v>
      </c>
      <c r="M119" s="59"/>
      <c r="N119" s="33">
        <v>0</v>
      </c>
      <c r="O119" s="38"/>
      <c r="P119" s="38"/>
      <c r="Q119" s="38"/>
      <c r="R119" s="38"/>
      <c r="S119" s="38">
        <v>50</v>
      </c>
      <c r="T119" s="38"/>
      <c r="U119" s="32">
        <f t="shared" si="2"/>
        <v>16457550</v>
      </c>
      <c r="V119" s="33">
        <v>0</v>
      </c>
      <c r="W119" s="39"/>
      <c r="X119" s="39"/>
      <c r="Y119" s="39"/>
      <c r="Z119" s="40"/>
      <c r="AA119" s="40">
        <v>25</v>
      </c>
      <c r="AB119" s="40"/>
      <c r="AC119" s="86">
        <f t="shared" si="3"/>
        <v>8228775</v>
      </c>
      <c r="AD119" s="69"/>
    </row>
    <row r="120" spans="1:30" s="60" customFormat="1" ht="14.1" customHeight="1" x14ac:dyDescent="0.3">
      <c r="A120" s="38" t="s">
        <v>291</v>
      </c>
      <c r="B120" s="61" t="s">
        <v>38</v>
      </c>
      <c r="C120" s="37"/>
      <c r="D120" s="38" t="s">
        <v>349</v>
      </c>
      <c r="E120" s="35" t="s">
        <v>40</v>
      </c>
      <c r="F120" s="62" t="s">
        <v>578</v>
      </c>
      <c r="G120" s="61" t="s">
        <v>341</v>
      </c>
      <c r="H120" s="38" t="s">
        <v>521</v>
      </c>
      <c r="I120" s="63" t="s">
        <v>51</v>
      </c>
      <c r="J120" s="38" t="s">
        <v>407</v>
      </c>
      <c r="K120" s="61" t="s">
        <v>577</v>
      </c>
      <c r="L120" s="38" t="s">
        <v>53</v>
      </c>
      <c r="M120" s="59"/>
      <c r="N120" s="33">
        <v>0</v>
      </c>
      <c r="O120" s="38"/>
      <c r="P120" s="38"/>
      <c r="Q120" s="38"/>
      <c r="R120" s="38"/>
      <c r="S120" s="38">
        <v>50</v>
      </c>
      <c r="T120" s="38"/>
      <c r="U120" s="32">
        <f t="shared" si="2"/>
        <v>16457550</v>
      </c>
      <c r="V120" s="33">
        <v>0</v>
      </c>
      <c r="W120" s="39"/>
      <c r="X120" s="39"/>
      <c r="Y120" s="39"/>
      <c r="Z120" s="40"/>
      <c r="AA120" s="40">
        <v>25</v>
      </c>
      <c r="AB120" s="40"/>
      <c r="AC120" s="86">
        <f t="shared" si="3"/>
        <v>8228775</v>
      </c>
      <c r="AD120" s="69"/>
    </row>
    <row r="121" spans="1:30" s="60" customFormat="1" ht="14.1" customHeight="1" x14ac:dyDescent="0.3">
      <c r="A121" s="38" t="s">
        <v>291</v>
      </c>
      <c r="B121" s="61" t="s">
        <v>38</v>
      </c>
      <c r="C121" s="37"/>
      <c r="D121" s="38" t="s">
        <v>120</v>
      </c>
      <c r="E121" s="35" t="s">
        <v>40</v>
      </c>
      <c r="F121" s="62" t="s">
        <v>579</v>
      </c>
      <c r="G121" s="61" t="s">
        <v>248</v>
      </c>
      <c r="H121" s="38" t="s">
        <v>580</v>
      </c>
      <c r="I121" s="63" t="s">
        <v>319</v>
      </c>
      <c r="J121" s="38" t="s">
        <v>571</v>
      </c>
      <c r="K121" s="61" t="s">
        <v>581</v>
      </c>
      <c r="L121" s="38" t="s">
        <v>53</v>
      </c>
      <c r="M121" s="59"/>
      <c r="N121" s="33">
        <v>600000</v>
      </c>
      <c r="O121" s="38"/>
      <c r="P121" s="38"/>
      <c r="Q121" s="38"/>
      <c r="R121" s="38">
        <v>50</v>
      </c>
      <c r="S121" s="38"/>
      <c r="T121" s="38"/>
      <c r="U121" s="32">
        <f t="shared" si="2"/>
        <v>4032400</v>
      </c>
      <c r="V121" s="33">
        <v>200000</v>
      </c>
      <c r="W121" s="39"/>
      <c r="X121" s="39"/>
      <c r="Y121" s="39"/>
      <c r="Z121" s="40">
        <v>25</v>
      </c>
      <c r="AA121" s="40"/>
      <c r="AB121" s="40"/>
      <c r="AC121" s="86">
        <f t="shared" si="3"/>
        <v>1916200</v>
      </c>
      <c r="AD121" s="69"/>
    </row>
    <row r="122" spans="1:30" s="60" customFormat="1" ht="14.1" customHeight="1" x14ac:dyDescent="0.3">
      <c r="A122" s="38" t="s">
        <v>291</v>
      </c>
      <c r="B122" s="61" t="s">
        <v>38</v>
      </c>
      <c r="C122" s="37"/>
      <c r="D122" s="38" t="s">
        <v>345</v>
      </c>
      <c r="E122" s="35" t="s">
        <v>40</v>
      </c>
      <c r="F122" s="62" t="s">
        <v>582</v>
      </c>
      <c r="G122" s="61" t="s">
        <v>341</v>
      </c>
      <c r="H122" s="38" t="s">
        <v>521</v>
      </c>
      <c r="I122" s="63" t="s">
        <v>558</v>
      </c>
      <c r="J122" s="38" t="s">
        <v>583</v>
      </c>
      <c r="K122" s="61" t="s">
        <v>584</v>
      </c>
      <c r="L122" s="38" t="s">
        <v>53</v>
      </c>
      <c r="M122" s="59"/>
      <c r="N122" s="33">
        <v>0</v>
      </c>
      <c r="O122" s="38"/>
      <c r="P122" s="38"/>
      <c r="Q122" s="38"/>
      <c r="R122" s="38"/>
      <c r="S122" s="38">
        <v>50</v>
      </c>
      <c r="T122" s="38"/>
      <c r="U122" s="32">
        <f t="shared" si="2"/>
        <v>16457550</v>
      </c>
      <c r="V122" s="33">
        <v>0</v>
      </c>
      <c r="W122" s="39"/>
      <c r="X122" s="39"/>
      <c r="Y122" s="39"/>
      <c r="Z122" s="40"/>
      <c r="AA122" s="40">
        <v>25</v>
      </c>
      <c r="AB122" s="40"/>
      <c r="AC122" s="86">
        <f t="shared" si="3"/>
        <v>8228775</v>
      </c>
      <c r="AD122" s="69"/>
    </row>
    <row r="123" spans="1:30" s="60" customFormat="1" ht="14.1" customHeight="1" x14ac:dyDescent="0.3">
      <c r="A123" s="38" t="s">
        <v>291</v>
      </c>
      <c r="B123" s="61" t="s">
        <v>74</v>
      </c>
      <c r="C123" s="37"/>
      <c r="D123" s="38" t="s">
        <v>428</v>
      </c>
      <c r="E123" s="35" t="s">
        <v>323</v>
      </c>
      <c r="F123" s="62" t="s">
        <v>585</v>
      </c>
      <c r="G123" s="61" t="s">
        <v>248</v>
      </c>
      <c r="H123" s="38" t="s">
        <v>586</v>
      </c>
      <c r="I123" s="63" t="s">
        <v>51</v>
      </c>
      <c r="J123" s="38" t="s">
        <v>296</v>
      </c>
      <c r="K123" s="61" t="s">
        <v>587</v>
      </c>
      <c r="L123" s="38" t="s">
        <v>53</v>
      </c>
      <c r="M123" s="59"/>
      <c r="N123" s="33">
        <v>1600000</v>
      </c>
      <c r="O123" s="38"/>
      <c r="P123" s="38"/>
      <c r="Q123" s="38"/>
      <c r="R123" s="38">
        <v>50</v>
      </c>
      <c r="S123" s="38"/>
      <c r="T123" s="38"/>
      <c r="U123" s="32">
        <f t="shared" si="2"/>
        <v>5032400</v>
      </c>
      <c r="V123" s="33">
        <v>1600000</v>
      </c>
      <c r="W123" s="39"/>
      <c r="X123" s="39"/>
      <c r="Y123" s="39"/>
      <c r="Z123" s="40">
        <v>20</v>
      </c>
      <c r="AA123" s="40">
        <v>0</v>
      </c>
      <c r="AB123" s="40"/>
      <c r="AC123" s="86">
        <f t="shared" si="3"/>
        <v>2972960</v>
      </c>
      <c r="AD123" s="69"/>
    </row>
    <row r="124" spans="1:30" s="60" customFormat="1" ht="14.1" customHeight="1" x14ac:dyDescent="0.3">
      <c r="A124" s="38" t="s">
        <v>291</v>
      </c>
      <c r="B124" s="61" t="s">
        <v>38</v>
      </c>
      <c r="C124" s="37"/>
      <c r="D124" s="38" t="s">
        <v>47</v>
      </c>
      <c r="E124" s="35" t="s">
        <v>323</v>
      </c>
      <c r="F124" s="62" t="s">
        <v>588</v>
      </c>
      <c r="G124" s="61" t="s">
        <v>248</v>
      </c>
      <c r="H124" s="38" t="s">
        <v>589</v>
      </c>
      <c r="I124" s="63" t="s">
        <v>51</v>
      </c>
      <c r="J124" s="38" t="s">
        <v>407</v>
      </c>
      <c r="K124" s="61" t="s">
        <v>590</v>
      </c>
      <c r="L124" s="38" t="s">
        <v>53</v>
      </c>
      <c r="M124" s="59"/>
      <c r="N124" s="33">
        <v>359980</v>
      </c>
      <c r="O124" s="38"/>
      <c r="P124" s="38"/>
      <c r="Q124" s="38"/>
      <c r="R124" s="38">
        <v>50</v>
      </c>
      <c r="S124" s="38"/>
      <c r="T124" s="38"/>
      <c r="U124" s="32">
        <f t="shared" si="2"/>
        <v>3792380</v>
      </c>
      <c r="V124" s="33">
        <v>250000</v>
      </c>
      <c r="W124" s="39"/>
      <c r="X124" s="39"/>
      <c r="Y124" s="39"/>
      <c r="Z124" s="40">
        <v>15</v>
      </c>
      <c r="AA124" s="40"/>
      <c r="AB124" s="40"/>
      <c r="AC124" s="86">
        <f t="shared" si="3"/>
        <v>1279720</v>
      </c>
      <c r="AD124" s="69"/>
    </row>
    <row r="125" spans="1:30" s="60" customFormat="1" ht="14.1" customHeight="1" x14ac:dyDescent="0.3">
      <c r="A125" s="38" t="s">
        <v>291</v>
      </c>
      <c r="B125" s="61" t="s">
        <v>38</v>
      </c>
      <c r="C125" s="37"/>
      <c r="D125" s="38" t="s">
        <v>54</v>
      </c>
      <c r="E125" s="35" t="s">
        <v>48</v>
      </c>
      <c r="F125" s="62" t="s">
        <v>591</v>
      </c>
      <c r="G125" s="61" t="s">
        <v>248</v>
      </c>
      <c r="H125" s="38" t="s">
        <v>592</v>
      </c>
      <c r="I125" s="63" t="s">
        <v>319</v>
      </c>
      <c r="J125" s="38" t="s">
        <v>593</v>
      </c>
      <c r="K125" s="61" t="s">
        <v>594</v>
      </c>
      <c r="L125" s="38" t="s">
        <v>53</v>
      </c>
      <c r="M125" s="59"/>
      <c r="N125" s="33">
        <v>4000000</v>
      </c>
      <c r="O125" s="38"/>
      <c r="P125" s="38"/>
      <c r="Q125" s="38"/>
      <c r="R125" s="38">
        <v>100</v>
      </c>
      <c r="S125" s="38"/>
      <c r="T125" s="38"/>
      <c r="U125" s="32">
        <f t="shared" si="2"/>
        <v>10864800</v>
      </c>
      <c r="V125" s="33">
        <v>2000000</v>
      </c>
      <c r="W125" s="39"/>
      <c r="X125" s="39"/>
      <c r="Y125" s="39"/>
      <c r="Z125" s="40">
        <v>30</v>
      </c>
      <c r="AA125" s="40"/>
      <c r="AB125" s="40"/>
      <c r="AC125" s="86">
        <f t="shared" si="3"/>
        <v>4059440</v>
      </c>
      <c r="AD125" s="69"/>
    </row>
    <row r="126" spans="1:30" s="60" customFormat="1" ht="14.1" customHeight="1" x14ac:dyDescent="0.3">
      <c r="A126" s="38" t="s">
        <v>291</v>
      </c>
      <c r="B126" s="61" t="s">
        <v>38</v>
      </c>
      <c r="C126" s="37"/>
      <c r="D126" s="38" t="s">
        <v>66</v>
      </c>
      <c r="E126" s="35" t="s">
        <v>40</v>
      </c>
      <c r="F126" s="62" t="s">
        <v>595</v>
      </c>
      <c r="G126" s="61" t="s">
        <v>248</v>
      </c>
      <c r="H126" s="38" t="s">
        <v>596</v>
      </c>
      <c r="I126" s="63" t="s">
        <v>51</v>
      </c>
      <c r="J126" s="38" t="s">
        <v>407</v>
      </c>
      <c r="K126" s="61" t="s">
        <v>590</v>
      </c>
      <c r="L126" s="38" t="s">
        <v>53</v>
      </c>
      <c r="M126" s="59"/>
      <c r="N126" s="33">
        <v>999000</v>
      </c>
      <c r="O126" s="38"/>
      <c r="P126" s="38"/>
      <c r="Q126" s="38"/>
      <c r="R126" s="38">
        <v>50</v>
      </c>
      <c r="S126" s="38"/>
      <c r="T126" s="38"/>
      <c r="U126" s="32">
        <f t="shared" si="2"/>
        <v>4431400</v>
      </c>
      <c r="V126" s="33">
        <v>400000</v>
      </c>
      <c r="W126" s="39"/>
      <c r="X126" s="39"/>
      <c r="Y126" s="39"/>
      <c r="Z126" s="40">
        <v>20</v>
      </c>
      <c r="AA126" s="40"/>
      <c r="AB126" s="40"/>
      <c r="AC126" s="86">
        <f t="shared" si="3"/>
        <v>1772960</v>
      </c>
      <c r="AD126" s="69"/>
    </row>
    <row r="127" spans="1:30" s="60" customFormat="1" ht="14.1" customHeight="1" x14ac:dyDescent="0.3">
      <c r="A127" s="38" t="s">
        <v>291</v>
      </c>
      <c r="B127" s="61" t="s">
        <v>38</v>
      </c>
      <c r="C127" s="37"/>
      <c r="D127" s="38" t="s">
        <v>410</v>
      </c>
      <c r="E127" s="35" t="s">
        <v>40</v>
      </c>
      <c r="F127" s="62" t="s">
        <v>597</v>
      </c>
      <c r="G127" s="61" t="s">
        <v>341</v>
      </c>
      <c r="H127" s="38" t="s">
        <v>521</v>
      </c>
      <c r="I127" s="63" t="s">
        <v>233</v>
      </c>
      <c r="J127" s="38" t="s">
        <v>296</v>
      </c>
      <c r="K127" s="61" t="s">
        <v>577</v>
      </c>
      <c r="L127" s="38" t="s">
        <v>53</v>
      </c>
      <c r="M127" s="59"/>
      <c r="N127" s="33">
        <v>0</v>
      </c>
      <c r="O127" s="38"/>
      <c r="P127" s="38"/>
      <c r="Q127" s="38"/>
      <c r="R127" s="38"/>
      <c r="S127" s="38">
        <v>50</v>
      </c>
      <c r="T127" s="38"/>
      <c r="U127" s="32">
        <f t="shared" si="2"/>
        <v>16457550</v>
      </c>
      <c r="V127" s="33">
        <v>0</v>
      </c>
      <c r="W127" s="39"/>
      <c r="X127" s="39"/>
      <c r="Y127" s="39"/>
      <c r="Z127" s="40">
        <v>25</v>
      </c>
      <c r="AA127" s="40"/>
      <c r="AB127" s="40"/>
      <c r="AC127" s="86">
        <f t="shared" si="3"/>
        <v>1716200</v>
      </c>
      <c r="AD127" s="69"/>
    </row>
    <row r="128" spans="1:30" s="60" customFormat="1" ht="14.1" customHeight="1" x14ac:dyDescent="0.3">
      <c r="A128" s="38" t="s">
        <v>291</v>
      </c>
      <c r="B128" s="61" t="s">
        <v>38</v>
      </c>
      <c r="C128" s="37"/>
      <c r="D128" s="38" t="s">
        <v>428</v>
      </c>
      <c r="E128" s="35" t="s">
        <v>598</v>
      </c>
      <c r="F128" s="62" t="s">
        <v>599</v>
      </c>
      <c r="G128" s="61" t="s">
        <v>248</v>
      </c>
      <c r="H128" s="38" t="s">
        <v>600</v>
      </c>
      <c r="I128" s="63" t="s">
        <v>51</v>
      </c>
      <c r="J128" s="38" t="s">
        <v>296</v>
      </c>
      <c r="K128" s="61" t="s">
        <v>590</v>
      </c>
      <c r="L128" s="38" t="s">
        <v>53</v>
      </c>
      <c r="M128" s="59"/>
      <c r="N128" s="33">
        <v>900000</v>
      </c>
      <c r="O128" s="38"/>
      <c r="P128" s="38"/>
      <c r="Q128" s="38"/>
      <c r="R128" s="38">
        <v>50</v>
      </c>
      <c r="S128" s="38"/>
      <c r="T128" s="38"/>
      <c r="U128" s="32">
        <f t="shared" si="2"/>
        <v>4332400</v>
      </c>
      <c r="V128" s="33">
        <v>400000</v>
      </c>
      <c r="W128" s="39"/>
      <c r="X128" s="39"/>
      <c r="Y128" s="39"/>
      <c r="Z128" s="40">
        <v>10</v>
      </c>
      <c r="AA128" s="40"/>
      <c r="AB128" s="40"/>
      <c r="AC128" s="86">
        <f t="shared" si="3"/>
        <v>1086480</v>
      </c>
      <c r="AD128" s="69"/>
    </row>
    <row r="129" spans="1:30" s="60" customFormat="1" ht="14.1" customHeight="1" x14ac:dyDescent="0.3">
      <c r="A129" s="38" t="s">
        <v>291</v>
      </c>
      <c r="B129" s="61" t="s">
        <v>38</v>
      </c>
      <c r="C129" s="37"/>
      <c r="D129" s="38" t="s">
        <v>453</v>
      </c>
      <c r="E129" s="35" t="s">
        <v>40</v>
      </c>
      <c r="F129" s="62" t="s">
        <v>601</v>
      </c>
      <c r="G129" s="61" t="s">
        <v>248</v>
      </c>
      <c r="H129" s="38" t="s">
        <v>602</v>
      </c>
      <c r="I129" s="63" t="s">
        <v>319</v>
      </c>
      <c r="J129" s="41" t="s">
        <v>603</v>
      </c>
      <c r="K129" s="61" t="s">
        <v>604</v>
      </c>
      <c r="L129" s="38" t="s">
        <v>53</v>
      </c>
      <c r="M129" s="59"/>
      <c r="N129" s="33">
        <v>3200000</v>
      </c>
      <c r="O129" s="38"/>
      <c r="P129" s="38"/>
      <c r="Q129" s="38"/>
      <c r="R129" s="38">
        <v>50</v>
      </c>
      <c r="S129" s="38"/>
      <c r="T129" s="38"/>
      <c r="U129" s="32">
        <f t="shared" si="2"/>
        <v>6632400</v>
      </c>
      <c r="V129" s="33">
        <v>1000000</v>
      </c>
      <c r="W129" s="39"/>
      <c r="X129" s="39"/>
      <c r="Y129" s="39"/>
      <c r="Z129" s="40">
        <v>30</v>
      </c>
      <c r="AA129" s="40"/>
      <c r="AB129" s="40"/>
      <c r="AC129" s="86">
        <f t="shared" si="3"/>
        <v>3059440</v>
      </c>
      <c r="AD129" s="69"/>
    </row>
    <row r="130" spans="1:30" s="60" customFormat="1" ht="14.1" customHeight="1" x14ac:dyDescent="0.3">
      <c r="A130" s="38" t="s">
        <v>291</v>
      </c>
      <c r="B130" s="61" t="s">
        <v>38</v>
      </c>
      <c r="C130" s="37"/>
      <c r="D130" s="38" t="s">
        <v>47</v>
      </c>
      <c r="E130" s="35" t="s">
        <v>323</v>
      </c>
      <c r="F130" s="62" t="s">
        <v>605</v>
      </c>
      <c r="G130" s="61" t="s">
        <v>248</v>
      </c>
      <c r="H130" s="38" t="s">
        <v>471</v>
      </c>
      <c r="I130" s="63" t="s">
        <v>319</v>
      </c>
      <c r="J130" s="38" t="s">
        <v>456</v>
      </c>
      <c r="K130" s="61" t="s">
        <v>606</v>
      </c>
      <c r="L130" s="38" t="s">
        <v>53</v>
      </c>
      <c r="M130" s="59"/>
      <c r="N130" s="33">
        <v>6000000</v>
      </c>
      <c r="O130" s="38"/>
      <c r="P130" s="38"/>
      <c r="Q130" s="38"/>
      <c r="R130" s="38">
        <v>100</v>
      </c>
      <c r="S130" s="38"/>
      <c r="T130" s="38"/>
      <c r="U130" s="32">
        <f t="shared" si="2"/>
        <v>12864800</v>
      </c>
      <c r="V130" s="33">
        <v>1500000</v>
      </c>
      <c r="W130" s="39"/>
      <c r="X130" s="39"/>
      <c r="Y130" s="39"/>
      <c r="Z130" s="40">
        <v>40</v>
      </c>
      <c r="AA130" s="40"/>
      <c r="AB130" s="40"/>
      <c r="AC130" s="86">
        <f t="shared" si="3"/>
        <v>4245920</v>
      </c>
      <c r="AD130" s="69"/>
    </row>
    <row r="131" spans="1:30" s="60" customFormat="1" ht="14.1" customHeight="1" x14ac:dyDescent="0.3">
      <c r="A131" s="38" t="s">
        <v>291</v>
      </c>
      <c r="B131" s="61" t="s">
        <v>38</v>
      </c>
      <c r="C131" s="37"/>
      <c r="D131" s="38" t="s">
        <v>370</v>
      </c>
      <c r="E131" s="35" t="s">
        <v>48</v>
      </c>
      <c r="F131" s="62" t="s">
        <v>607</v>
      </c>
      <c r="G131" s="61" t="s">
        <v>341</v>
      </c>
      <c r="H131" s="38" t="s">
        <v>521</v>
      </c>
      <c r="I131" s="63" t="s">
        <v>51</v>
      </c>
      <c r="J131" s="38" t="s">
        <v>407</v>
      </c>
      <c r="K131" s="61" t="s">
        <v>577</v>
      </c>
      <c r="L131" s="38" t="s">
        <v>53</v>
      </c>
      <c r="M131" s="59"/>
      <c r="N131" s="33">
        <v>0</v>
      </c>
      <c r="O131" s="38"/>
      <c r="P131" s="38"/>
      <c r="Q131" s="38"/>
      <c r="R131" s="38"/>
      <c r="S131" s="38">
        <v>50</v>
      </c>
      <c r="T131" s="38"/>
      <c r="U131" s="32">
        <f t="shared" si="2"/>
        <v>16457550</v>
      </c>
      <c r="V131" s="33">
        <v>0</v>
      </c>
      <c r="W131" s="39"/>
      <c r="X131" s="39"/>
      <c r="Y131" s="39"/>
      <c r="Z131" s="40"/>
      <c r="AA131" s="40">
        <v>25</v>
      </c>
      <c r="AB131" s="40"/>
      <c r="AC131" s="86">
        <f t="shared" si="3"/>
        <v>8228775</v>
      </c>
      <c r="AD131" s="69"/>
    </row>
    <row r="132" spans="1:30" s="60" customFormat="1" ht="14.1" customHeight="1" x14ac:dyDescent="0.3">
      <c r="A132" s="38" t="s">
        <v>291</v>
      </c>
      <c r="B132" s="61" t="s">
        <v>38</v>
      </c>
      <c r="C132" s="37"/>
      <c r="D132" s="38" t="s">
        <v>453</v>
      </c>
      <c r="E132" s="35" t="s">
        <v>48</v>
      </c>
      <c r="F132" s="62">
        <v>124389</v>
      </c>
      <c r="G132" s="61" t="s">
        <v>248</v>
      </c>
      <c r="H132" s="38" t="s">
        <v>471</v>
      </c>
      <c r="I132" s="63" t="s">
        <v>51</v>
      </c>
      <c r="J132" s="41" t="s">
        <v>608</v>
      </c>
      <c r="K132" s="61" t="s">
        <v>606</v>
      </c>
      <c r="L132" s="38" t="s">
        <v>53</v>
      </c>
      <c r="M132" s="59"/>
      <c r="N132" s="33">
        <v>0</v>
      </c>
      <c r="O132" s="38"/>
      <c r="P132" s="38"/>
      <c r="Q132" s="38"/>
      <c r="R132" s="38">
        <v>100</v>
      </c>
      <c r="S132" s="38"/>
      <c r="T132" s="38"/>
      <c r="U132" s="32">
        <f t="shared" si="2"/>
        <v>6864800</v>
      </c>
      <c r="V132" s="33">
        <v>0</v>
      </c>
      <c r="W132" s="39"/>
      <c r="X132" s="39"/>
      <c r="Y132" s="39"/>
      <c r="Z132" s="40">
        <v>20</v>
      </c>
      <c r="AA132" s="40"/>
      <c r="AB132" s="40"/>
      <c r="AC132" s="86">
        <f t="shared" si="3"/>
        <v>1372960</v>
      </c>
      <c r="AD132" s="69"/>
    </row>
    <row r="133" spans="1:30" s="60" customFormat="1" ht="14.1" customHeight="1" x14ac:dyDescent="0.3">
      <c r="A133" s="38" t="s">
        <v>291</v>
      </c>
      <c r="B133" s="61" t="s">
        <v>38</v>
      </c>
      <c r="C133" s="37"/>
      <c r="D133" s="38" t="s">
        <v>86</v>
      </c>
      <c r="E133" s="35" t="s">
        <v>323</v>
      </c>
      <c r="F133" s="62" t="s">
        <v>609</v>
      </c>
      <c r="G133" s="61" t="s">
        <v>341</v>
      </c>
      <c r="H133" s="38" t="s">
        <v>521</v>
      </c>
      <c r="I133" s="63" t="s">
        <v>51</v>
      </c>
      <c r="J133" s="38" t="s">
        <v>407</v>
      </c>
      <c r="K133" s="61" t="s">
        <v>577</v>
      </c>
      <c r="L133" s="38" t="s">
        <v>53</v>
      </c>
      <c r="M133" s="59"/>
      <c r="N133" s="33">
        <v>0</v>
      </c>
      <c r="O133" s="38"/>
      <c r="P133" s="38"/>
      <c r="Q133" s="38"/>
      <c r="R133" s="38"/>
      <c r="S133" s="38">
        <v>50</v>
      </c>
      <c r="T133" s="38"/>
      <c r="U133" s="32">
        <f t="shared" ref="U133:U196" si="4">IF(ROUND(N133*CLP+O133*UF+P133*USD+Q133*UTA+R133*UTM+S133*IMMNO+T133*IMM,0)=0,"Indeterminada",ROUND(N133*CLP+O133*UF+P133*USD+Q133*UTA+R133*UTM+S133*IMMNO+T133*IMM,0))</f>
        <v>16457550</v>
      </c>
      <c r="V133" s="33">
        <v>0</v>
      </c>
      <c r="W133" s="39"/>
      <c r="X133" s="39"/>
      <c r="Y133" s="39"/>
      <c r="Z133" s="40"/>
      <c r="AA133" s="40">
        <v>25</v>
      </c>
      <c r="AB133" s="40"/>
      <c r="AC133" s="86">
        <f t="shared" ref="AC133:AC196" si="5">IF(ROUND(V133*CLP+W133*UF+X133*USD+Y133*UTA+Z133*UTM+AA133*IMMNO+AB133*IMM,0)=0,"Indeterminada",(ROUND(V133*CLP+W133*UF+X133*USD+Y133*UTA+Z133*UTM+AA133*IMMNO+AB133*IMM,0)))</f>
        <v>8228775</v>
      </c>
      <c r="AD133" s="69"/>
    </row>
    <row r="134" spans="1:30" s="60" customFormat="1" ht="14.1" customHeight="1" x14ac:dyDescent="0.3">
      <c r="A134" s="38" t="s">
        <v>291</v>
      </c>
      <c r="B134" s="61" t="s">
        <v>38</v>
      </c>
      <c r="C134" s="37"/>
      <c r="D134" s="38" t="s">
        <v>610</v>
      </c>
      <c r="E134" s="35" t="s">
        <v>40</v>
      </c>
      <c r="F134" s="62" t="s">
        <v>611</v>
      </c>
      <c r="G134" s="61" t="s">
        <v>248</v>
      </c>
      <c r="H134" s="38" t="s">
        <v>612</v>
      </c>
      <c r="I134" s="63" t="s">
        <v>319</v>
      </c>
      <c r="J134" s="41" t="s">
        <v>603</v>
      </c>
      <c r="K134" s="61" t="s">
        <v>613</v>
      </c>
      <c r="L134" s="38" t="s">
        <v>53</v>
      </c>
      <c r="M134" s="59"/>
      <c r="N134" s="33">
        <v>4500000</v>
      </c>
      <c r="O134" s="38"/>
      <c r="P134" s="38"/>
      <c r="Q134" s="38"/>
      <c r="R134" s="38">
        <v>50</v>
      </c>
      <c r="S134" s="38"/>
      <c r="T134" s="38"/>
      <c r="U134" s="32">
        <f t="shared" si="4"/>
        <v>7932400</v>
      </c>
      <c r="V134" s="33">
        <v>2100000</v>
      </c>
      <c r="W134" s="39"/>
      <c r="X134" s="39"/>
      <c r="Y134" s="39"/>
      <c r="Z134" s="40">
        <v>10</v>
      </c>
      <c r="AA134" s="40"/>
      <c r="AB134" s="40"/>
      <c r="AC134" s="86">
        <f t="shared" si="5"/>
        <v>2786480</v>
      </c>
      <c r="AD134" s="69"/>
    </row>
    <row r="135" spans="1:30" s="60" customFormat="1" ht="14.1" customHeight="1" x14ac:dyDescent="0.3">
      <c r="A135" s="38" t="s">
        <v>291</v>
      </c>
      <c r="B135" s="61" t="s">
        <v>74</v>
      </c>
      <c r="C135" s="37"/>
      <c r="D135" s="38" t="s">
        <v>90</v>
      </c>
      <c r="E135" s="35" t="s">
        <v>48</v>
      </c>
      <c r="F135" s="62" t="s">
        <v>614</v>
      </c>
      <c r="G135" s="61" t="s">
        <v>248</v>
      </c>
      <c r="H135" s="38" t="s">
        <v>615</v>
      </c>
      <c r="I135" s="63" t="s">
        <v>51</v>
      </c>
      <c r="J135" s="38" t="s">
        <v>296</v>
      </c>
      <c r="K135" s="61" t="s">
        <v>572</v>
      </c>
      <c r="L135" s="38" t="s">
        <v>53</v>
      </c>
      <c r="M135" s="59"/>
      <c r="N135" s="33">
        <v>15000000</v>
      </c>
      <c r="O135" s="38"/>
      <c r="P135" s="38"/>
      <c r="Q135" s="38"/>
      <c r="R135" s="38">
        <v>300</v>
      </c>
      <c r="S135" s="38"/>
      <c r="T135" s="38"/>
      <c r="U135" s="32">
        <f t="shared" si="4"/>
        <v>35594400</v>
      </c>
      <c r="V135" s="33">
        <v>2500000</v>
      </c>
      <c r="W135" s="39"/>
      <c r="X135" s="39"/>
      <c r="Y135" s="39"/>
      <c r="Z135" s="40">
        <v>35</v>
      </c>
      <c r="AA135" s="40"/>
      <c r="AB135" s="40"/>
      <c r="AC135" s="86">
        <f t="shared" si="5"/>
        <v>4902680</v>
      </c>
      <c r="AD135" s="69"/>
    </row>
    <row r="136" spans="1:30" s="60" customFormat="1" ht="14.1" customHeight="1" x14ac:dyDescent="0.3">
      <c r="A136" s="38" t="s">
        <v>291</v>
      </c>
      <c r="B136" s="61" t="s">
        <v>38</v>
      </c>
      <c r="C136" s="37"/>
      <c r="D136" s="38" t="s">
        <v>86</v>
      </c>
      <c r="E136" s="35" t="s">
        <v>40</v>
      </c>
      <c r="F136" s="62" t="s">
        <v>616</v>
      </c>
      <c r="G136" s="61" t="s">
        <v>341</v>
      </c>
      <c r="H136" s="38" t="s">
        <v>521</v>
      </c>
      <c r="I136" s="63" t="s">
        <v>319</v>
      </c>
      <c r="J136" s="38" t="s">
        <v>617</v>
      </c>
      <c r="K136" s="61" t="s">
        <v>618</v>
      </c>
      <c r="L136" s="38" t="s">
        <v>53</v>
      </c>
      <c r="M136" s="59"/>
      <c r="N136" s="33">
        <v>0</v>
      </c>
      <c r="O136" s="38"/>
      <c r="P136" s="38"/>
      <c r="Q136" s="38"/>
      <c r="R136" s="38"/>
      <c r="S136" s="38">
        <v>50</v>
      </c>
      <c r="T136" s="38"/>
      <c r="U136" s="32">
        <f t="shared" si="4"/>
        <v>16457550</v>
      </c>
      <c r="V136" s="33">
        <v>0</v>
      </c>
      <c r="W136" s="39"/>
      <c r="X136" s="39"/>
      <c r="Y136" s="39"/>
      <c r="Z136" s="40"/>
      <c r="AA136" s="40">
        <v>25</v>
      </c>
      <c r="AB136" s="40"/>
      <c r="AC136" s="86">
        <f t="shared" si="5"/>
        <v>8228775</v>
      </c>
      <c r="AD136" s="69"/>
    </row>
    <row r="137" spans="1:30" s="60" customFormat="1" ht="14.1" customHeight="1" x14ac:dyDescent="0.3">
      <c r="A137" s="43" t="s">
        <v>291</v>
      </c>
      <c r="B137" s="43" t="s">
        <v>74</v>
      </c>
      <c r="C137" s="37"/>
      <c r="D137" s="43" t="s">
        <v>619</v>
      </c>
      <c r="E137" s="52" t="s">
        <v>40</v>
      </c>
      <c r="F137" s="43" t="s">
        <v>620</v>
      </c>
      <c r="G137" s="61" t="s">
        <v>248</v>
      </c>
      <c r="H137" s="43" t="s">
        <v>621</v>
      </c>
      <c r="I137" s="43" t="s">
        <v>51</v>
      </c>
      <c r="J137" s="48" t="s">
        <v>296</v>
      </c>
      <c r="K137" s="43" t="s">
        <v>613</v>
      </c>
      <c r="L137" s="43" t="s">
        <v>53</v>
      </c>
      <c r="M137" s="59"/>
      <c r="N137" s="33">
        <v>1500000</v>
      </c>
      <c r="O137" s="43"/>
      <c r="P137" s="43"/>
      <c r="Q137" s="43"/>
      <c r="R137" s="38">
        <v>50</v>
      </c>
      <c r="S137" s="38"/>
      <c r="T137" s="43"/>
      <c r="U137" s="32">
        <f t="shared" si="4"/>
        <v>4932400</v>
      </c>
      <c r="V137" s="33">
        <v>350000</v>
      </c>
      <c r="W137" s="43"/>
      <c r="X137" s="43"/>
      <c r="Y137" s="43"/>
      <c r="Z137" s="40">
        <v>15</v>
      </c>
      <c r="AA137" s="40"/>
      <c r="AB137" s="43"/>
      <c r="AC137" s="86">
        <f t="shared" si="5"/>
        <v>1379720</v>
      </c>
      <c r="AD137" s="69"/>
    </row>
    <row r="138" spans="1:30" s="60" customFormat="1" ht="14.1" customHeight="1" x14ac:dyDescent="0.3">
      <c r="A138" s="43" t="s">
        <v>291</v>
      </c>
      <c r="B138" s="43" t="s">
        <v>74</v>
      </c>
      <c r="C138" s="37"/>
      <c r="D138" s="43" t="s">
        <v>622</v>
      </c>
      <c r="E138" s="52"/>
      <c r="F138" s="43" t="s">
        <v>623</v>
      </c>
      <c r="G138" s="61" t="s">
        <v>248</v>
      </c>
      <c r="H138" s="43" t="s">
        <v>624</v>
      </c>
      <c r="I138" s="48" t="s">
        <v>509</v>
      </c>
      <c r="J138" s="48" t="s">
        <v>462</v>
      </c>
      <c r="K138" s="43" t="s">
        <v>625</v>
      </c>
      <c r="L138" s="43" t="s">
        <v>53</v>
      </c>
      <c r="M138" s="59"/>
      <c r="N138" s="33">
        <v>1420000</v>
      </c>
      <c r="O138" s="43"/>
      <c r="P138" s="43"/>
      <c r="Q138" s="43"/>
      <c r="R138" s="38">
        <v>50</v>
      </c>
      <c r="S138" s="38"/>
      <c r="T138" s="43"/>
      <c r="U138" s="32">
        <f t="shared" si="4"/>
        <v>4852400</v>
      </c>
      <c r="V138" s="33">
        <v>450000</v>
      </c>
      <c r="W138" s="43"/>
      <c r="X138" s="43"/>
      <c r="Y138" s="43"/>
      <c r="Z138" s="40">
        <v>10</v>
      </c>
      <c r="AA138" s="40"/>
      <c r="AB138" s="43"/>
      <c r="AC138" s="86">
        <f t="shared" si="5"/>
        <v>1136480</v>
      </c>
      <c r="AD138" s="69"/>
    </row>
    <row r="139" spans="1:30" s="60" customFormat="1" ht="14.1" customHeight="1" x14ac:dyDescent="0.3">
      <c r="A139" s="43" t="s">
        <v>291</v>
      </c>
      <c r="B139" s="43" t="s">
        <v>38</v>
      </c>
      <c r="C139" s="37"/>
      <c r="D139" s="43" t="s">
        <v>380</v>
      </c>
      <c r="E139" s="52" t="s">
        <v>40</v>
      </c>
      <c r="F139" s="43" t="s">
        <v>626</v>
      </c>
      <c r="G139" s="61" t="s">
        <v>248</v>
      </c>
      <c r="H139" s="43" t="s">
        <v>627</v>
      </c>
      <c r="I139" s="43" t="s">
        <v>51</v>
      </c>
      <c r="J139" s="43" t="s">
        <v>407</v>
      </c>
      <c r="K139" s="43" t="s">
        <v>574</v>
      </c>
      <c r="L139" s="43" t="s">
        <v>53</v>
      </c>
      <c r="M139" s="59"/>
      <c r="N139" s="33">
        <v>5000000</v>
      </c>
      <c r="O139" s="43"/>
      <c r="P139" s="43"/>
      <c r="Q139" s="43"/>
      <c r="R139" s="38">
        <v>50</v>
      </c>
      <c r="S139" s="38"/>
      <c r="T139" s="43"/>
      <c r="U139" s="32">
        <f t="shared" si="4"/>
        <v>8432400</v>
      </c>
      <c r="V139" s="33">
        <v>599990</v>
      </c>
      <c r="W139" s="43"/>
      <c r="X139" s="43"/>
      <c r="Y139" s="43"/>
      <c r="Z139" s="40">
        <v>20</v>
      </c>
      <c r="AA139" s="40"/>
      <c r="AB139" s="43"/>
      <c r="AC139" s="86">
        <f t="shared" si="5"/>
        <v>1972950</v>
      </c>
      <c r="AD139" s="69"/>
    </row>
    <row r="140" spans="1:30" s="60" customFormat="1" ht="14.1" customHeight="1" x14ac:dyDescent="0.3">
      <c r="A140" s="43" t="s">
        <v>628</v>
      </c>
      <c r="B140" s="43" t="s">
        <v>38</v>
      </c>
      <c r="C140" s="37"/>
      <c r="D140" s="43" t="s">
        <v>453</v>
      </c>
      <c r="E140" s="52" t="s">
        <v>48</v>
      </c>
      <c r="F140" s="43" t="s">
        <v>629</v>
      </c>
      <c r="G140" s="61" t="s">
        <v>248</v>
      </c>
      <c r="H140" s="43" t="s">
        <v>471</v>
      </c>
      <c r="I140" s="48" t="s">
        <v>512</v>
      </c>
      <c r="J140" s="48" t="s">
        <v>630</v>
      </c>
      <c r="K140" s="43" t="s">
        <v>631</v>
      </c>
      <c r="L140" s="43" t="s">
        <v>53</v>
      </c>
      <c r="M140" s="59"/>
      <c r="N140" s="33">
        <v>0</v>
      </c>
      <c r="O140" s="43"/>
      <c r="P140" s="43"/>
      <c r="Q140" s="43"/>
      <c r="R140" s="38">
        <v>600</v>
      </c>
      <c r="S140" s="38"/>
      <c r="T140" s="43"/>
      <c r="U140" s="32">
        <f t="shared" si="4"/>
        <v>41188800</v>
      </c>
      <c r="V140" s="33">
        <v>0</v>
      </c>
      <c r="W140" s="43"/>
      <c r="X140" s="43"/>
      <c r="Y140" s="43"/>
      <c r="Z140" s="40">
        <v>20</v>
      </c>
      <c r="AA140" s="40"/>
      <c r="AB140" s="43"/>
      <c r="AC140" s="86">
        <f t="shared" si="5"/>
        <v>1372960</v>
      </c>
      <c r="AD140" s="69"/>
    </row>
    <row r="141" spans="1:30" s="60" customFormat="1" ht="14.1" customHeight="1" x14ac:dyDescent="0.3">
      <c r="A141" s="43" t="s">
        <v>291</v>
      </c>
      <c r="B141" s="43" t="s">
        <v>38</v>
      </c>
      <c r="C141" s="37"/>
      <c r="D141" s="43" t="s">
        <v>632</v>
      </c>
      <c r="E141" s="52" t="s">
        <v>48</v>
      </c>
      <c r="F141" s="43" t="s">
        <v>633</v>
      </c>
      <c r="G141" s="43" t="s">
        <v>341</v>
      </c>
      <c r="H141" s="43" t="s">
        <v>521</v>
      </c>
      <c r="I141" s="43" t="s">
        <v>634</v>
      </c>
      <c r="J141" s="43" t="s">
        <v>630</v>
      </c>
      <c r="K141" s="43" t="s">
        <v>577</v>
      </c>
      <c r="L141" s="43" t="s">
        <v>53</v>
      </c>
      <c r="M141" s="59"/>
      <c r="N141" s="33">
        <v>0</v>
      </c>
      <c r="O141" s="43"/>
      <c r="P141" s="43"/>
      <c r="Q141" s="43"/>
      <c r="R141" s="38"/>
      <c r="S141" s="38">
        <v>50</v>
      </c>
      <c r="T141" s="43"/>
      <c r="U141" s="32">
        <f t="shared" si="4"/>
        <v>16457550</v>
      </c>
      <c r="V141" s="33">
        <v>0</v>
      </c>
      <c r="W141" s="43"/>
      <c r="X141" s="43"/>
      <c r="Y141" s="43"/>
      <c r="Z141" s="40"/>
      <c r="AA141" s="40">
        <v>25</v>
      </c>
      <c r="AB141" s="43"/>
      <c r="AC141" s="86">
        <f t="shared" si="5"/>
        <v>8228775</v>
      </c>
      <c r="AD141" s="69"/>
    </row>
    <row r="142" spans="1:30" s="60" customFormat="1" ht="14.1" customHeight="1" x14ac:dyDescent="0.3">
      <c r="A142" s="43" t="s">
        <v>291</v>
      </c>
      <c r="B142" s="43" t="s">
        <v>38</v>
      </c>
      <c r="C142" s="37"/>
      <c r="D142" s="43" t="s">
        <v>47</v>
      </c>
      <c r="E142" s="52" t="s">
        <v>48</v>
      </c>
      <c r="F142" s="43" t="s">
        <v>635</v>
      </c>
      <c r="G142" s="43" t="s">
        <v>341</v>
      </c>
      <c r="H142" s="43" t="s">
        <v>636</v>
      </c>
      <c r="I142" s="43" t="s">
        <v>51</v>
      </c>
      <c r="J142" s="43" t="s">
        <v>407</v>
      </c>
      <c r="K142" s="43" t="s">
        <v>577</v>
      </c>
      <c r="L142" s="43" t="s">
        <v>53</v>
      </c>
      <c r="M142" s="59"/>
      <c r="N142" s="33">
        <v>0</v>
      </c>
      <c r="O142" s="43"/>
      <c r="P142" s="43"/>
      <c r="Q142" s="43"/>
      <c r="R142" s="38"/>
      <c r="S142" s="38">
        <v>50</v>
      </c>
      <c r="T142" s="43"/>
      <c r="U142" s="32">
        <f t="shared" si="4"/>
        <v>16457550</v>
      </c>
      <c r="V142" s="33">
        <v>0</v>
      </c>
      <c r="W142" s="43"/>
      <c r="X142" s="43"/>
      <c r="Y142" s="43"/>
      <c r="Z142" s="40"/>
      <c r="AA142" s="40">
        <v>25</v>
      </c>
      <c r="AB142" s="43"/>
      <c r="AC142" s="86">
        <f t="shared" si="5"/>
        <v>8228775</v>
      </c>
      <c r="AD142" s="69"/>
    </row>
    <row r="143" spans="1:30" s="60" customFormat="1" ht="14.1" customHeight="1" x14ac:dyDescent="0.3">
      <c r="A143" s="43" t="s">
        <v>291</v>
      </c>
      <c r="B143" s="43" t="s">
        <v>38</v>
      </c>
      <c r="C143" s="37"/>
      <c r="D143" s="43" t="s">
        <v>428</v>
      </c>
      <c r="E143" s="52" t="s">
        <v>48</v>
      </c>
      <c r="F143" s="43" t="s">
        <v>637</v>
      </c>
      <c r="G143" s="61" t="s">
        <v>248</v>
      </c>
      <c r="H143" s="43" t="s">
        <v>638</v>
      </c>
      <c r="I143" s="63" t="s">
        <v>319</v>
      </c>
      <c r="J143" s="43" t="s">
        <v>308</v>
      </c>
      <c r="K143" s="43" t="s">
        <v>572</v>
      </c>
      <c r="L143" s="43" t="s">
        <v>639</v>
      </c>
      <c r="M143" s="59"/>
      <c r="N143" s="33">
        <v>25062000</v>
      </c>
      <c r="O143" s="43"/>
      <c r="P143" s="43"/>
      <c r="Q143" s="43"/>
      <c r="R143" s="38">
        <v>50</v>
      </c>
      <c r="S143" s="38"/>
      <c r="T143" s="43"/>
      <c r="U143" s="32">
        <f t="shared" si="4"/>
        <v>28494400</v>
      </c>
      <c r="V143" s="33">
        <v>2500000</v>
      </c>
      <c r="W143" s="43"/>
      <c r="X143" s="43"/>
      <c r="Y143" s="43"/>
      <c r="Z143" s="40">
        <v>20</v>
      </c>
      <c r="AA143" s="40"/>
      <c r="AB143" s="43"/>
      <c r="AC143" s="86">
        <f t="shared" si="5"/>
        <v>3872960</v>
      </c>
      <c r="AD143" s="69"/>
    </row>
    <row r="144" spans="1:30" s="60" customFormat="1" ht="14.1" customHeight="1" x14ac:dyDescent="0.3">
      <c r="A144" s="43" t="s">
        <v>291</v>
      </c>
      <c r="B144" s="43" t="s">
        <v>38</v>
      </c>
      <c r="C144" s="37"/>
      <c r="D144" s="43" t="s">
        <v>450</v>
      </c>
      <c r="E144" s="52"/>
      <c r="F144" s="43" t="s">
        <v>640</v>
      </c>
      <c r="G144" s="61" t="s">
        <v>248</v>
      </c>
      <c r="H144" s="43" t="s">
        <v>641</v>
      </c>
      <c r="I144" s="43" t="s">
        <v>51</v>
      </c>
      <c r="J144" s="48" t="s">
        <v>296</v>
      </c>
      <c r="K144" s="43" t="s">
        <v>642</v>
      </c>
      <c r="L144" s="43" t="s">
        <v>53</v>
      </c>
      <c r="M144" s="59"/>
      <c r="N144" s="33">
        <v>4500000</v>
      </c>
      <c r="O144" s="43"/>
      <c r="P144" s="43"/>
      <c r="Q144" s="43"/>
      <c r="R144" s="38">
        <v>50</v>
      </c>
      <c r="S144" s="38"/>
      <c r="T144" s="43"/>
      <c r="U144" s="32">
        <f t="shared" si="4"/>
        <v>7932400</v>
      </c>
      <c r="V144" s="33">
        <v>779980</v>
      </c>
      <c r="W144" s="43"/>
      <c r="X144" s="43"/>
      <c r="Y144" s="43"/>
      <c r="Z144" s="40">
        <v>20</v>
      </c>
      <c r="AA144" s="40"/>
      <c r="AB144" s="43"/>
      <c r="AC144" s="86">
        <f t="shared" si="5"/>
        <v>2152940</v>
      </c>
      <c r="AD144" s="69"/>
    </row>
    <row r="145" spans="1:31" s="60" customFormat="1" ht="14.1" customHeight="1" x14ac:dyDescent="0.3">
      <c r="A145" s="43" t="s">
        <v>291</v>
      </c>
      <c r="B145" s="43" t="s">
        <v>38</v>
      </c>
      <c r="C145" s="37"/>
      <c r="D145" s="43" t="s">
        <v>86</v>
      </c>
      <c r="E145" s="52" t="s">
        <v>323</v>
      </c>
      <c r="F145" s="43" t="s">
        <v>643</v>
      </c>
      <c r="G145" s="43" t="s">
        <v>341</v>
      </c>
      <c r="H145" s="43" t="s">
        <v>521</v>
      </c>
      <c r="I145" s="43" t="s">
        <v>51</v>
      </c>
      <c r="J145" s="43" t="s">
        <v>407</v>
      </c>
      <c r="K145" s="43" t="s">
        <v>618</v>
      </c>
      <c r="L145" s="43" t="s">
        <v>53</v>
      </c>
      <c r="M145" s="59"/>
      <c r="N145" s="33">
        <v>0</v>
      </c>
      <c r="O145" s="43"/>
      <c r="P145" s="43"/>
      <c r="Q145" s="43"/>
      <c r="R145" s="38"/>
      <c r="S145" s="38">
        <v>50</v>
      </c>
      <c r="T145" s="43"/>
      <c r="U145" s="32">
        <f t="shared" si="4"/>
        <v>16457550</v>
      </c>
      <c r="V145" s="33">
        <v>0</v>
      </c>
      <c r="W145" s="43"/>
      <c r="X145" s="43"/>
      <c r="Y145" s="43"/>
      <c r="Z145" s="40"/>
      <c r="AA145" s="40">
        <v>25</v>
      </c>
      <c r="AB145" s="43"/>
      <c r="AC145" s="86">
        <f t="shared" si="5"/>
        <v>8228775</v>
      </c>
      <c r="AD145" s="69"/>
    </row>
    <row r="146" spans="1:31" s="60" customFormat="1" ht="14.1" customHeight="1" x14ac:dyDescent="0.3">
      <c r="A146" s="43" t="s">
        <v>291</v>
      </c>
      <c r="B146" s="43" t="s">
        <v>74</v>
      </c>
      <c r="C146" s="37"/>
      <c r="D146" s="43" t="s">
        <v>644</v>
      </c>
      <c r="E146" s="52" t="s">
        <v>40</v>
      </c>
      <c r="F146" s="43" t="s">
        <v>645</v>
      </c>
      <c r="G146" s="61" t="s">
        <v>248</v>
      </c>
      <c r="H146" s="43" t="s">
        <v>646</v>
      </c>
      <c r="I146" s="48" t="s">
        <v>51</v>
      </c>
      <c r="J146" s="43" t="s">
        <v>296</v>
      </c>
      <c r="K146" s="43" t="s">
        <v>647</v>
      </c>
      <c r="L146" s="43" t="s">
        <v>53</v>
      </c>
      <c r="M146" s="59"/>
      <c r="N146" s="33">
        <v>6084840</v>
      </c>
      <c r="O146" s="43"/>
      <c r="P146" s="43"/>
      <c r="Q146" s="43"/>
      <c r="R146" s="38">
        <v>50</v>
      </c>
      <c r="S146" s="38"/>
      <c r="T146" s="43"/>
      <c r="U146" s="32">
        <f t="shared" si="4"/>
        <v>9517240</v>
      </c>
      <c r="V146" s="33">
        <v>100000</v>
      </c>
      <c r="W146" s="43"/>
      <c r="X146" s="43"/>
      <c r="Y146" s="43"/>
      <c r="Z146" s="40">
        <v>10</v>
      </c>
      <c r="AA146" s="40"/>
      <c r="AB146" s="43"/>
      <c r="AC146" s="86">
        <f t="shared" si="5"/>
        <v>786480</v>
      </c>
      <c r="AD146" s="69"/>
    </row>
    <row r="147" spans="1:31" s="60" customFormat="1" ht="14.1" customHeight="1" x14ac:dyDescent="0.3">
      <c r="A147" s="43" t="s">
        <v>291</v>
      </c>
      <c r="B147" s="43" t="s">
        <v>38</v>
      </c>
      <c r="C147" s="37"/>
      <c r="D147" s="43" t="s">
        <v>428</v>
      </c>
      <c r="E147" s="52" t="s">
        <v>323</v>
      </c>
      <c r="F147" s="43" t="s">
        <v>648</v>
      </c>
      <c r="G147" s="61" t="s">
        <v>248</v>
      </c>
      <c r="H147" s="43" t="s">
        <v>649</v>
      </c>
      <c r="I147" s="43" t="s">
        <v>233</v>
      </c>
      <c r="J147" s="43" t="s">
        <v>407</v>
      </c>
      <c r="K147" s="43" t="s">
        <v>650</v>
      </c>
      <c r="L147" s="43" t="s">
        <v>53</v>
      </c>
      <c r="M147" s="59"/>
      <c r="N147" s="33">
        <v>1000000</v>
      </c>
      <c r="O147" s="43"/>
      <c r="P147" s="43"/>
      <c r="Q147" s="43"/>
      <c r="R147" s="38">
        <v>50</v>
      </c>
      <c r="S147" s="38"/>
      <c r="T147" s="43"/>
      <c r="U147" s="32">
        <f t="shared" si="4"/>
        <v>4432400</v>
      </c>
      <c r="V147" s="33">
        <v>350000</v>
      </c>
      <c r="W147" s="43"/>
      <c r="X147" s="43"/>
      <c r="Y147" s="43"/>
      <c r="Z147" s="40">
        <v>15</v>
      </c>
      <c r="AA147" s="40"/>
      <c r="AB147" s="43"/>
      <c r="AC147" s="86">
        <f t="shared" si="5"/>
        <v>1379720</v>
      </c>
      <c r="AD147" s="69"/>
    </row>
    <row r="148" spans="1:31" s="60" customFormat="1" ht="14.1" customHeight="1" x14ac:dyDescent="0.3">
      <c r="A148" s="43" t="s">
        <v>291</v>
      </c>
      <c r="B148" s="43" t="s">
        <v>38</v>
      </c>
      <c r="C148" s="37"/>
      <c r="D148" s="43" t="s">
        <v>120</v>
      </c>
      <c r="E148" s="52" t="s">
        <v>40</v>
      </c>
      <c r="F148" s="43" t="s">
        <v>651</v>
      </c>
      <c r="G148" s="61" t="s">
        <v>248</v>
      </c>
      <c r="H148" s="43" t="s">
        <v>652</v>
      </c>
      <c r="I148" s="43" t="s">
        <v>233</v>
      </c>
      <c r="J148" s="43" t="s">
        <v>296</v>
      </c>
      <c r="K148" s="43" t="s">
        <v>572</v>
      </c>
      <c r="L148" s="43" t="s">
        <v>53</v>
      </c>
      <c r="M148" s="59"/>
      <c r="N148" s="33">
        <v>53000000</v>
      </c>
      <c r="O148" s="43"/>
      <c r="P148" s="43"/>
      <c r="Q148" s="43"/>
      <c r="R148" s="38">
        <v>50</v>
      </c>
      <c r="S148" s="38"/>
      <c r="T148" s="43"/>
      <c r="U148" s="32">
        <f t="shared" si="4"/>
        <v>56432400</v>
      </c>
      <c r="V148" s="33">
        <v>3000000</v>
      </c>
      <c r="W148" s="43"/>
      <c r="X148" s="43"/>
      <c r="Y148" s="43"/>
      <c r="Z148" s="40">
        <v>15</v>
      </c>
      <c r="AA148" s="40"/>
      <c r="AB148" s="43"/>
      <c r="AC148" s="86">
        <f t="shared" si="5"/>
        <v>4029720</v>
      </c>
      <c r="AD148" s="69"/>
    </row>
    <row r="149" spans="1:31" s="60" customFormat="1" ht="14.1" customHeight="1" x14ac:dyDescent="0.3">
      <c r="A149" s="43" t="s">
        <v>291</v>
      </c>
      <c r="B149" s="43" t="s">
        <v>38</v>
      </c>
      <c r="C149" s="37"/>
      <c r="D149" s="43" t="s">
        <v>370</v>
      </c>
      <c r="E149" s="52" t="s">
        <v>40</v>
      </c>
      <c r="F149" s="43" t="s">
        <v>653</v>
      </c>
      <c r="G149" s="61" t="s">
        <v>248</v>
      </c>
      <c r="H149" s="43" t="s">
        <v>654</v>
      </c>
      <c r="I149" s="43" t="s">
        <v>509</v>
      </c>
      <c r="J149" s="43" t="s">
        <v>655</v>
      </c>
      <c r="K149" s="43" t="s">
        <v>656</v>
      </c>
      <c r="L149" s="43" t="s">
        <v>53</v>
      </c>
      <c r="M149" s="59"/>
      <c r="N149" s="33">
        <v>2200000</v>
      </c>
      <c r="O149" s="43"/>
      <c r="P149" s="43"/>
      <c r="Q149" s="43"/>
      <c r="R149" s="38">
        <v>50</v>
      </c>
      <c r="S149" s="38"/>
      <c r="T149" s="43"/>
      <c r="U149" s="32">
        <f t="shared" si="4"/>
        <v>5632400</v>
      </c>
      <c r="V149" s="33">
        <v>800000</v>
      </c>
      <c r="W149" s="43"/>
      <c r="X149" s="43"/>
      <c r="Y149" s="43"/>
      <c r="Z149" s="40">
        <v>10</v>
      </c>
      <c r="AA149" s="40"/>
      <c r="AB149" s="43"/>
      <c r="AC149" s="86">
        <f t="shared" si="5"/>
        <v>1486480</v>
      </c>
      <c r="AD149" s="69"/>
    </row>
    <row r="150" spans="1:31" s="60" customFormat="1" ht="14.1" customHeight="1" x14ac:dyDescent="0.3">
      <c r="A150" s="43" t="s">
        <v>291</v>
      </c>
      <c r="B150" s="43" t="s">
        <v>38</v>
      </c>
      <c r="C150" s="37"/>
      <c r="D150" s="43" t="s">
        <v>352</v>
      </c>
      <c r="E150" s="52" t="s">
        <v>40</v>
      </c>
      <c r="F150" s="43" t="s">
        <v>657</v>
      </c>
      <c r="G150" s="43" t="s">
        <v>341</v>
      </c>
      <c r="H150" s="43" t="s">
        <v>521</v>
      </c>
      <c r="I150" s="43" t="s">
        <v>233</v>
      </c>
      <c r="J150" s="43" t="s">
        <v>407</v>
      </c>
      <c r="K150" s="43" t="s">
        <v>577</v>
      </c>
      <c r="L150" s="43" t="s">
        <v>53</v>
      </c>
      <c r="M150" s="59"/>
      <c r="N150" s="33">
        <v>0</v>
      </c>
      <c r="O150" s="43"/>
      <c r="P150" s="43"/>
      <c r="Q150" s="43"/>
      <c r="R150" s="38"/>
      <c r="S150" s="38">
        <v>50</v>
      </c>
      <c r="T150" s="43"/>
      <c r="U150" s="32">
        <f t="shared" si="4"/>
        <v>16457550</v>
      </c>
      <c r="V150" s="33">
        <v>0</v>
      </c>
      <c r="W150" s="43"/>
      <c r="X150" s="43"/>
      <c r="Y150" s="43"/>
      <c r="Z150" s="40"/>
      <c r="AA150" s="40">
        <v>25</v>
      </c>
      <c r="AB150" s="43"/>
      <c r="AC150" s="86">
        <f t="shared" si="5"/>
        <v>8228775</v>
      </c>
      <c r="AD150" s="70"/>
    </row>
    <row r="151" spans="1:31" s="60" customFormat="1" ht="14.1" customHeight="1" x14ac:dyDescent="0.3">
      <c r="A151" s="43" t="s">
        <v>291</v>
      </c>
      <c r="B151" s="43" t="s">
        <v>38</v>
      </c>
      <c r="C151" s="37"/>
      <c r="D151" s="43" t="s">
        <v>410</v>
      </c>
      <c r="E151" s="52" t="s">
        <v>40</v>
      </c>
      <c r="F151" s="43" t="s">
        <v>658</v>
      </c>
      <c r="G151" s="61" t="s">
        <v>248</v>
      </c>
      <c r="H151" s="43" t="s">
        <v>471</v>
      </c>
      <c r="I151" s="43" t="s">
        <v>233</v>
      </c>
      <c r="J151" s="43" t="s">
        <v>407</v>
      </c>
      <c r="K151" s="43" t="s">
        <v>590</v>
      </c>
      <c r="L151" s="43" t="s">
        <v>53</v>
      </c>
      <c r="M151" s="59"/>
      <c r="N151" s="33">
        <v>0</v>
      </c>
      <c r="O151" s="43"/>
      <c r="P151" s="43"/>
      <c r="Q151" s="43"/>
      <c r="R151" s="38">
        <v>150</v>
      </c>
      <c r="S151" s="38"/>
      <c r="T151" s="43"/>
      <c r="U151" s="32">
        <f t="shared" si="4"/>
        <v>10297200</v>
      </c>
      <c r="V151" s="33">
        <v>0</v>
      </c>
      <c r="W151" s="43"/>
      <c r="X151" s="43"/>
      <c r="Y151" s="43"/>
      <c r="Z151" s="40">
        <v>15</v>
      </c>
      <c r="AA151" s="40"/>
      <c r="AB151" s="43"/>
      <c r="AC151" s="86">
        <f t="shared" si="5"/>
        <v>1029720</v>
      </c>
      <c r="AD151" s="69"/>
    </row>
    <row r="152" spans="1:31" s="60" customFormat="1" ht="14.1" customHeight="1" x14ac:dyDescent="0.3">
      <c r="A152" s="43" t="s">
        <v>291</v>
      </c>
      <c r="B152" s="43" t="s">
        <v>38</v>
      </c>
      <c r="C152" s="43"/>
      <c r="D152" s="43" t="s">
        <v>39</v>
      </c>
      <c r="E152" s="52" t="s">
        <v>40</v>
      </c>
      <c r="F152" s="43" t="s">
        <v>659</v>
      </c>
      <c r="G152" s="43" t="s">
        <v>248</v>
      </c>
      <c r="H152" s="43" t="s">
        <v>660</v>
      </c>
      <c r="I152" s="63" t="s">
        <v>319</v>
      </c>
      <c r="J152" s="43" t="s">
        <v>308</v>
      </c>
      <c r="K152" s="43" t="s">
        <v>572</v>
      </c>
      <c r="L152" s="43" t="s">
        <v>53</v>
      </c>
      <c r="M152" s="59"/>
      <c r="N152" s="33">
        <v>100000000</v>
      </c>
      <c r="O152" s="43"/>
      <c r="P152" s="43"/>
      <c r="Q152" s="43"/>
      <c r="R152" s="38">
        <v>50</v>
      </c>
      <c r="S152" s="38"/>
      <c r="T152" s="43"/>
      <c r="U152" s="32">
        <f t="shared" si="4"/>
        <v>103432400</v>
      </c>
      <c r="V152" s="33">
        <v>2000000</v>
      </c>
      <c r="W152" s="43"/>
      <c r="X152" s="43"/>
      <c r="Y152" s="43"/>
      <c r="Z152" s="40">
        <v>20</v>
      </c>
      <c r="AA152" s="40"/>
      <c r="AB152" s="43"/>
      <c r="AC152" s="86">
        <f t="shared" si="5"/>
        <v>3372960</v>
      </c>
      <c r="AD152" s="69"/>
    </row>
    <row r="153" spans="1:31" s="60" customFormat="1" ht="14.1" customHeight="1" x14ac:dyDescent="0.3">
      <c r="A153" s="43" t="s">
        <v>291</v>
      </c>
      <c r="B153" s="43" t="s">
        <v>38</v>
      </c>
      <c r="C153" s="43"/>
      <c r="D153" s="43" t="s">
        <v>661</v>
      </c>
      <c r="E153" s="52" t="s">
        <v>40</v>
      </c>
      <c r="F153" s="43" t="s">
        <v>662</v>
      </c>
      <c r="G153" s="43" t="s">
        <v>248</v>
      </c>
      <c r="H153" s="43" t="s">
        <v>471</v>
      </c>
      <c r="I153" s="43" t="s">
        <v>512</v>
      </c>
      <c r="J153" s="43" t="s">
        <v>663</v>
      </c>
      <c r="K153" s="43" t="s">
        <v>590</v>
      </c>
      <c r="L153" s="43" t="s">
        <v>53</v>
      </c>
      <c r="M153" s="59"/>
      <c r="N153" s="33">
        <v>0</v>
      </c>
      <c r="O153" s="43"/>
      <c r="P153" s="43"/>
      <c r="Q153" s="43"/>
      <c r="R153" s="38">
        <v>1200</v>
      </c>
      <c r="S153" s="38"/>
      <c r="T153" s="43"/>
      <c r="U153" s="32">
        <f t="shared" si="4"/>
        <v>82377600</v>
      </c>
      <c r="V153" s="33">
        <v>0</v>
      </c>
      <c r="W153" s="43"/>
      <c r="X153" s="43"/>
      <c r="Y153" s="43"/>
      <c r="Z153" s="40">
        <v>20</v>
      </c>
      <c r="AA153" s="40"/>
      <c r="AB153" s="43"/>
      <c r="AC153" s="86">
        <f t="shared" si="5"/>
        <v>1372960</v>
      </c>
      <c r="AD153" s="69"/>
    </row>
    <row r="154" spans="1:31" s="60" customFormat="1" ht="14.1" customHeight="1" x14ac:dyDescent="0.3">
      <c r="A154" s="43" t="s">
        <v>291</v>
      </c>
      <c r="B154" s="43" t="s">
        <v>38</v>
      </c>
      <c r="C154" s="43"/>
      <c r="D154" s="43" t="s">
        <v>47</v>
      </c>
      <c r="E154" s="52" t="s">
        <v>323</v>
      </c>
      <c r="F154" s="43" t="s">
        <v>664</v>
      </c>
      <c r="G154" s="43" t="s">
        <v>248</v>
      </c>
      <c r="H154" s="43" t="s">
        <v>471</v>
      </c>
      <c r="I154" s="63" t="s">
        <v>319</v>
      </c>
      <c r="J154" s="43" t="s">
        <v>665</v>
      </c>
      <c r="K154" s="43" t="s">
        <v>606</v>
      </c>
      <c r="L154" s="43" t="s">
        <v>53</v>
      </c>
      <c r="M154" s="59"/>
      <c r="N154" s="33">
        <v>0</v>
      </c>
      <c r="O154" s="43"/>
      <c r="P154" s="43"/>
      <c r="Q154" s="43"/>
      <c r="R154" s="38">
        <v>1200</v>
      </c>
      <c r="S154" s="38"/>
      <c r="T154" s="43"/>
      <c r="U154" s="32">
        <f t="shared" si="4"/>
        <v>82377600</v>
      </c>
      <c r="V154" s="33">
        <v>0</v>
      </c>
      <c r="W154" s="43"/>
      <c r="X154" s="43"/>
      <c r="Y154" s="43"/>
      <c r="Z154" s="40"/>
      <c r="AA154" s="40"/>
      <c r="AB154" s="43"/>
      <c r="AC154" s="86" t="str">
        <f t="shared" si="5"/>
        <v>Indeterminada</v>
      </c>
      <c r="AD154" s="69"/>
    </row>
    <row r="155" spans="1:31" s="46" customFormat="1" ht="14.1" customHeight="1" x14ac:dyDescent="0.3">
      <c r="A155" s="43" t="s">
        <v>291</v>
      </c>
      <c r="B155" s="43" t="s">
        <v>38</v>
      </c>
      <c r="C155" s="43"/>
      <c r="D155" s="43" t="s">
        <v>386</v>
      </c>
      <c r="E155" s="52" t="s">
        <v>666</v>
      </c>
      <c r="F155" s="43" t="s">
        <v>667</v>
      </c>
      <c r="G155" s="43" t="s">
        <v>248</v>
      </c>
      <c r="H155" s="43" t="s">
        <v>668</v>
      </c>
      <c r="I155" s="48" t="s">
        <v>669</v>
      </c>
      <c r="J155" s="48" t="s">
        <v>308</v>
      </c>
      <c r="K155" s="43" t="s">
        <v>590</v>
      </c>
      <c r="L155" s="43" t="s">
        <v>53</v>
      </c>
      <c r="M155" s="59"/>
      <c r="N155" s="33">
        <v>3000000</v>
      </c>
      <c r="O155" s="43"/>
      <c r="P155" s="43"/>
      <c r="Q155" s="43"/>
      <c r="R155" s="38">
        <v>50</v>
      </c>
      <c r="S155" s="38"/>
      <c r="T155" s="43"/>
      <c r="U155" s="32">
        <f t="shared" si="4"/>
        <v>6432400</v>
      </c>
      <c r="V155" s="33">
        <v>1100000</v>
      </c>
      <c r="W155" s="43"/>
      <c r="X155" s="43"/>
      <c r="Y155" s="43"/>
      <c r="Z155" s="40">
        <v>15</v>
      </c>
      <c r="AA155" s="40"/>
      <c r="AB155" s="43"/>
      <c r="AC155" s="86">
        <f t="shared" si="5"/>
        <v>2129720</v>
      </c>
      <c r="AD155" s="69"/>
    </row>
    <row r="156" spans="1:31" s="60" customFormat="1" ht="14.1" customHeight="1" x14ac:dyDescent="0.3">
      <c r="A156" s="43" t="s">
        <v>291</v>
      </c>
      <c r="B156" s="43" t="s">
        <v>38</v>
      </c>
      <c r="C156" s="43"/>
      <c r="D156" s="43" t="s">
        <v>86</v>
      </c>
      <c r="E156" s="52" t="s">
        <v>323</v>
      </c>
      <c r="F156" s="43" t="s">
        <v>670</v>
      </c>
      <c r="G156" s="43" t="s">
        <v>248</v>
      </c>
      <c r="H156" s="43" t="s">
        <v>671</v>
      </c>
      <c r="I156" s="43" t="s">
        <v>233</v>
      </c>
      <c r="J156" s="43" t="s">
        <v>407</v>
      </c>
      <c r="K156" s="43" t="s">
        <v>672</v>
      </c>
      <c r="L156" s="43" t="s">
        <v>53</v>
      </c>
      <c r="M156" s="59"/>
      <c r="N156" s="33">
        <v>1100000</v>
      </c>
      <c r="O156" s="43"/>
      <c r="P156" s="43"/>
      <c r="Q156" s="43"/>
      <c r="R156" s="38">
        <v>50</v>
      </c>
      <c r="S156" s="38"/>
      <c r="T156" s="43"/>
      <c r="U156" s="32">
        <f t="shared" si="4"/>
        <v>4532400</v>
      </c>
      <c r="V156" s="33">
        <v>250000</v>
      </c>
      <c r="W156" s="43"/>
      <c r="X156" s="43"/>
      <c r="Y156" s="43"/>
      <c r="Z156" s="40">
        <v>15</v>
      </c>
      <c r="AA156" s="40"/>
      <c r="AB156" s="43"/>
      <c r="AC156" s="86">
        <f t="shared" si="5"/>
        <v>1279720</v>
      </c>
      <c r="AD156" s="40" t="s">
        <v>673</v>
      </c>
      <c r="AE156" s="60" t="s">
        <v>86</v>
      </c>
    </row>
    <row r="157" spans="1:31" s="60" customFormat="1" ht="14.1" customHeight="1" x14ac:dyDescent="0.3">
      <c r="A157" s="43" t="s">
        <v>291</v>
      </c>
      <c r="B157" s="43" t="s">
        <v>38</v>
      </c>
      <c r="C157" s="43"/>
      <c r="D157" s="43" t="s">
        <v>39</v>
      </c>
      <c r="E157" s="52" t="s">
        <v>323</v>
      </c>
      <c r="F157" s="43" t="s">
        <v>674</v>
      </c>
      <c r="G157" s="43" t="s">
        <v>248</v>
      </c>
      <c r="H157" s="43" t="s">
        <v>675</v>
      </c>
      <c r="I157" s="43" t="s">
        <v>233</v>
      </c>
      <c r="J157" s="43" t="s">
        <v>407</v>
      </c>
      <c r="K157" s="43" t="s">
        <v>572</v>
      </c>
      <c r="L157" s="43" t="s">
        <v>53</v>
      </c>
      <c r="M157" s="59"/>
      <c r="N157" s="33">
        <v>10100000</v>
      </c>
      <c r="O157" s="43"/>
      <c r="P157" s="43"/>
      <c r="Q157" s="43"/>
      <c r="R157" s="38">
        <v>50</v>
      </c>
      <c r="S157" s="38"/>
      <c r="T157" s="43"/>
      <c r="U157" s="32">
        <f t="shared" si="4"/>
        <v>13532400</v>
      </c>
      <c r="V157" s="33">
        <v>1000000</v>
      </c>
      <c r="W157" s="43"/>
      <c r="X157" s="43"/>
      <c r="Y157" s="43"/>
      <c r="Z157" s="40">
        <v>15</v>
      </c>
      <c r="AA157" s="40"/>
      <c r="AB157" s="43"/>
      <c r="AC157" s="86">
        <f t="shared" si="5"/>
        <v>2029720</v>
      </c>
      <c r="AD157" s="40" t="s">
        <v>676</v>
      </c>
      <c r="AE157" s="60" t="s">
        <v>39</v>
      </c>
    </row>
    <row r="158" spans="1:31" s="60" customFormat="1" ht="14.1" customHeight="1" x14ac:dyDescent="0.3">
      <c r="A158" s="43" t="s">
        <v>291</v>
      </c>
      <c r="B158" s="43" t="s">
        <v>38</v>
      </c>
      <c r="C158" s="43"/>
      <c r="D158" s="43" t="s">
        <v>677</v>
      </c>
      <c r="E158" s="52" t="s">
        <v>48</v>
      </c>
      <c r="F158" s="43" t="s">
        <v>678</v>
      </c>
      <c r="G158" s="43" t="s">
        <v>248</v>
      </c>
      <c r="H158" s="43" t="s">
        <v>679</v>
      </c>
      <c r="I158" s="43" t="s">
        <v>233</v>
      </c>
      <c r="J158" s="43" t="s">
        <v>407</v>
      </c>
      <c r="K158" s="43" t="s">
        <v>590</v>
      </c>
      <c r="L158" s="43" t="s">
        <v>53</v>
      </c>
      <c r="M158" s="59"/>
      <c r="N158" s="33">
        <v>1500000</v>
      </c>
      <c r="O158" s="43"/>
      <c r="P158" s="43"/>
      <c r="Q158" s="43"/>
      <c r="R158" s="38">
        <v>50</v>
      </c>
      <c r="S158" s="38"/>
      <c r="T158" s="43"/>
      <c r="U158" s="32">
        <f t="shared" si="4"/>
        <v>4932400</v>
      </c>
      <c r="V158" s="33">
        <v>600000</v>
      </c>
      <c r="W158" s="43"/>
      <c r="X158" s="43"/>
      <c r="Y158" s="43"/>
      <c r="Z158" s="40">
        <v>15</v>
      </c>
      <c r="AA158" s="40"/>
      <c r="AB158" s="43"/>
      <c r="AC158" s="86">
        <f t="shared" si="5"/>
        <v>1629720</v>
      </c>
      <c r="AD158" s="40" t="s">
        <v>680</v>
      </c>
      <c r="AE158" s="60" t="s">
        <v>681</v>
      </c>
    </row>
    <row r="159" spans="1:31" s="60" customFormat="1" ht="14.1" customHeight="1" x14ac:dyDescent="0.3">
      <c r="A159" s="43" t="s">
        <v>291</v>
      </c>
      <c r="B159" s="43" t="s">
        <v>38</v>
      </c>
      <c r="C159" s="43"/>
      <c r="D159" s="43" t="s">
        <v>632</v>
      </c>
      <c r="E159" s="52" t="s">
        <v>40</v>
      </c>
      <c r="F159" s="43" t="s">
        <v>682</v>
      </c>
      <c r="G159" s="43" t="s">
        <v>341</v>
      </c>
      <c r="H159" s="43" t="s">
        <v>683</v>
      </c>
      <c r="I159" s="43" t="s">
        <v>509</v>
      </c>
      <c r="J159" s="43" t="s">
        <v>462</v>
      </c>
      <c r="K159" s="43" t="s">
        <v>684</v>
      </c>
      <c r="L159" s="43" t="s">
        <v>53</v>
      </c>
      <c r="M159" s="59"/>
      <c r="N159" s="33">
        <v>0</v>
      </c>
      <c r="O159" s="43"/>
      <c r="P159" s="43"/>
      <c r="Q159" s="43"/>
      <c r="R159" s="38"/>
      <c r="S159" s="38">
        <v>50</v>
      </c>
      <c r="T159" s="43"/>
      <c r="U159" s="32">
        <f t="shared" si="4"/>
        <v>16457550</v>
      </c>
      <c r="V159" s="33">
        <v>0</v>
      </c>
      <c r="W159" s="43"/>
      <c r="X159" s="43"/>
      <c r="Y159" s="43"/>
      <c r="Z159" s="40"/>
      <c r="AA159" s="40">
        <v>25</v>
      </c>
      <c r="AB159" s="43"/>
      <c r="AC159" s="86">
        <f t="shared" si="5"/>
        <v>8228775</v>
      </c>
      <c r="AD159" s="40" t="s">
        <v>685</v>
      </c>
      <c r="AE159" s="60" t="s">
        <v>686</v>
      </c>
    </row>
    <row r="160" spans="1:31" s="60" customFormat="1" ht="14.1" customHeight="1" x14ac:dyDescent="0.3">
      <c r="A160" s="43" t="s">
        <v>291</v>
      </c>
      <c r="B160" s="43" t="s">
        <v>38</v>
      </c>
      <c r="C160" s="43"/>
      <c r="D160" s="43" t="s">
        <v>39</v>
      </c>
      <c r="E160" s="52" t="s">
        <v>40</v>
      </c>
      <c r="F160" s="43" t="s">
        <v>687</v>
      </c>
      <c r="G160" s="43" t="s">
        <v>248</v>
      </c>
      <c r="H160" s="43" t="s">
        <v>688</v>
      </c>
      <c r="I160" s="43" t="s">
        <v>51</v>
      </c>
      <c r="J160" s="43" t="s">
        <v>689</v>
      </c>
      <c r="K160" s="43" t="s">
        <v>690</v>
      </c>
      <c r="L160" s="43" t="s">
        <v>46</v>
      </c>
      <c r="M160" s="59"/>
      <c r="N160" s="33">
        <v>9500000</v>
      </c>
      <c r="O160" s="43"/>
      <c r="P160" s="43"/>
      <c r="Q160" s="43"/>
      <c r="R160" s="38">
        <v>50</v>
      </c>
      <c r="S160" s="38"/>
      <c r="T160" s="43"/>
      <c r="U160" s="32">
        <f t="shared" si="4"/>
        <v>12932400</v>
      </c>
      <c r="V160" s="33">
        <v>1000000</v>
      </c>
      <c r="W160" s="43"/>
      <c r="X160" s="43"/>
      <c r="Y160" s="43"/>
      <c r="Z160" s="40">
        <v>10</v>
      </c>
      <c r="AA160" s="40"/>
      <c r="AB160" s="43"/>
      <c r="AC160" s="86">
        <f t="shared" si="5"/>
        <v>1686480</v>
      </c>
      <c r="AD160" s="40" t="s">
        <v>680</v>
      </c>
      <c r="AE160" s="60" t="s">
        <v>681</v>
      </c>
    </row>
    <row r="161" spans="1:31" s="60" customFormat="1" ht="14.1" customHeight="1" x14ac:dyDescent="0.3">
      <c r="A161" s="43" t="s">
        <v>291</v>
      </c>
      <c r="B161" s="43" t="s">
        <v>38</v>
      </c>
      <c r="C161" s="43"/>
      <c r="D161" s="43" t="s">
        <v>54</v>
      </c>
      <c r="E161" s="52" t="s">
        <v>40</v>
      </c>
      <c r="F161" s="43" t="s">
        <v>691</v>
      </c>
      <c r="G161" s="43" t="s">
        <v>248</v>
      </c>
      <c r="H161" s="43" t="s">
        <v>692</v>
      </c>
      <c r="I161" s="43" t="s">
        <v>51</v>
      </c>
      <c r="J161" s="43" t="s">
        <v>407</v>
      </c>
      <c r="K161" s="43" t="s">
        <v>590</v>
      </c>
      <c r="L161" s="43" t="s">
        <v>53</v>
      </c>
      <c r="M161" s="59"/>
      <c r="N161" s="33">
        <v>70000</v>
      </c>
      <c r="O161" s="43"/>
      <c r="P161" s="43"/>
      <c r="Q161" s="43"/>
      <c r="R161" s="38">
        <v>50</v>
      </c>
      <c r="S161" s="38"/>
      <c r="T161" s="43"/>
      <c r="U161" s="32">
        <f t="shared" si="4"/>
        <v>3502400</v>
      </c>
      <c r="V161" s="33">
        <v>40000</v>
      </c>
      <c r="W161" s="43"/>
      <c r="X161" s="43"/>
      <c r="Y161" s="43"/>
      <c r="Z161" s="40">
        <v>5</v>
      </c>
      <c r="AA161" s="40"/>
      <c r="AB161" s="43"/>
      <c r="AC161" s="86">
        <f t="shared" si="5"/>
        <v>383240</v>
      </c>
      <c r="AD161" s="40" t="s">
        <v>693</v>
      </c>
      <c r="AE161" s="60" t="s">
        <v>694</v>
      </c>
    </row>
    <row r="162" spans="1:31" s="60" customFormat="1" ht="14.1" customHeight="1" x14ac:dyDescent="0.3">
      <c r="A162" s="43" t="s">
        <v>291</v>
      </c>
      <c r="B162" s="43" t="s">
        <v>38</v>
      </c>
      <c r="C162" s="43"/>
      <c r="D162" s="43" t="s">
        <v>695</v>
      </c>
      <c r="E162" s="52" t="s">
        <v>40</v>
      </c>
      <c r="F162" s="43" t="s">
        <v>696</v>
      </c>
      <c r="G162" s="43" t="s">
        <v>248</v>
      </c>
      <c r="H162" s="43" t="s">
        <v>697</v>
      </c>
      <c r="I162" s="43" t="s">
        <v>509</v>
      </c>
      <c r="J162" s="43" t="s">
        <v>698</v>
      </c>
      <c r="K162" s="43" t="s">
        <v>590</v>
      </c>
      <c r="L162" s="43" t="s">
        <v>53</v>
      </c>
      <c r="M162" s="59"/>
      <c r="N162" s="33">
        <v>2000000</v>
      </c>
      <c r="O162" s="43"/>
      <c r="P162" s="43"/>
      <c r="Q162" s="43"/>
      <c r="R162" s="38">
        <v>50</v>
      </c>
      <c r="S162" s="38"/>
      <c r="T162" s="43"/>
      <c r="U162" s="32">
        <f t="shared" si="4"/>
        <v>5432400</v>
      </c>
      <c r="V162" s="33">
        <v>511000</v>
      </c>
      <c r="W162" s="43"/>
      <c r="X162" s="43"/>
      <c r="Y162" s="43"/>
      <c r="Z162" s="40">
        <v>15</v>
      </c>
      <c r="AA162" s="40"/>
      <c r="AB162" s="43"/>
      <c r="AC162" s="86">
        <f t="shared" si="5"/>
        <v>1540720</v>
      </c>
      <c r="AD162" s="40" t="s">
        <v>680</v>
      </c>
      <c r="AE162" s="60" t="s">
        <v>681</v>
      </c>
    </row>
    <row r="163" spans="1:31" x14ac:dyDescent="0.3">
      <c r="A163" s="43" t="s">
        <v>291</v>
      </c>
      <c r="B163" s="43" t="s">
        <v>38</v>
      </c>
      <c r="C163" s="43"/>
      <c r="D163" s="43" t="s">
        <v>661</v>
      </c>
      <c r="E163" s="52" t="s">
        <v>40</v>
      </c>
      <c r="F163" s="43" t="s">
        <v>699</v>
      </c>
      <c r="G163" s="43" t="s">
        <v>341</v>
      </c>
      <c r="H163" s="43" t="s">
        <v>521</v>
      </c>
      <c r="I163" s="43" t="s">
        <v>512</v>
      </c>
      <c r="J163" s="43" t="s">
        <v>700</v>
      </c>
      <c r="K163" s="43" t="s">
        <v>701</v>
      </c>
      <c r="L163" s="43" t="s">
        <v>53</v>
      </c>
      <c r="M163" s="59"/>
      <c r="N163" s="33">
        <v>0</v>
      </c>
      <c r="O163" s="43"/>
      <c r="P163" s="43"/>
      <c r="Q163" s="43"/>
      <c r="R163" s="38"/>
      <c r="S163" s="38">
        <v>50</v>
      </c>
      <c r="T163" s="43"/>
      <c r="U163" s="32">
        <f t="shared" si="4"/>
        <v>16457550</v>
      </c>
      <c r="V163" s="33">
        <v>0</v>
      </c>
      <c r="W163" s="43"/>
      <c r="X163" s="43"/>
      <c r="Y163" s="43"/>
      <c r="Z163" s="40"/>
      <c r="AA163" s="40">
        <v>25</v>
      </c>
      <c r="AB163" s="43"/>
      <c r="AC163" s="86">
        <f t="shared" si="5"/>
        <v>8228775</v>
      </c>
      <c r="AD163" s="40" t="s">
        <v>702</v>
      </c>
      <c r="AE163" s="11" t="s">
        <v>661</v>
      </c>
    </row>
    <row r="164" spans="1:31" x14ac:dyDescent="0.3">
      <c r="A164" s="43" t="s">
        <v>291</v>
      </c>
      <c r="B164" s="43" t="s">
        <v>38</v>
      </c>
      <c r="C164" s="43"/>
      <c r="D164" s="43" t="s">
        <v>60</v>
      </c>
      <c r="E164" s="52" t="s">
        <v>40</v>
      </c>
      <c r="F164" s="43" t="s">
        <v>703</v>
      </c>
      <c r="G164" s="43" t="s">
        <v>248</v>
      </c>
      <c r="H164" s="43" t="s">
        <v>704</v>
      </c>
      <c r="I164" s="43" t="s">
        <v>512</v>
      </c>
      <c r="J164" s="43" t="s">
        <v>663</v>
      </c>
      <c r="K164" s="43" t="s">
        <v>705</v>
      </c>
      <c r="L164" s="43" t="s">
        <v>53</v>
      </c>
      <c r="M164" s="59"/>
      <c r="N164" s="33">
        <v>11491661</v>
      </c>
      <c r="O164" s="43"/>
      <c r="P164" s="43"/>
      <c r="Q164" s="43"/>
      <c r="R164" s="38">
        <v>50</v>
      </c>
      <c r="S164" s="38"/>
      <c r="T164" s="43"/>
      <c r="U164" s="32">
        <f t="shared" si="4"/>
        <v>14924061</v>
      </c>
      <c r="V164" s="33">
        <v>1000000</v>
      </c>
      <c r="W164" s="43"/>
      <c r="X164" s="43"/>
      <c r="Y164" s="43"/>
      <c r="Z164" s="40">
        <v>10</v>
      </c>
      <c r="AA164" s="40"/>
      <c r="AB164" s="43"/>
      <c r="AC164" s="86">
        <f t="shared" si="5"/>
        <v>1686480</v>
      </c>
      <c r="AD164" s="40" t="s">
        <v>706</v>
      </c>
      <c r="AE164" s="11" t="s">
        <v>707</v>
      </c>
    </row>
    <row r="165" spans="1:31" x14ac:dyDescent="0.3">
      <c r="A165" s="43" t="s">
        <v>291</v>
      </c>
      <c r="B165" s="43" t="s">
        <v>38</v>
      </c>
      <c r="C165" s="55"/>
      <c r="D165" s="43" t="s">
        <v>708</v>
      </c>
      <c r="E165" s="52" t="s">
        <v>40</v>
      </c>
      <c r="F165" s="44" t="s">
        <v>709</v>
      </c>
      <c r="G165" s="43" t="s">
        <v>248</v>
      </c>
      <c r="H165" s="43" t="s">
        <v>710</v>
      </c>
      <c r="I165" s="43" t="s">
        <v>51</v>
      </c>
      <c r="J165" s="43" t="s">
        <v>296</v>
      </c>
      <c r="K165" s="43" t="s">
        <v>711</v>
      </c>
      <c r="L165" s="43" t="s">
        <v>53</v>
      </c>
      <c r="M165" s="59"/>
      <c r="N165" s="33">
        <v>2000000</v>
      </c>
      <c r="O165" s="43"/>
      <c r="P165" s="43"/>
      <c r="Q165" s="43"/>
      <c r="R165" s="38">
        <v>50</v>
      </c>
      <c r="S165" s="38"/>
      <c r="T165" s="43"/>
      <c r="U165" s="32">
        <f t="shared" si="4"/>
        <v>5432400</v>
      </c>
      <c r="V165" s="33">
        <v>1000000</v>
      </c>
      <c r="W165" s="43"/>
      <c r="X165" s="43"/>
      <c r="Y165" s="43"/>
      <c r="Z165" s="40">
        <v>15</v>
      </c>
      <c r="AA165" s="40"/>
      <c r="AB165" s="43"/>
      <c r="AC165" s="86">
        <f t="shared" si="5"/>
        <v>2029720</v>
      </c>
      <c r="AD165" s="40" t="s">
        <v>712</v>
      </c>
      <c r="AE165" s="11" t="s">
        <v>713</v>
      </c>
    </row>
    <row r="166" spans="1:31" x14ac:dyDescent="0.3">
      <c r="A166" s="43" t="s">
        <v>291</v>
      </c>
      <c r="B166" s="43" t="s">
        <v>38</v>
      </c>
      <c r="C166" s="55"/>
      <c r="D166" s="43" t="s">
        <v>677</v>
      </c>
      <c r="E166" s="52" t="s">
        <v>323</v>
      </c>
      <c r="F166" s="43" t="s">
        <v>714</v>
      </c>
      <c r="G166" s="43" t="s">
        <v>248</v>
      </c>
      <c r="H166" s="43" t="s">
        <v>471</v>
      </c>
      <c r="I166" s="63" t="s">
        <v>509</v>
      </c>
      <c r="J166" s="43" t="s">
        <v>456</v>
      </c>
      <c r="K166" s="43" t="s">
        <v>715</v>
      </c>
      <c r="L166" s="43" t="s">
        <v>53</v>
      </c>
      <c r="M166" s="59"/>
      <c r="N166" s="33">
        <v>0</v>
      </c>
      <c r="O166" s="43"/>
      <c r="P166" s="43"/>
      <c r="Q166" s="43"/>
      <c r="R166" s="38">
        <v>1800</v>
      </c>
      <c r="S166" s="38"/>
      <c r="T166" s="43"/>
      <c r="U166" s="32">
        <f t="shared" si="4"/>
        <v>123566400</v>
      </c>
      <c r="V166" s="33">
        <v>0</v>
      </c>
      <c r="W166" s="43"/>
      <c r="X166" s="43"/>
      <c r="Y166" s="43"/>
      <c r="Z166" s="40">
        <v>50</v>
      </c>
      <c r="AA166" s="40"/>
      <c r="AB166" s="43"/>
      <c r="AC166" s="86">
        <f t="shared" si="5"/>
        <v>3432400</v>
      </c>
      <c r="AD166" s="40" t="s">
        <v>680</v>
      </c>
      <c r="AE166" s="11" t="s">
        <v>681</v>
      </c>
    </row>
    <row r="167" spans="1:31" x14ac:dyDescent="0.3">
      <c r="A167" s="43" t="s">
        <v>291</v>
      </c>
      <c r="B167" s="43" t="s">
        <v>38</v>
      </c>
      <c r="C167" s="55"/>
      <c r="D167" s="43" t="s">
        <v>80</v>
      </c>
      <c r="E167" s="52" t="s">
        <v>323</v>
      </c>
      <c r="F167" s="43" t="s">
        <v>716</v>
      </c>
      <c r="G167" s="43" t="s">
        <v>248</v>
      </c>
      <c r="H167" s="43" t="s">
        <v>471</v>
      </c>
      <c r="I167" s="43" t="s">
        <v>509</v>
      </c>
      <c r="J167" s="43" t="s">
        <v>462</v>
      </c>
      <c r="K167" s="43" t="s">
        <v>717</v>
      </c>
      <c r="L167" s="43" t="s">
        <v>53</v>
      </c>
      <c r="M167" s="59"/>
      <c r="N167" s="33">
        <v>0</v>
      </c>
      <c r="O167" s="43"/>
      <c r="P167" s="43"/>
      <c r="Q167" s="43"/>
      <c r="R167" s="38">
        <v>1200</v>
      </c>
      <c r="S167" s="38"/>
      <c r="T167" s="43"/>
      <c r="U167" s="32">
        <f t="shared" si="4"/>
        <v>82377600</v>
      </c>
      <c r="V167" s="33">
        <v>0</v>
      </c>
      <c r="W167" s="43"/>
      <c r="X167" s="43"/>
      <c r="Y167" s="43"/>
      <c r="Z167" s="40">
        <v>25</v>
      </c>
      <c r="AA167" s="40"/>
      <c r="AB167" s="43"/>
      <c r="AC167" s="86">
        <f t="shared" si="5"/>
        <v>1716200</v>
      </c>
      <c r="AD167" s="40" t="s">
        <v>718</v>
      </c>
      <c r="AE167" s="11" t="s">
        <v>80</v>
      </c>
    </row>
    <row r="168" spans="1:31" x14ac:dyDescent="0.3">
      <c r="A168" s="43" t="s">
        <v>291</v>
      </c>
      <c r="B168" s="43" t="s">
        <v>38</v>
      </c>
      <c r="C168" s="55"/>
      <c r="D168" s="43" t="s">
        <v>80</v>
      </c>
      <c r="E168" s="52" t="s">
        <v>48</v>
      </c>
      <c r="F168" s="43" t="s">
        <v>719</v>
      </c>
      <c r="G168" s="43" t="s">
        <v>720</v>
      </c>
      <c r="H168" s="43" t="s">
        <v>360</v>
      </c>
      <c r="I168" s="43" t="s">
        <v>51</v>
      </c>
      <c r="J168" s="43" t="s">
        <v>407</v>
      </c>
      <c r="K168" s="43" t="s">
        <v>721</v>
      </c>
      <c r="L168" s="43" t="s">
        <v>53</v>
      </c>
      <c r="M168" s="59"/>
      <c r="N168" s="33">
        <v>0</v>
      </c>
      <c r="O168" s="43"/>
      <c r="P168" s="43"/>
      <c r="Q168" s="43"/>
      <c r="R168" s="38">
        <v>50</v>
      </c>
      <c r="S168" s="38"/>
      <c r="T168" s="43"/>
      <c r="U168" s="32">
        <f t="shared" si="4"/>
        <v>3432400</v>
      </c>
      <c r="V168" s="33">
        <v>0</v>
      </c>
      <c r="W168" s="43"/>
      <c r="X168" s="43"/>
      <c r="Y168" s="43"/>
      <c r="Z168" s="40">
        <v>10</v>
      </c>
      <c r="AA168" s="40"/>
      <c r="AB168" s="43"/>
      <c r="AC168" s="86">
        <f t="shared" si="5"/>
        <v>686480</v>
      </c>
      <c r="AD168" s="40" t="s">
        <v>718</v>
      </c>
      <c r="AE168" s="11" t="s">
        <v>80</v>
      </c>
    </row>
    <row r="169" spans="1:31" x14ac:dyDescent="0.3">
      <c r="A169" s="43" t="s">
        <v>291</v>
      </c>
      <c r="B169" s="43" t="s">
        <v>74</v>
      </c>
      <c r="C169" s="55"/>
      <c r="D169" s="43" t="s">
        <v>410</v>
      </c>
      <c r="E169" s="52" t="s">
        <v>323</v>
      </c>
      <c r="F169" s="43" t="s">
        <v>722</v>
      </c>
      <c r="G169" s="43" t="s">
        <v>341</v>
      </c>
      <c r="H169" s="43" t="s">
        <v>723</v>
      </c>
      <c r="I169" s="43" t="s">
        <v>51</v>
      </c>
      <c r="J169" s="43" t="s">
        <v>296</v>
      </c>
      <c r="K169" s="43" t="s">
        <v>724</v>
      </c>
      <c r="L169" s="43" t="s">
        <v>53</v>
      </c>
      <c r="M169" s="59"/>
      <c r="N169" s="33">
        <v>0</v>
      </c>
      <c r="O169" s="43"/>
      <c r="P169" s="43"/>
      <c r="Q169" s="43"/>
      <c r="R169" s="38"/>
      <c r="S169" s="38">
        <v>50</v>
      </c>
      <c r="T169" s="43"/>
      <c r="U169" s="32">
        <f t="shared" si="4"/>
        <v>16457550</v>
      </c>
      <c r="V169" s="33">
        <v>0</v>
      </c>
      <c r="W169" s="43"/>
      <c r="X169" s="43"/>
      <c r="Y169" s="55"/>
      <c r="Z169" s="40"/>
      <c r="AA169" s="40">
        <v>25</v>
      </c>
      <c r="AB169" s="55"/>
      <c r="AC169" s="86">
        <f t="shared" si="5"/>
        <v>8228775</v>
      </c>
      <c r="AD169" s="40" t="s">
        <v>725</v>
      </c>
      <c r="AE169" s="11" t="s">
        <v>410</v>
      </c>
    </row>
    <row r="170" spans="1:31" x14ac:dyDescent="0.3">
      <c r="A170" s="43" t="s">
        <v>291</v>
      </c>
      <c r="B170" s="43" t="s">
        <v>38</v>
      </c>
      <c r="C170" s="55"/>
      <c r="D170" s="43" t="s">
        <v>86</v>
      </c>
      <c r="E170" s="52" t="s">
        <v>323</v>
      </c>
      <c r="F170" s="43" t="s">
        <v>726</v>
      </c>
      <c r="G170" s="43" t="s">
        <v>248</v>
      </c>
      <c r="H170" s="43" t="s">
        <v>727</v>
      </c>
      <c r="I170" s="43" t="s">
        <v>51</v>
      </c>
      <c r="J170" s="43" t="s">
        <v>407</v>
      </c>
      <c r="K170" s="43" t="s">
        <v>572</v>
      </c>
      <c r="L170" s="43" t="s">
        <v>53</v>
      </c>
      <c r="M170" s="59"/>
      <c r="N170" s="33">
        <v>20000000</v>
      </c>
      <c r="O170" s="43"/>
      <c r="P170" s="43"/>
      <c r="Q170" s="43"/>
      <c r="R170" s="38">
        <v>100</v>
      </c>
      <c r="S170" s="38"/>
      <c r="T170" s="55"/>
      <c r="U170" s="32">
        <f t="shared" si="4"/>
        <v>26864800</v>
      </c>
      <c r="V170" s="33">
        <v>3000000</v>
      </c>
      <c r="W170" s="43"/>
      <c r="X170" s="43"/>
      <c r="Y170" s="55"/>
      <c r="Z170" s="40">
        <v>25</v>
      </c>
      <c r="AA170" s="40"/>
      <c r="AB170" s="55"/>
      <c r="AC170" s="86">
        <f t="shared" si="5"/>
        <v>4716200</v>
      </c>
      <c r="AD170" s="40" t="s">
        <v>728</v>
      </c>
      <c r="AE170" s="11" t="s">
        <v>729</v>
      </c>
    </row>
    <row r="171" spans="1:31" x14ac:dyDescent="0.3">
      <c r="A171" s="43" t="s">
        <v>291</v>
      </c>
      <c r="B171" s="43" t="s">
        <v>38</v>
      </c>
      <c r="C171" s="55"/>
      <c r="D171" s="43" t="s">
        <v>708</v>
      </c>
      <c r="E171" s="52" t="s">
        <v>40</v>
      </c>
      <c r="F171" s="43" t="s">
        <v>730</v>
      </c>
      <c r="G171" s="43" t="s">
        <v>248</v>
      </c>
      <c r="H171" s="43" t="s">
        <v>660</v>
      </c>
      <c r="I171" s="43" t="s">
        <v>51</v>
      </c>
      <c r="J171" s="43" t="s">
        <v>407</v>
      </c>
      <c r="K171" s="43" t="s">
        <v>715</v>
      </c>
      <c r="L171" s="43" t="s">
        <v>53</v>
      </c>
      <c r="M171" s="59"/>
      <c r="N171" s="53">
        <v>0</v>
      </c>
      <c r="O171" s="43"/>
      <c r="P171" s="43"/>
      <c r="Q171" s="43"/>
      <c r="R171" s="34">
        <v>900</v>
      </c>
      <c r="S171" s="34"/>
      <c r="T171" s="55"/>
      <c r="U171" s="32">
        <f t="shared" si="4"/>
        <v>61783200</v>
      </c>
      <c r="V171" s="33">
        <v>0</v>
      </c>
      <c r="W171" s="43"/>
      <c r="X171" s="43"/>
      <c r="Y171" s="55"/>
      <c r="Z171" s="54">
        <v>30</v>
      </c>
      <c r="AA171" s="40"/>
      <c r="AB171" s="55"/>
      <c r="AC171" s="86">
        <f t="shared" si="5"/>
        <v>2059440</v>
      </c>
      <c r="AD171" s="54" t="s">
        <v>680</v>
      </c>
      <c r="AE171" s="11" t="s">
        <v>681</v>
      </c>
    </row>
    <row r="172" spans="1:31" s="47" customFormat="1" x14ac:dyDescent="0.3">
      <c r="A172" s="43" t="s">
        <v>291</v>
      </c>
      <c r="B172" s="43" t="s">
        <v>38</v>
      </c>
      <c r="C172" s="55"/>
      <c r="D172" s="43" t="s">
        <v>731</v>
      </c>
      <c r="E172" s="52" t="s">
        <v>40</v>
      </c>
      <c r="F172" s="43" t="s">
        <v>732</v>
      </c>
      <c r="G172" s="43" t="s">
        <v>248</v>
      </c>
      <c r="H172" s="43" t="s">
        <v>733</v>
      </c>
      <c r="I172" s="43" t="s">
        <v>509</v>
      </c>
      <c r="J172" s="43" t="s">
        <v>510</v>
      </c>
      <c r="K172" s="43" t="s">
        <v>734</v>
      </c>
      <c r="L172" s="43" t="s">
        <v>53</v>
      </c>
      <c r="M172" s="59"/>
      <c r="N172" s="53">
        <v>4000000</v>
      </c>
      <c r="O172" s="43"/>
      <c r="P172" s="43"/>
      <c r="Q172" s="43"/>
      <c r="R172" s="34">
        <v>50</v>
      </c>
      <c r="S172" s="34"/>
      <c r="T172" s="55"/>
      <c r="U172" s="32">
        <f t="shared" si="4"/>
        <v>7432400</v>
      </c>
      <c r="V172" s="33">
        <v>1500000</v>
      </c>
      <c r="W172" s="43"/>
      <c r="X172" s="43"/>
      <c r="Y172" s="55"/>
      <c r="Z172" s="40">
        <v>15</v>
      </c>
      <c r="AA172" s="40"/>
      <c r="AB172" s="55"/>
      <c r="AC172" s="86">
        <f t="shared" si="5"/>
        <v>2529720</v>
      </c>
      <c r="AD172" s="54" t="s">
        <v>680</v>
      </c>
      <c r="AE172" s="11" t="s">
        <v>681</v>
      </c>
    </row>
    <row r="173" spans="1:31" x14ac:dyDescent="0.3">
      <c r="A173" s="43" t="s">
        <v>291</v>
      </c>
      <c r="B173" s="43" t="s">
        <v>38</v>
      </c>
      <c r="C173" s="56">
        <v>45544</v>
      </c>
      <c r="D173" s="43" t="s">
        <v>428</v>
      </c>
      <c r="E173" s="52" t="s">
        <v>323</v>
      </c>
      <c r="F173" s="43" t="s">
        <v>735</v>
      </c>
      <c r="G173" s="43" t="s">
        <v>248</v>
      </c>
      <c r="H173" s="43" t="s">
        <v>736</v>
      </c>
      <c r="I173" s="43" t="s">
        <v>51</v>
      </c>
      <c r="J173" s="43" t="s">
        <v>407</v>
      </c>
      <c r="K173" s="43" t="s">
        <v>737</v>
      </c>
      <c r="L173" s="43" t="s">
        <v>53</v>
      </c>
      <c r="M173" s="59"/>
      <c r="N173" s="53">
        <v>4202880</v>
      </c>
      <c r="O173" s="43"/>
      <c r="P173" s="43"/>
      <c r="Q173" s="43"/>
      <c r="R173" s="55">
        <v>50</v>
      </c>
      <c r="S173" s="55"/>
      <c r="T173" s="55"/>
      <c r="U173" s="32">
        <f t="shared" si="4"/>
        <v>7635280</v>
      </c>
      <c r="V173" s="33">
        <v>2200000</v>
      </c>
      <c r="W173" s="43"/>
      <c r="X173" s="43"/>
      <c r="Y173" s="55"/>
      <c r="Z173" s="40">
        <v>20</v>
      </c>
      <c r="AA173" s="40"/>
      <c r="AB173" s="55"/>
      <c r="AC173" s="86">
        <f t="shared" si="5"/>
        <v>3572960</v>
      </c>
      <c r="AD173" s="58" t="s">
        <v>680</v>
      </c>
      <c r="AE173" s="11" t="s">
        <v>681</v>
      </c>
    </row>
    <row r="174" spans="1:31" x14ac:dyDescent="0.3">
      <c r="A174" s="43" t="s">
        <v>291</v>
      </c>
      <c r="B174" s="43" t="s">
        <v>38</v>
      </c>
      <c r="C174" s="56">
        <v>45547</v>
      </c>
      <c r="D174" s="43" t="s">
        <v>370</v>
      </c>
      <c r="E174" s="52" t="s">
        <v>48</v>
      </c>
      <c r="F174" s="43" t="s">
        <v>738</v>
      </c>
      <c r="G174" s="43" t="s">
        <v>341</v>
      </c>
      <c r="H174" s="43" t="s">
        <v>739</v>
      </c>
      <c r="I174" s="43" t="s">
        <v>51</v>
      </c>
      <c r="J174" s="43" t="s">
        <v>407</v>
      </c>
      <c r="K174" s="43" t="s">
        <v>740</v>
      </c>
      <c r="L174" s="43" t="s">
        <v>53</v>
      </c>
      <c r="M174" s="59"/>
      <c r="N174" s="53">
        <v>0</v>
      </c>
      <c r="O174" s="43"/>
      <c r="P174" s="43"/>
      <c r="Q174" s="43"/>
      <c r="R174" s="55"/>
      <c r="S174" s="55">
        <v>50</v>
      </c>
      <c r="T174" s="55"/>
      <c r="U174" s="32">
        <f t="shared" si="4"/>
        <v>16457550</v>
      </c>
      <c r="V174" s="33">
        <v>0</v>
      </c>
      <c r="W174" s="43"/>
      <c r="X174" s="43"/>
      <c r="Y174" s="55"/>
      <c r="Z174" s="40"/>
      <c r="AA174" s="40">
        <v>25</v>
      </c>
      <c r="AB174" s="55"/>
      <c r="AC174" s="86">
        <f t="shared" si="5"/>
        <v>8228775</v>
      </c>
      <c r="AD174" s="43" t="s">
        <v>741</v>
      </c>
      <c r="AE174" s="11" t="s">
        <v>370</v>
      </c>
    </row>
    <row r="175" spans="1:31" x14ac:dyDescent="0.3">
      <c r="A175" s="43" t="s">
        <v>291</v>
      </c>
      <c r="B175" s="43" t="s">
        <v>38</v>
      </c>
      <c r="C175" s="56">
        <v>45540</v>
      </c>
      <c r="D175" s="43" t="s">
        <v>742</v>
      </c>
      <c r="E175" s="52" t="s">
        <v>40</v>
      </c>
      <c r="F175" s="43" t="s">
        <v>743</v>
      </c>
      <c r="G175" s="43" t="s">
        <v>248</v>
      </c>
      <c r="H175" s="43" t="s">
        <v>471</v>
      </c>
      <c r="I175" s="43" t="s">
        <v>51</v>
      </c>
      <c r="J175" s="43" t="s">
        <v>407</v>
      </c>
      <c r="K175" s="43" t="s">
        <v>744</v>
      </c>
      <c r="L175" s="80" t="s">
        <v>53</v>
      </c>
      <c r="M175" s="59"/>
      <c r="N175" s="53">
        <v>0</v>
      </c>
      <c r="O175" s="43"/>
      <c r="P175" s="43"/>
      <c r="Q175" s="43"/>
      <c r="R175" s="55">
        <v>1200</v>
      </c>
      <c r="S175" s="55"/>
      <c r="T175" s="55"/>
      <c r="U175" s="32">
        <f t="shared" si="4"/>
        <v>82377600</v>
      </c>
      <c r="V175" s="33">
        <v>0</v>
      </c>
      <c r="W175" s="43"/>
      <c r="X175" s="43"/>
      <c r="Y175" s="55"/>
      <c r="Z175" s="40">
        <v>50</v>
      </c>
      <c r="AA175" s="40"/>
      <c r="AB175" s="55"/>
      <c r="AC175" s="86">
        <f t="shared" si="5"/>
        <v>3432400</v>
      </c>
      <c r="AD175" s="58" t="s">
        <v>680</v>
      </c>
      <c r="AE175" s="11" t="s">
        <v>681</v>
      </c>
    </row>
    <row r="176" spans="1:31" x14ac:dyDescent="0.3">
      <c r="A176" s="43" t="s">
        <v>291</v>
      </c>
      <c r="B176" s="43" t="s">
        <v>38</v>
      </c>
      <c r="C176" s="56">
        <v>45552</v>
      </c>
      <c r="D176" s="43" t="s">
        <v>745</v>
      </c>
      <c r="E176" s="52" t="s">
        <v>40</v>
      </c>
      <c r="F176" s="43" t="s">
        <v>746</v>
      </c>
      <c r="G176" s="43" t="s">
        <v>248</v>
      </c>
      <c r="H176" s="43" t="s">
        <v>471</v>
      </c>
      <c r="I176" s="43" t="s">
        <v>51</v>
      </c>
      <c r="J176" s="43" t="s">
        <v>407</v>
      </c>
      <c r="K176" s="43" t="s">
        <v>747</v>
      </c>
      <c r="L176" s="43" t="s">
        <v>53</v>
      </c>
      <c r="M176" s="59"/>
      <c r="N176" s="53">
        <v>0</v>
      </c>
      <c r="O176" s="43"/>
      <c r="P176" s="43"/>
      <c r="Q176" s="43"/>
      <c r="R176" s="55">
        <v>2400</v>
      </c>
      <c r="S176" s="55"/>
      <c r="T176" s="55"/>
      <c r="U176" s="32">
        <f t="shared" si="4"/>
        <v>164755200</v>
      </c>
      <c r="V176" s="33">
        <v>0</v>
      </c>
      <c r="W176" s="43"/>
      <c r="X176" s="43"/>
      <c r="Y176" s="55"/>
      <c r="Z176" s="40">
        <v>40</v>
      </c>
      <c r="AA176" s="40"/>
      <c r="AB176" s="55"/>
      <c r="AC176" s="86">
        <f t="shared" si="5"/>
        <v>2745920</v>
      </c>
      <c r="AD176" s="58" t="s">
        <v>680</v>
      </c>
      <c r="AE176" s="11" t="s">
        <v>681</v>
      </c>
    </row>
    <row r="177" spans="1:31" x14ac:dyDescent="0.3">
      <c r="A177" s="43" t="s">
        <v>291</v>
      </c>
      <c r="B177" s="43" t="s">
        <v>38</v>
      </c>
      <c r="C177" s="56">
        <v>45567</v>
      </c>
      <c r="D177" s="43" t="s">
        <v>748</v>
      </c>
      <c r="E177" s="52"/>
      <c r="F177" s="55">
        <v>11434</v>
      </c>
      <c r="G177" s="43" t="s">
        <v>248</v>
      </c>
      <c r="H177" s="43" t="s">
        <v>749</v>
      </c>
      <c r="I177" s="48" t="s">
        <v>296</v>
      </c>
      <c r="J177" s="43" t="s">
        <v>407</v>
      </c>
      <c r="K177" s="43" t="s">
        <v>737</v>
      </c>
      <c r="L177" s="43" t="s">
        <v>53</v>
      </c>
      <c r="M177" s="59"/>
      <c r="N177" s="53">
        <v>474980</v>
      </c>
      <c r="O177" s="43"/>
      <c r="P177" s="43"/>
      <c r="Q177" s="43"/>
      <c r="R177" s="55">
        <v>50</v>
      </c>
      <c r="S177" s="55"/>
      <c r="T177" s="43"/>
      <c r="U177" s="32">
        <f t="shared" si="4"/>
        <v>3907380</v>
      </c>
      <c r="V177" s="33">
        <v>200000</v>
      </c>
      <c r="W177" s="43"/>
      <c r="X177" s="43"/>
      <c r="Y177" s="43"/>
      <c r="Z177" s="40">
        <v>15</v>
      </c>
      <c r="AA177" s="40"/>
      <c r="AB177" s="43"/>
      <c r="AC177" s="86">
        <f t="shared" si="5"/>
        <v>1229720</v>
      </c>
      <c r="AD177" s="58" t="s">
        <v>680</v>
      </c>
      <c r="AE177" s="11" t="s">
        <v>681</v>
      </c>
    </row>
    <row r="178" spans="1:31" s="47" customFormat="1" x14ac:dyDescent="0.3">
      <c r="A178" s="43" t="s">
        <v>291</v>
      </c>
      <c r="B178" s="43" t="s">
        <v>38</v>
      </c>
      <c r="C178" s="56">
        <v>45587</v>
      </c>
      <c r="D178" s="43" t="s">
        <v>60</v>
      </c>
      <c r="E178" s="52" t="s">
        <v>40</v>
      </c>
      <c r="F178" s="43" t="s">
        <v>750</v>
      </c>
      <c r="G178" s="43" t="s">
        <v>248</v>
      </c>
      <c r="H178" s="43" t="s">
        <v>751</v>
      </c>
      <c r="I178" s="43" t="s">
        <v>51</v>
      </c>
      <c r="J178" s="43" t="s">
        <v>407</v>
      </c>
      <c r="K178" s="43" t="s">
        <v>604</v>
      </c>
      <c r="L178" s="43" t="s">
        <v>53</v>
      </c>
      <c r="M178" s="59"/>
      <c r="N178" s="53">
        <v>255460160</v>
      </c>
      <c r="O178" s="43"/>
      <c r="P178" s="43"/>
      <c r="Q178" s="43"/>
      <c r="R178" s="55">
        <v>50</v>
      </c>
      <c r="S178" s="55"/>
      <c r="T178" s="43"/>
      <c r="U178" s="32">
        <f t="shared" si="4"/>
        <v>258892560</v>
      </c>
      <c r="V178" s="33">
        <v>1000000</v>
      </c>
      <c r="W178" s="43"/>
      <c r="X178" s="43"/>
      <c r="Y178" s="43"/>
      <c r="Z178" s="40">
        <v>20</v>
      </c>
      <c r="AA178" s="40"/>
      <c r="AB178" s="43"/>
      <c r="AC178" s="86">
        <f t="shared" si="5"/>
        <v>2372960</v>
      </c>
      <c r="AD178" s="58" t="s">
        <v>752</v>
      </c>
      <c r="AE178" s="11" t="s">
        <v>753</v>
      </c>
    </row>
    <row r="179" spans="1:31" s="47" customFormat="1" x14ac:dyDescent="0.3">
      <c r="A179" s="43" t="s">
        <v>291</v>
      </c>
      <c r="B179" s="43" t="s">
        <v>38</v>
      </c>
      <c r="C179" s="56">
        <v>45566</v>
      </c>
      <c r="D179" s="43" t="s">
        <v>410</v>
      </c>
      <c r="E179" s="52" t="s">
        <v>40</v>
      </c>
      <c r="F179" s="43" t="s">
        <v>754</v>
      </c>
      <c r="G179" s="43" t="s">
        <v>341</v>
      </c>
      <c r="H179" s="43" t="s">
        <v>521</v>
      </c>
      <c r="I179" s="43" t="s">
        <v>669</v>
      </c>
      <c r="J179" s="43" t="s">
        <v>755</v>
      </c>
      <c r="K179" s="43" t="s">
        <v>740</v>
      </c>
      <c r="L179" s="43" t="s">
        <v>53</v>
      </c>
      <c r="M179" s="59"/>
      <c r="N179" s="53">
        <v>0</v>
      </c>
      <c r="O179" s="43"/>
      <c r="P179" s="43"/>
      <c r="Q179" s="43"/>
      <c r="R179" s="55"/>
      <c r="S179" s="55">
        <v>50</v>
      </c>
      <c r="T179" s="43"/>
      <c r="U179" s="32">
        <f t="shared" si="4"/>
        <v>16457550</v>
      </c>
      <c r="V179" s="33">
        <v>0</v>
      </c>
      <c r="W179" s="43"/>
      <c r="X179" s="43"/>
      <c r="Y179" s="43"/>
      <c r="Z179" s="40"/>
      <c r="AA179" s="40">
        <v>25</v>
      </c>
      <c r="AB179" s="43"/>
      <c r="AC179" s="86">
        <f t="shared" si="5"/>
        <v>8228775</v>
      </c>
      <c r="AD179" s="58" t="s">
        <v>725</v>
      </c>
      <c r="AE179" s="145" t="s">
        <v>410</v>
      </c>
    </row>
    <row r="180" spans="1:31" s="47" customFormat="1" x14ac:dyDescent="0.3">
      <c r="A180" s="43" t="s">
        <v>291</v>
      </c>
      <c r="B180" s="43" t="s">
        <v>38</v>
      </c>
      <c r="C180" s="56">
        <v>45568</v>
      </c>
      <c r="D180" s="43" t="s">
        <v>756</v>
      </c>
      <c r="E180" s="52" t="s">
        <v>40</v>
      </c>
      <c r="F180" s="43" t="s">
        <v>757</v>
      </c>
      <c r="G180" s="43" t="s">
        <v>248</v>
      </c>
      <c r="H180" s="43" t="s">
        <v>758</v>
      </c>
      <c r="I180" s="43" t="s">
        <v>509</v>
      </c>
      <c r="J180" s="43" t="s">
        <v>456</v>
      </c>
      <c r="K180" s="43" t="s">
        <v>590</v>
      </c>
      <c r="L180" s="43" t="s">
        <v>53</v>
      </c>
      <c r="M180" s="59"/>
      <c r="N180" s="53">
        <v>3000000</v>
      </c>
      <c r="O180" s="43"/>
      <c r="P180" s="43"/>
      <c r="Q180" s="43"/>
      <c r="R180" s="55">
        <v>50</v>
      </c>
      <c r="S180" s="55"/>
      <c r="T180" s="43"/>
      <c r="U180" s="32">
        <f t="shared" si="4"/>
        <v>6432400</v>
      </c>
      <c r="V180" s="33">
        <v>350000</v>
      </c>
      <c r="W180" s="43"/>
      <c r="X180" s="43"/>
      <c r="Y180" s="43"/>
      <c r="Z180" s="40">
        <v>10</v>
      </c>
      <c r="AA180" s="40"/>
      <c r="AB180" s="43"/>
      <c r="AC180" s="86">
        <f t="shared" si="5"/>
        <v>1036480</v>
      </c>
      <c r="AD180" s="58" t="s">
        <v>759</v>
      </c>
      <c r="AE180" s="145" t="s">
        <v>760</v>
      </c>
    </row>
    <row r="181" spans="1:31" x14ac:dyDescent="0.3">
      <c r="A181" s="43" t="s">
        <v>291</v>
      </c>
      <c r="B181" s="43" t="s">
        <v>38</v>
      </c>
      <c r="C181" s="56">
        <v>45579</v>
      </c>
      <c r="D181" s="43" t="s">
        <v>677</v>
      </c>
      <c r="E181" s="52" t="s">
        <v>323</v>
      </c>
      <c r="F181" s="43" t="s">
        <v>761</v>
      </c>
      <c r="G181" s="43" t="s">
        <v>248</v>
      </c>
      <c r="H181" s="43" t="s">
        <v>471</v>
      </c>
      <c r="I181" s="43" t="s">
        <v>51</v>
      </c>
      <c r="J181" s="43" t="s">
        <v>407</v>
      </c>
      <c r="K181" s="43" t="s">
        <v>574</v>
      </c>
      <c r="L181" s="43" t="s">
        <v>53</v>
      </c>
      <c r="M181" s="59"/>
      <c r="N181" s="53">
        <v>0</v>
      </c>
      <c r="O181" s="43"/>
      <c r="P181" s="43"/>
      <c r="Q181" s="43"/>
      <c r="R181" s="55">
        <v>900</v>
      </c>
      <c r="S181" s="55"/>
      <c r="T181" s="43"/>
      <c r="U181" s="32">
        <f t="shared" si="4"/>
        <v>61783200</v>
      </c>
      <c r="V181" s="33">
        <v>0</v>
      </c>
      <c r="W181" s="43"/>
      <c r="X181" s="43"/>
      <c r="Y181" s="43"/>
      <c r="Z181" s="40">
        <v>30</v>
      </c>
      <c r="AA181" s="40"/>
      <c r="AB181" s="43"/>
      <c r="AC181" s="86">
        <f t="shared" si="5"/>
        <v>2059440</v>
      </c>
      <c r="AD181" s="58" t="s">
        <v>680</v>
      </c>
      <c r="AE181" s="11" t="s">
        <v>681</v>
      </c>
    </row>
    <row r="182" spans="1:31" x14ac:dyDescent="0.3">
      <c r="A182" s="43" t="s">
        <v>291</v>
      </c>
      <c r="B182" s="43" t="s">
        <v>38</v>
      </c>
      <c r="C182" s="56">
        <v>45569</v>
      </c>
      <c r="D182" s="43" t="s">
        <v>762</v>
      </c>
      <c r="E182" s="52" t="s">
        <v>40</v>
      </c>
      <c r="F182" s="43" t="s">
        <v>763</v>
      </c>
      <c r="G182" s="43" t="s">
        <v>248</v>
      </c>
      <c r="H182" s="43" t="s">
        <v>764</v>
      </c>
      <c r="I182" s="43" t="s">
        <v>202</v>
      </c>
      <c r="J182" s="43" t="s">
        <v>765</v>
      </c>
      <c r="K182" s="43" t="s">
        <v>672</v>
      </c>
      <c r="L182" s="34" t="s">
        <v>53</v>
      </c>
      <c r="M182" s="59"/>
      <c r="N182" s="53">
        <v>5000000</v>
      </c>
      <c r="O182" s="43"/>
      <c r="P182" s="43"/>
      <c r="Q182" s="43"/>
      <c r="R182" s="55">
        <v>50</v>
      </c>
      <c r="S182" s="55"/>
      <c r="T182" s="43"/>
      <c r="U182" s="32">
        <f t="shared" si="4"/>
        <v>8432400</v>
      </c>
      <c r="V182" s="33">
        <v>700000</v>
      </c>
      <c r="W182" s="43"/>
      <c r="X182" s="43"/>
      <c r="Y182" s="43"/>
      <c r="Z182" s="40"/>
      <c r="AA182" s="40"/>
      <c r="AB182" s="43"/>
      <c r="AC182" s="86">
        <f t="shared" si="5"/>
        <v>700000</v>
      </c>
      <c r="AD182" s="58" t="s">
        <v>676</v>
      </c>
      <c r="AE182" s="11" t="s">
        <v>766</v>
      </c>
    </row>
    <row r="183" spans="1:31" x14ac:dyDescent="0.3">
      <c r="A183" s="43" t="s">
        <v>291</v>
      </c>
      <c r="B183" s="43" t="s">
        <v>38</v>
      </c>
      <c r="C183" s="56">
        <v>45593</v>
      </c>
      <c r="D183" s="43" t="s">
        <v>767</v>
      </c>
      <c r="E183" s="52" t="s">
        <v>40</v>
      </c>
      <c r="F183" s="43" t="s">
        <v>768</v>
      </c>
      <c r="G183" s="43" t="s">
        <v>248</v>
      </c>
      <c r="H183" s="43" t="s">
        <v>471</v>
      </c>
      <c r="I183" s="43" t="s">
        <v>509</v>
      </c>
      <c r="J183" s="43" t="s">
        <v>308</v>
      </c>
      <c r="K183" s="43" t="s">
        <v>737</v>
      </c>
      <c r="L183" s="43" t="s">
        <v>53</v>
      </c>
      <c r="M183" s="59"/>
      <c r="N183" s="53">
        <v>0</v>
      </c>
      <c r="O183" s="43"/>
      <c r="P183" s="43"/>
      <c r="Q183" s="43"/>
      <c r="R183" s="55">
        <v>900</v>
      </c>
      <c r="S183" s="55"/>
      <c r="T183" s="43"/>
      <c r="U183" s="32">
        <f t="shared" si="4"/>
        <v>61783200</v>
      </c>
      <c r="V183" s="33">
        <v>0</v>
      </c>
      <c r="W183" s="43"/>
      <c r="X183" s="43"/>
      <c r="Y183" s="43"/>
      <c r="Z183" s="40">
        <v>20</v>
      </c>
      <c r="AA183" s="40"/>
      <c r="AB183" s="43"/>
      <c r="AC183" s="86">
        <f t="shared" si="5"/>
        <v>1372960</v>
      </c>
      <c r="AD183" s="58" t="s">
        <v>680</v>
      </c>
      <c r="AE183" s="11" t="s">
        <v>681</v>
      </c>
    </row>
    <row r="184" spans="1:31" x14ac:dyDescent="0.3">
      <c r="A184" s="43" t="s">
        <v>291</v>
      </c>
      <c r="B184" s="43" t="s">
        <v>38</v>
      </c>
      <c r="C184" s="56">
        <v>45594</v>
      </c>
      <c r="D184" s="43" t="s">
        <v>80</v>
      </c>
      <c r="E184" s="52" t="s">
        <v>323</v>
      </c>
      <c r="F184" s="43" t="s">
        <v>769</v>
      </c>
      <c r="G184" s="43" t="s">
        <v>248</v>
      </c>
      <c r="H184" s="43" t="s">
        <v>770</v>
      </c>
      <c r="I184" s="43" t="s">
        <v>51</v>
      </c>
      <c r="J184" s="43" t="s">
        <v>771</v>
      </c>
      <c r="K184" s="43" t="s">
        <v>572</v>
      </c>
      <c r="L184" s="43" t="s">
        <v>53</v>
      </c>
      <c r="M184" s="59"/>
      <c r="N184" s="53">
        <v>5000000</v>
      </c>
      <c r="O184" s="43"/>
      <c r="P184" s="43"/>
      <c r="Q184" s="43"/>
      <c r="R184" s="55">
        <v>50</v>
      </c>
      <c r="S184" s="55"/>
      <c r="T184" s="43"/>
      <c r="U184" s="32">
        <f t="shared" si="4"/>
        <v>8432400</v>
      </c>
      <c r="V184" s="33">
        <v>1000000</v>
      </c>
      <c r="W184" s="43"/>
      <c r="X184" s="43"/>
      <c r="Y184" s="43"/>
      <c r="Z184" s="40">
        <v>20</v>
      </c>
      <c r="AA184" s="40"/>
      <c r="AB184" s="43"/>
      <c r="AC184" s="86">
        <f t="shared" si="5"/>
        <v>2372960</v>
      </c>
      <c r="AD184" s="58" t="s">
        <v>718</v>
      </c>
      <c r="AE184" s="11" t="s">
        <v>80</v>
      </c>
    </row>
    <row r="185" spans="1:31" x14ac:dyDescent="0.3">
      <c r="A185" s="43" t="s">
        <v>291</v>
      </c>
      <c r="B185" s="43" t="s">
        <v>38</v>
      </c>
      <c r="C185" s="56">
        <v>45594</v>
      </c>
      <c r="D185" s="43" t="s">
        <v>410</v>
      </c>
      <c r="E185" s="52" t="s">
        <v>40</v>
      </c>
      <c r="F185" s="43" t="s">
        <v>772</v>
      </c>
      <c r="G185" s="43" t="s">
        <v>248</v>
      </c>
      <c r="H185" s="43" t="s">
        <v>471</v>
      </c>
      <c r="I185" s="43" t="s">
        <v>51</v>
      </c>
      <c r="J185" s="43" t="s">
        <v>407</v>
      </c>
      <c r="K185" s="43" t="s">
        <v>572</v>
      </c>
      <c r="L185" s="43" t="s">
        <v>53</v>
      </c>
      <c r="M185" s="59"/>
      <c r="N185" s="53">
        <v>0</v>
      </c>
      <c r="O185" s="43"/>
      <c r="P185" s="43"/>
      <c r="Q185" s="43"/>
      <c r="R185" s="55">
        <v>1200</v>
      </c>
      <c r="S185" s="55"/>
      <c r="T185" s="43"/>
      <c r="U185" s="32">
        <f t="shared" si="4"/>
        <v>82377600</v>
      </c>
      <c r="V185" s="33">
        <v>0</v>
      </c>
      <c r="W185" s="43"/>
      <c r="X185" s="43"/>
      <c r="Y185" s="43"/>
      <c r="Z185" s="40">
        <v>40</v>
      </c>
      <c r="AA185" s="40"/>
      <c r="AB185" s="43"/>
      <c r="AC185" s="86">
        <f t="shared" si="5"/>
        <v>2745920</v>
      </c>
      <c r="AD185" s="58" t="s">
        <v>718</v>
      </c>
      <c r="AE185" s="11" t="s">
        <v>80</v>
      </c>
    </row>
    <row r="186" spans="1:31" x14ac:dyDescent="0.3">
      <c r="A186" s="43" t="s">
        <v>291</v>
      </c>
      <c r="B186" s="43" t="s">
        <v>38</v>
      </c>
      <c r="C186" s="56">
        <v>45601</v>
      </c>
      <c r="D186" s="43" t="s">
        <v>222</v>
      </c>
      <c r="E186" s="52" t="s">
        <v>40</v>
      </c>
      <c r="F186" s="43" t="s">
        <v>773</v>
      </c>
      <c r="G186" s="43" t="s">
        <v>248</v>
      </c>
      <c r="H186" s="43" t="s">
        <v>774</v>
      </c>
      <c r="I186" s="43" t="s">
        <v>51</v>
      </c>
      <c r="J186" s="43" t="s">
        <v>407</v>
      </c>
      <c r="K186" s="43" t="s">
        <v>590</v>
      </c>
      <c r="L186" s="43" t="s">
        <v>53</v>
      </c>
      <c r="M186" s="64"/>
      <c r="N186" s="65">
        <v>10429990</v>
      </c>
      <c r="O186" s="43"/>
      <c r="P186" s="43"/>
      <c r="Q186" s="43"/>
      <c r="R186" s="42">
        <v>50</v>
      </c>
      <c r="S186" s="42"/>
      <c r="T186" s="43"/>
      <c r="U186" s="66">
        <f t="shared" si="4"/>
        <v>13862390</v>
      </c>
      <c r="V186" s="65">
        <v>1300000</v>
      </c>
      <c r="W186" s="43"/>
      <c r="X186" s="43"/>
      <c r="Y186" s="43"/>
      <c r="Z186" s="45">
        <v>20</v>
      </c>
      <c r="AA186" s="45"/>
      <c r="AB186" s="43"/>
      <c r="AC186" s="86">
        <f t="shared" si="5"/>
        <v>2672960</v>
      </c>
      <c r="AD186" s="43" t="s">
        <v>775</v>
      </c>
      <c r="AE186" s="11" t="s">
        <v>222</v>
      </c>
    </row>
    <row r="187" spans="1:31" x14ac:dyDescent="0.3">
      <c r="A187" s="43" t="s">
        <v>291</v>
      </c>
      <c r="B187" s="43" t="s">
        <v>38</v>
      </c>
      <c r="C187" s="56">
        <v>45600</v>
      </c>
      <c r="D187" s="43" t="s">
        <v>776</v>
      </c>
      <c r="E187" s="52" t="s">
        <v>40</v>
      </c>
      <c r="F187" s="43" t="s">
        <v>777</v>
      </c>
      <c r="G187" s="43" t="s">
        <v>248</v>
      </c>
      <c r="H187" s="43" t="s">
        <v>778</v>
      </c>
      <c r="I187" s="43" t="s">
        <v>51</v>
      </c>
      <c r="J187" s="43" t="s">
        <v>407</v>
      </c>
      <c r="K187" s="43" t="s">
        <v>572</v>
      </c>
      <c r="L187" s="43" t="s">
        <v>53</v>
      </c>
      <c r="M187" s="64"/>
      <c r="N187" s="65">
        <v>5000000</v>
      </c>
      <c r="O187" s="43"/>
      <c r="P187" s="43"/>
      <c r="Q187" s="43"/>
      <c r="R187" s="42">
        <v>50</v>
      </c>
      <c r="S187" s="42"/>
      <c r="T187" s="43"/>
      <c r="U187" s="66">
        <f t="shared" si="4"/>
        <v>8432400</v>
      </c>
      <c r="V187" s="65">
        <v>1500000</v>
      </c>
      <c r="W187" s="43"/>
      <c r="X187" s="43"/>
      <c r="Y187" s="43"/>
      <c r="Z187" s="45">
        <v>30</v>
      </c>
      <c r="AA187" s="45"/>
      <c r="AB187" s="43"/>
      <c r="AC187" s="86">
        <f t="shared" si="5"/>
        <v>3559440</v>
      </c>
      <c r="AD187" s="43" t="s">
        <v>779</v>
      </c>
      <c r="AE187" s="11" t="s">
        <v>540</v>
      </c>
    </row>
    <row r="188" spans="1:31" x14ac:dyDescent="0.3">
      <c r="A188" s="43" t="s">
        <v>291</v>
      </c>
      <c r="B188" s="43" t="s">
        <v>38</v>
      </c>
      <c r="C188" s="56">
        <v>45601</v>
      </c>
      <c r="D188" s="43" t="s">
        <v>410</v>
      </c>
      <c r="E188" s="52" t="s">
        <v>323</v>
      </c>
      <c r="F188" s="43" t="s">
        <v>780</v>
      </c>
      <c r="G188" s="43" t="s">
        <v>248</v>
      </c>
      <c r="H188" s="43" t="s">
        <v>471</v>
      </c>
      <c r="I188" s="43" t="s">
        <v>509</v>
      </c>
      <c r="J188" s="43" t="s">
        <v>308</v>
      </c>
      <c r="K188" s="43" t="s">
        <v>572</v>
      </c>
      <c r="L188" s="43" t="s">
        <v>53</v>
      </c>
      <c r="M188" s="64"/>
      <c r="N188" s="65">
        <v>0</v>
      </c>
      <c r="O188" s="43"/>
      <c r="P188" s="43"/>
      <c r="Q188" s="43"/>
      <c r="R188" s="42">
        <v>1200</v>
      </c>
      <c r="S188" s="42"/>
      <c r="T188" s="43"/>
      <c r="U188" s="66">
        <f t="shared" si="4"/>
        <v>82377600</v>
      </c>
      <c r="V188" s="65">
        <v>0</v>
      </c>
      <c r="W188" s="43"/>
      <c r="X188" s="43"/>
      <c r="Y188" s="43"/>
      <c r="Z188" s="45">
        <v>40</v>
      </c>
      <c r="AA188" s="45"/>
      <c r="AB188" s="43"/>
      <c r="AC188" s="86">
        <f t="shared" si="5"/>
        <v>2745920</v>
      </c>
      <c r="AD188" s="43" t="s">
        <v>725</v>
      </c>
      <c r="AE188" s="11" t="s">
        <v>410</v>
      </c>
    </row>
    <row r="189" spans="1:31" x14ac:dyDescent="0.3">
      <c r="A189" s="43" t="s">
        <v>291</v>
      </c>
      <c r="B189" s="43" t="s">
        <v>38</v>
      </c>
      <c r="C189" s="56">
        <v>45604</v>
      </c>
      <c r="D189" s="43" t="s">
        <v>80</v>
      </c>
      <c r="E189" s="52" t="s">
        <v>323</v>
      </c>
      <c r="F189" s="43" t="s">
        <v>781</v>
      </c>
      <c r="G189" s="43" t="s">
        <v>782</v>
      </c>
      <c r="H189" s="43" t="s">
        <v>521</v>
      </c>
      <c r="I189" s="43" t="s">
        <v>509</v>
      </c>
      <c r="J189" s="43" t="s">
        <v>783</v>
      </c>
      <c r="K189" s="43" t="s">
        <v>721</v>
      </c>
      <c r="L189" s="34" t="s">
        <v>53</v>
      </c>
      <c r="M189" s="64"/>
      <c r="N189" s="65">
        <v>0</v>
      </c>
      <c r="O189" s="43"/>
      <c r="P189" s="43"/>
      <c r="Q189" s="43"/>
      <c r="R189" s="42">
        <v>50</v>
      </c>
      <c r="S189" s="42"/>
      <c r="T189" s="43"/>
      <c r="U189" s="66">
        <f t="shared" si="4"/>
        <v>3432400</v>
      </c>
      <c r="V189" s="65">
        <v>0</v>
      </c>
      <c r="W189" s="43"/>
      <c r="X189" s="43"/>
      <c r="Y189" s="43"/>
      <c r="Z189" s="45">
        <v>5</v>
      </c>
      <c r="AA189" s="45"/>
      <c r="AB189" s="43"/>
      <c r="AC189" s="86">
        <f t="shared" si="5"/>
        <v>343240</v>
      </c>
      <c r="AD189" s="43" t="s">
        <v>718</v>
      </c>
      <c r="AE189" s="11" t="s">
        <v>80</v>
      </c>
    </row>
    <row r="190" spans="1:31" x14ac:dyDescent="0.3">
      <c r="A190" s="43" t="s">
        <v>291</v>
      </c>
      <c r="B190" s="43" t="s">
        <v>38</v>
      </c>
      <c r="C190" s="56">
        <v>45607</v>
      </c>
      <c r="D190" s="43" t="s">
        <v>361</v>
      </c>
      <c r="E190" s="52" t="s">
        <v>323</v>
      </c>
      <c r="F190" s="43" t="s">
        <v>784</v>
      </c>
      <c r="G190" s="43" t="s">
        <v>248</v>
      </c>
      <c r="H190" s="43" t="s">
        <v>785</v>
      </c>
      <c r="I190" s="43" t="s">
        <v>786</v>
      </c>
      <c r="J190" s="43" t="s">
        <v>700</v>
      </c>
      <c r="K190" s="43" t="s">
        <v>672</v>
      </c>
      <c r="L190" s="43" t="s">
        <v>53</v>
      </c>
      <c r="M190" s="64"/>
      <c r="N190" s="65">
        <v>492980</v>
      </c>
      <c r="O190" s="43"/>
      <c r="P190" s="43"/>
      <c r="Q190" s="43"/>
      <c r="R190" s="42">
        <v>50</v>
      </c>
      <c r="S190" s="42"/>
      <c r="T190" s="43"/>
      <c r="U190" s="66">
        <f t="shared" si="4"/>
        <v>3925380</v>
      </c>
      <c r="V190" s="65">
        <v>300000</v>
      </c>
      <c r="W190" s="43"/>
      <c r="X190" s="43"/>
      <c r="Y190" s="43"/>
      <c r="Z190" s="45">
        <v>10</v>
      </c>
      <c r="AA190" s="45"/>
      <c r="AB190" s="43"/>
      <c r="AC190" s="86">
        <f t="shared" si="5"/>
        <v>986480</v>
      </c>
      <c r="AD190" s="43" t="s">
        <v>787</v>
      </c>
      <c r="AE190" s="11" t="s">
        <v>361</v>
      </c>
    </row>
    <row r="191" spans="1:31" s="47" customFormat="1" x14ac:dyDescent="0.3">
      <c r="A191" s="43" t="s">
        <v>291</v>
      </c>
      <c r="B191" s="43" t="s">
        <v>38</v>
      </c>
      <c r="C191" s="56">
        <v>45610</v>
      </c>
      <c r="D191" s="43" t="s">
        <v>54</v>
      </c>
      <c r="E191" s="52" t="s">
        <v>323</v>
      </c>
      <c r="F191" s="43" t="s">
        <v>788</v>
      </c>
      <c r="G191" s="43" t="s">
        <v>248</v>
      </c>
      <c r="H191" s="43" t="s">
        <v>789</v>
      </c>
      <c r="I191" s="43" t="s">
        <v>509</v>
      </c>
      <c r="J191" s="43" t="s">
        <v>308</v>
      </c>
      <c r="K191" s="43" t="s">
        <v>737</v>
      </c>
      <c r="L191" s="43" t="s">
        <v>53</v>
      </c>
      <c r="M191" s="64"/>
      <c r="N191" s="65">
        <v>0</v>
      </c>
      <c r="O191" s="43"/>
      <c r="P191" s="43"/>
      <c r="Q191" s="43"/>
      <c r="R191" s="42">
        <v>900</v>
      </c>
      <c r="S191" s="42"/>
      <c r="T191" s="43"/>
      <c r="U191" s="66">
        <f t="shared" si="4"/>
        <v>61783200</v>
      </c>
      <c r="V191" s="65">
        <v>0</v>
      </c>
      <c r="W191" s="43"/>
      <c r="X191" s="43"/>
      <c r="Y191" s="43"/>
      <c r="Z191" s="45">
        <v>20</v>
      </c>
      <c r="AA191" s="45"/>
      <c r="AB191" s="43"/>
      <c r="AC191" s="86">
        <f t="shared" si="5"/>
        <v>1372960</v>
      </c>
      <c r="AD191" s="58" t="s">
        <v>680</v>
      </c>
      <c r="AE191" s="11" t="s">
        <v>681</v>
      </c>
    </row>
    <row r="192" spans="1:31" x14ac:dyDescent="0.3">
      <c r="A192" s="43" t="s">
        <v>291</v>
      </c>
      <c r="B192" s="43" t="s">
        <v>38</v>
      </c>
      <c r="C192" s="56">
        <v>45615</v>
      </c>
      <c r="D192" s="43" t="s">
        <v>790</v>
      </c>
      <c r="E192" s="52" t="s">
        <v>40</v>
      </c>
      <c r="F192" s="43" t="s">
        <v>791</v>
      </c>
      <c r="G192" s="43" t="s">
        <v>248</v>
      </c>
      <c r="H192" s="43" t="s">
        <v>792</v>
      </c>
      <c r="I192" s="43" t="s">
        <v>51</v>
      </c>
      <c r="J192" s="43" t="s">
        <v>407</v>
      </c>
      <c r="K192" s="43" t="s">
        <v>590</v>
      </c>
      <c r="L192" s="43" t="s">
        <v>53</v>
      </c>
      <c r="M192" s="64"/>
      <c r="N192" s="65">
        <v>800000</v>
      </c>
      <c r="O192" s="43"/>
      <c r="P192" s="43"/>
      <c r="Q192" s="43"/>
      <c r="R192" s="42">
        <v>50</v>
      </c>
      <c r="S192" s="42"/>
      <c r="T192" s="43"/>
      <c r="U192" s="66">
        <f t="shared" si="4"/>
        <v>4232400</v>
      </c>
      <c r="V192" s="65">
        <v>350000</v>
      </c>
      <c r="W192" s="43"/>
      <c r="X192" s="43"/>
      <c r="Y192" s="43"/>
      <c r="Z192" s="45">
        <v>15</v>
      </c>
      <c r="AA192" s="45"/>
      <c r="AB192" s="43"/>
      <c r="AC192" s="86">
        <f t="shared" si="5"/>
        <v>1379720</v>
      </c>
      <c r="AD192" s="43" t="s">
        <v>793</v>
      </c>
      <c r="AE192" s="11" t="s">
        <v>1587</v>
      </c>
    </row>
    <row r="193" spans="1:31" x14ac:dyDescent="0.3">
      <c r="A193" s="43" t="s">
        <v>291</v>
      </c>
      <c r="B193" s="43" t="s">
        <v>38</v>
      </c>
      <c r="C193" s="68">
        <v>45624</v>
      </c>
      <c r="D193" s="43" t="s">
        <v>60</v>
      </c>
      <c r="E193" s="52" t="s">
        <v>55</v>
      </c>
      <c r="F193" s="43" t="s">
        <v>794</v>
      </c>
      <c r="G193" s="43" t="s">
        <v>795</v>
      </c>
      <c r="H193" s="43" t="s">
        <v>796</v>
      </c>
      <c r="I193" s="43" t="s">
        <v>51</v>
      </c>
      <c r="J193" s="43" t="s">
        <v>407</v>
      </c>
      <c r="K193" s="43" t="s">
        <v>797</v>
      </c>
      <c r="L193" s="43" t="s">
        <v>53</v>
      </c>
      <c r="M193" s="64"/>
      <c r="N193" s="65">
        <v>0</v>
      </c>
      <c r="O193" s="43"/>
      <c r="P193" s="43"/>
      <c r="Q193" s="43"/>
      <c r="R193" s="42">
        <v>10</v>
      </c>
      <c r="S193" s="43"/>
      <c r="T193" s="43"/>
      <c r="U193" s="66">
        <f t="shared" si="4"/>
        <v>686480</v>
      </c>
      <c r="V193" s="65">
        <v>0</v>
      </c>
      <c r="W193" s="43"/>
      <c r="X193" s="43"/>
      <c r="Y193" s="43"/>
      <c r="Z193" s="45">
        <v>3</v>
      </c>
      <c r="AA193" s="43"/>
      <c r="AB193" s="43"/>
      <c r="AC193" s="86">
        <f t="shared" si="5"/>
        <v>205944</v>
      </c>
      <c r="AD193" s="43" t="s">
        <v>798</v>
      </c>
      <c r="AE193" s="11" t="s">
        <v>799</v>
      </c>
    </row>
    <row r="194" spans="1:31" x14ac:dyDescent="0.3">
      <c r="A194" s="43" t="s">
        <v>291</v>
      </c>
      <c r="B194" s="43" t="s">
        <v>38</v>
      </c>
      <c r="C194" s="68">
        <v>45624</v>
      </c>
      <c r="D194" s="43" t="s">
        <v>60</v>
      </c>
      <c r="E194" s="52" t="s">
        <v>55</v>
      </c>
      <c r="F194" s="43" t="s">
        <v>800</v>
      </c>
      <c r="G194" s="43" t="s">
        <v>795</v>
      </c>
      <c r="H194" s="43" t="s">
        <v>796</v>
      </c>
      <c r="I194" s="43" t="s">
        <v>51</v>
      </c>
      <c r="J194" s="48" t="s">
        <v>296</v>
      </c>
      <c r="K194" s="43" t="s">
        <v>797</v>
      </c>
      <c r="L194" s="43" t="s">
        <v>53</v>
      </c>
      <c r="M194" s="64"/>
      <c r="N194" s="65">
        <v>0</v>
      </c>
      <c r="O194" s="43"/>
      <c r="P194" s="43"/>
      <c r="Q194" s="43"/>
      <c r="R194" s="42">
        <v>10</v>
      </c>
      <c r="S194" s="43"/>
      <c r="T194" s="43"/>
      <c r="U194" s="66">
        <f t="shared" si="4"/>
        <v>686480</v>
      </c>
      <c r="V194" s="65">
        <v>0</v>
      </c>
      <c r="W194" s="43"/>
      <c r="X194" s="43"/>
      <c r="Y194" s="43"/>
      <c r="Z194" s="45">
        <v>3</v>
      </c>
      <c r="AA194" s="43"/>
      <c r="AB194" s="43"/>
      <c r="AC194" s="86">
        <f t="shared" si="5"/>
        <v>205944</v>
      </c>
      <c r="AD194" s="43" t="s">
        <v>798</v>
      </c>
      <c r="AE194" s="11" t="s">
        <v>799</v>
      </c>
    </row>
    <row r="195" spans="1:31" x14ac:dyDescent="0.3">
      <c r="A195" s="43" t="s">
        <v>291</v>
      </c>
      <c r="B195" s="43" t="s">
        <v>38</v>
      </c>
      <c r="C195" s="43" t="s">
        <v>801</v>
      </c>
      <c r="D195" s="43" t="s">
        <v>352</v>
      </c>
      <c r="E195" s="52" t="s">
        <v>40</v>
      </c>
      <c r="F195" s="43" t="s">
        <v>802</v>
      </c>
      <c r="G195" s="43" t="s">
        <v>248</v>
      </c>
      <c r="H195" s="43" t="s">
        <v>471</v>
      </c>
      <c r="I195" s="43" t="s">
        <v>512</v>
      </c>
      <c r="J195" s="43" t="s">
        <v>663</v>
      </c>
      <c r="K195" s="43" t="s">
        <v>672</v>
      </c>
      <c r="L195" s="43" t="s">
        <v>53</v>
      </c>
      <c r="M195" s="64"/>
      <c r="N195" s="65">
        <v>3000000</v>
      </c>
      <c r="O195" s="43"/>
      <c r="P195" s="43"/>
      <c r="Q195" s="43"/>
      <c r="R195" s="42">
        <v>300</v>
      </c>
      <c r="S195" s="43"/>
      <c r="T195" s="43"/>
      <c r="U195" s="66">
        <f t="shared" si="4"/>
        <v>23594400</v>
      </c>
      <c r="V195" s="65">
        <v>500000</v>
      </c>
      <c r="W195" s="43"/>
      <c r="X195" s="43"/>
      <c r="Y195" s="43"/>
      <c r="Z195" s="45">
        <v>10</v>
      </c>
      <c r="AA195" s="43"/>
      <c r="AB195" s="43"/>
      <c r="AC195" s="86">
        <f t="shared" si="5"/>
        <v>1186480</v>
      </c>
      <c r="AD195" s="43" t="s">
        <v>680</v>
      </c>
      <c r="AE195" s="11" t="s">
        <v>681</v>
      </c>
    </row>
    <row r="196" spans="1:31" x14ac:dyDescent="0.3">
      <c r="A196" s="43" t="s">
        <v>291</v>
      </c>
      <c r="B196" s="43" t="s">
        <v>38</v>
      </c>
      <c r="C196" s="68">
        <v>45628</v>
      </c>
      <c r="D196" s="43" t="s">
        <v>803</v>
      </c>
      <c r="E196" s="52" t="s">
        <v>40</v>
      </c>
      <c r="F196" s="43" t="s">
        <v>804</v>
      </c>
      <c r="G196" s="43" t="s">
        <v>248</v>
      </c>
      <c r="H196" s="43" t="s">
        <v>805</v>
      </c>
      <c r="I196" s="43" t="s">
        <v>512</v>
      </c>
      <c r="J196" s="43" t="s">
        <v>806</v>
      </c>
      <c r="K196" s="43" t="s">
        <v>590</v>
      </c>
      <c r="L196" s="43" t="s">
        <v>53</v>
      </c>
      <c r="M196" s="64"/>
      <c r="N196" s="65">
        <v>130000</v>
      </c>
      <c r="O196" s="43"/>
      <c r="P196" s="43"/>
      <c r="Q196" s="43"/>
      <c r="R196" s="42">
        <v>50</v>
      </c>
      <c r="S196" s="43"/>
      <c r="T196" s="43"/>
      <c r="U196" s="66">
        <f t="shared" si="4"/>
        <v>3562400</v>
      </c>
      <c r="V196" s="65">
        <v>117000</v>
      </c>
      <c r="W196" s="43"/>
      <c r="X196" s="43"/>
      <c r="Y196" s="43"/>
      <c r="Z196" s="45">
        <v>8</v>
      </c>
      <c r="AA196" s="43"/>
      <c r="AB196" s="43"/>
      <c r="AC196" s="86">
        <f t="shared" si="5"/>
        <v>666184</v>
      </c>
      <c r="AD196" s="43" t="s">
        <v>680</v>
      </c>
      <c r="AE196" s="11" t="s">
        <v>681</v>
      </c>
    </row>
    <row r="197" spans="1:31" x14ac:dyDescent="0.3">
      <c r="A197" s="43" t="s">
        <v>291</v>
      </c>
      <c r="B197" s="43" t="s">
        <v>38</v>
      </c>
      <c r="C197" s="68">
        <v>45663</v>
      </c>
      <c r="D197" s="43" t="s">
        <v>47</v>
      </c>
      <c r="E197" s="52" t="s">
        <v>40</v>
      </c>
      <c r="F197" s="43" t="s">
        <v>807</v>
      </c>
      <c r="G197" s="43" t="s">
        <v>248</v>
      </c>
      <c r="H197" s="43" t="s">
        <v>808</v>
      </c>
      <c r="I197" s="43" t="s">
        <v>233</v>
      </c>
      <c r="J197" s="43" t="s">
        <v>407</v>
      </c>
      <c r="K197" s="43" t="s">
        <v>809</v>
      </c>
      <c r="L197" s="43" t="s">
        <v>53</v>
      </c>
      <c r="M197" s="64"/>
      <c r="N197" s="43"/>
      <c r="O197" s="43"/>
      <c r="P197" s="43"/>
      <c r="Q197" s="43"/>
      <c r="R197" s="43">
        <v>1200</v>
      </c>
      <c r="S197" s="43"/>
      <c r="T197" s="43"/>
      <c r="U197" s="66">
        <f t="shared" ref="U197:U215" si="6">IF(ROUND(N197*CLP+O197*UF+P197*USD+Q197*UTA+R197*UTM+S197*IMMNO+T197*IMM,0)=0,"Indeterminada",ROUND(N197*CLP+O197*UF+P197*USD+Q197*UTA+R197*UTM+S197*IMMNO+T197*IMM,0))</f>
        <v>82377600</v>
      </c>
      <c r="V197" s="43"/>
      <c r="W197" s="43"/>
      <c r="X197" s="43"/>
      <c r="Y197" s="43"/>
      <c r="Z197" s="43">
        <v>20</v>
      </c>
      <c r="AA197" s="43"/>
      <c r="AB197" s="43"/>
      <c r="AC197" s="86">
        <f t="shared" ref="AC197:AC215" si="7">IF(ROUND(V197*CLP+W197*UF+X197*USD+Y197*UTA+Z197*UTM+AA197*IMMNO+AB197*IMM,0)=0,"Indeterminada",(ROUND(V197*CLP+W197*UF+X197*USD+Y197*UTA+Z197*UTM+AA197*IMMNO+AB197*IMM,0)))</f>
        <v>1372960</v>
      </c>
      <c r="AD197" s="43" t="s">
        <v>810</v>
      </c>
      <c r="AE197" s="11" t="s">
        <v>811</v>
      </c>
    </row>
    <row r="198" spans="1:31" x14ac:dyDescent="0.3">
      <c r="A198" s="43" t="s">
        <v>291</v>
      </c>
      <c r="B198" s="43" t="s">
        <v>38</v>
      </c>
      <c r="C198" s="68">
        <v>45670</v>
      </c>
      <c r="D198" s="43" t="s">
        <v>661</v>
      </c>
      <c r="E198" s="52" t="s">
        <v>40</v>
      </c>
      <c r="F198" s="43" t="s">
        <v>812</v>
      </c>
      <c r="G198" s="43" t="s">
        <v>248</v>
      </c>
      <c r="H198" s="43" t="s">
        <v>471</v>
      </c>
      <c r="I198" s="43" t="s">
        <v>233</v>
      </c>
      <c r="J198" s="43" t="s">
        <v>407</v>
      </c>
      <c r="K198" s="43" t="s">
        <v>737</v>
      </c>
      <c r="L198" s="43" t="s">
        <v>53</v>
      </c>
      <c r="M198" s="64"/>
      <c r="N198" s="43"/>
      <c r="O198" s="43"/>
      <c r="P198" s="43"/>
      <c r="Q198" s="43"/>
      <c r="R198" s="43">
        <v>1200</v>
      </c>
      <c r="S198" s="43"/>
      <c r="T198" s="43"/>
      <c r="U198" s="66">
        <f t="shared" si="6"/>
        <v>82377600</v>
      </c>
      <c r="V198" s="43"/>
      <c r="W198" s="43"/>
      <c r="X198" s="43"/>
      <c r="Y198" s="43"/>
      <c r="Z198" s="43">
        <v>20</v>
      </c>
      <c r="AA198" s="43"/>
      <c r="AB198" s="43"/>
      <c r="AC198" s="86">
        <f t="shared" si="7"/>
        <v>1372960</v>
      </c>
      <c r="AD198" s="43" t="s">
        <v>680</v>
      </c>
      <c r="AE198" s="11" t="s">
        <v>681</v>
      </c>
    </row>
    <row r="199" spans="1:31" ht="15" customHeight="1" x14ac:dyDescent="0.3">
      <c r="A199" s="43" t="s">
        <v>291</v>
      </c>
      <c r="B199" s="43" t="s">
        <v>38</v>
      </c>
      <c r="C199" s="68">
        <v>45674</v>
      </c>
      <c r="D199" s="43" t="s">
        <v>54</v>
      </c>
      <c r="E199" s="52" t="s">
        <v>323</v>
      </c>
      <c r="F199" s="44" t="s">
        <v>813</v>
      </c>
      <c r="G199" s="43" t="s">
        <v>341</v>
      </c>
      <c r="H199" s="43" t="s">
        <v>521</v>
      </c>
      <c r="I199" s="43" t="s">
        <v>512</v>
      </c>
      <c r="J199" s="43" t="s">
        <v>663</v>
      </c>
      <c r="K199" s="43" t="s">
        <v>740</v>
      </c>
      <c r="L199" s="43" t="s">
        <v>53</v>
      </c>
      <c r="M199" s="64"/>
      <c r="N199" s="43"/>
      <c r="O199" s="43"/>
      <c r="P199" s="43"/>
      <c r="Q199" s="43"/>
      <c r="R199" s="43"/>
      <c r="S199" s="43">
        <v>50</v>
      </c>
      <c r="T199" s="43"/>
      <c r="U199" s="66">
        <f t="shared" si="6"/>
        <v>16457550</v>
      </c>
      <c r="V199" s="43"/>
      <c r="W199" s="43"/>
      <c r="X199" s="43"/>
      <c r="Y199" s="43"/>
      <c r="Z199" s="43"/>
      <c r="AA199" s="43">
        <v>25</v>
      </c>
      <c r="AB199" s="43"/>
      <c r="AC199" s="86">
        <f t="shared" si="7"/>
        <v>8228775</v>
      </c>
      <c r="AD199" s="43" t="s">
        <v>693</v>
      </c>
      <c r="AE199" s="11" t="s">
        <v>694</v>
      </c>
    </row>
    <row r="200" spans="1:31" x14ac:dyDescent="0.3">
      <c r="A200" s="71" t="s">
        <v>291</v>
      </c>
      <c r="B200" s="48" t="s">
        <v>38</v>
      </c>
      <c r="C200" s="72">
        <v>45688</v>
      </c>
      <c r="D200" s="71" t="s">
        <v>814</v>
      </c>
      <c r="E200" s="73" t="s">
        <v>40</v>
      </c>
      <c r="F200" s="71" t="s">
        <v>815</v>
      </c>
      <c r="G200" s="71" t="s">
        <v>248</v>
      </c>
      <c r="H200" s="71" t="s">
        <v>816</v>
      </c>
      <c r="I200" s="71" t="s">
        <v>51</v>
      </c>
      <c r="J200" s="71" t="s">
        <v>407</v>
      </c>
      <c r="K200" s="71" t="s">
        <v>817</v>
      </c>
      <c r="L200" s="71" t="s">
        <v>639</v>
      </c>
      <c r="M200" s="74"/>
      <c r="N200" s="87">
        <v>5229970</v>
      </c>
      <c r="O200" s="75"/>
      <c r="P200" s="71"/>
      <c r="Q200" s="71"/>
      <c r="R200" s="76">
        <v>50</v>
      </c>
      <c r="S200" s="77"/>
      <c r="T200" s="71"/>
      <c r="U200" s="66">
        <f t="shared" si="6"/>
        <v>8662370</v>
      </c>
      <c r="V200" s="78">
        <v>1300000</v>
      </c>
      <c r="W200" s="75"/>
      <c r="X200" s="71"/>
      <c r="Y200" s="71"/>
      <c r="Z200" s="71">
        <v>20</v>
      </c>
      <c r="AA200" s="48"/>
      <c r="AB200" s="48"/>
      <c r="AC200" s="86">
        <f t="shared" si="7"/>
        <v>2672960</v>
      </c>
      <c r="AD200" s="43" t="s">
        <v>680</v>
      </c>
      <c r="AE200" s="11" t="s">
        <v>681</v>
      </c>
    </row>
    <row r="201" spans="1:31" x14ac:dyDescent="0.3">
      <c r="A201" s="48" t="s">
        <v>291</v>
      </c>
      <c r="B201" s="48" t="s">
        <v>38</v>
      </c>
      <c r="C201" s="81">
        <v>45705</v>
      </c>
      <c r="D201" s="48" t="s">
        <v>222</v>
      </c>
      <c r="E201" s="73" t="s">
        <v>40</v>
      </c>
      <c r="F201" s="48" t="s">
        <v>818</v>
      </c>
      <c r="G201" s="48" t="s">
        <v>248</v>
      </c>
      <c r="H201" s="48" t="s">
        <v>471</v>
      </c>
      <c r="I201" s="48" t="s">
        <v>51</v>
      </c>
      <c r="J201" s="48" t="s">
        <v>407</v>
      </c>
      <c r="K201" s="48" t="s">
        <v>672</v>
      </c>
      <c r="L201" s="48" t="s">
        <v>53</v>
      </c>
      <c r="M201" s="74"/>
      <c r="N201" s="82"/>
      <c r="O201" s="48"/>
      <c r="P201" s="48"/>
      <c r="Q201" s="48"/>
      <c r="R201" s="41">
        <v>1200</v>
      </c>
      <c r="S201" s="48"/>
      <c r="T201" s="48"/>
      <c r="U201" s="79">
        <f t="shared" si="6"/>
        <v>82377600</v>
      </c>
      <c r="V201" s="82"/>
      <c r="W201" s="48"/>
      <c r="X201" s="48"/>
      <c r="Y201" s="48"/>
      <c r="Z201" s="83">
        <v>30</v>
      </c>
      <c r="AA201" s="48"/>
      <c r="AB201" s="48"/>
      <c r="AC201" s="86">
        <f t="shared" si="7"/>
        <v>2059440</v>
      </c>
      <c r="AD201" s="48" t="s">
        <v>775</v>
      </c>
      <c r="AE201" s="11" t="s">
        <v>222</v>
      </c>
    </row>
    <row r="202" spans="1:31" x14ac:dyDescent="0.3">
      <c r="A202" s="48" t="s">
        <v>291</v>
      </c>
      <c r="B202" s="48" t="s">
        <v>38</v>
      </c>
      <c r="C202" s="81">
        <v>45736</v>
      </c>
      <c r="D202" s="48" t="s">
        <v>819</v>
      </c>
      <c r="E202" s="73"/>
      <c r="F202" s="84">
        <v>245410</v>
      </c>
      <c r="G202" s="48" t="s">
        <v>248</v>
      </c>
      <c r="H202" s="48" t="s">
        <v>820</v>
      </c>
      <c r="I202" s="48" t="s">
        <v>51</v>
      </c>
      <c r="J202" s="48" t="s">
        <v>501</v>
      </c>
      <c r="K202" s="48" t="s">
        <v>590</v>
      </c>
      <c r="L202" s="48" t="s">
        <v>639</v>
      </c>
      <c r="M202" s="74"/>
      <c r="N202" s="82">
        <v>833980</v>
      </c>
      <c r="O202" s="48"/>
      <c r="P202" s="48"/>
      <c r="Q202" s="48"/>
      <c r="R202" s="41">
        <v>50</v>
      </c>
      <c r="S202" s="48"/>
      <c r="T202" s="48"/>
      <c r="U202" s="79">
        <f t="shared" si="6"/>
        <v>4266380</v>
      </c>
      <c r="V202" s="82">
        <v>350000</v>
      </c>
      <c r="W202" s="48"/>
      <c r="X202" s="48"/>
      <c r="Y202" s="48"/>
      <c r="Z202" s="83">
        <v>10</v>
      </c>
      <c r="AA202" s="48"/>
      <c r="AB202" s="48"/>
      <c r="AC202" s="86">
        <f t="shared" si="7"/>
        <v>1036480</v>
      </c>
      <c r="AD202" s="43" t="s">
        <v>680</v>
      </c>
      <c r="AE202" s="11" t="s">
        <v>681</v>
      </c>
    </row>
    <row r="203" spans="1:31" x14ac:dyDescent="0.3">
      <c r="A203" s="48" t="s">
        <v>291</v>
      </c>
      <c r="B203" s="48" t="s">
        <v>38</v>
      </c>
      <c r="C203" s="81">
        <v>45750</v>
      </c>
      <c r="D203" s="48" t="s">
        <v>47</v>
      </c>
      <c r="E203" s="73" t="s">
        <v>323</v>
      </c>
      <c r="F203" s="48" t="s">
        <v>821</v>
      </c>
      <c r="G203" s="48" t="s">
        <v>248</v>
      </c>
      <c r="H203" s="48" t="s">
        <v>471</v>
      </c>
      <c r="I203" s="48" t="s">
        <v>512</v>
      </c>
      <c r="J203" s="48" t="s">
        <v>663</v>
      </c>
      <c r="K203" s="48" t="s">
        <v>822</v>
      </c>
      <c r="L203" s="48" t="s">
        <v>53</v>
      </c>
      <c r="M203" s="74"/>
      <c r="N203" s="82"/>
      <c r="O203" s="48"/>
      <c r="P203" s="48"/>
      <c r="Q203" s="48"/>
      <c r="R203" s="41">
        <v>1500</v>
      </c>
      <c r="S203" s="48"/>
      <c r="T203" s="48"/>
      <c r="U203" s="79">
        <f t="shared" si="6"/>
        <v>102972000</v>
      </c>
      <c r="V203" s="82"/>
      <c r="W203" s="48"/>
      <c r="X203" s="48"/>
      <c r="Y203" s="48"/>
      <c r="Z203" s="83">
        <v>50</v>
      </c>
      <c r="AA203" s="48"/>
      <c r="AB203" s="48"/>
      <c r="AC203" s="86">
        <f t="shared" si="7"/>
        <v>3432400</v>
      </c>
      <c r="AD203" s="48" t="s">
        <v>680</v>
      </c>
      <c r="AE203" s="11" t="s">
        <v>681</v>
      </c>
    </row>
    <row r="204" spans="1:31" x14ac:dyDescent="0.3">
      <c r="A204" s="48" t="s">
        <v>291</v>
      </c>
      <c r="B204" s="48" t="s">
        <v>38</v>
      </c>
      <c r="C204" s="81">
        <v>45758</v>
      </c>
      <c r="D204" s="48" t="s">
        <v>731</v>
      </c>
      <c r="E204" s="73" t="s">
        <v>40</v>
      </c>
      <c r="F204" s="48" t="s">
        <v>823</v>
      </c>
      <c r="G204" s="48" t="s">
        <v>248</v>
      </c>
      <c r="H204" s="48" t="s">
        <v>824</v>
      </c>
      <c r="I204" s="48" t="s">
        <v>51</v>
      </c>
      <c r="J204" s="48" t="s">
        <v>407</v>
      </c>
      <c r="K204" s="48" t="s">
        <v>590</v>
      </c>
      <c r="L204" s="48" t="s">
        <v>53</v>
      </c>
      <c r="M204" s="74"/>
      <c r="N204" s="82">
        <v>500000</v>
      </c>
      <c r="O204" s="48"/>
      <c r="P204" s="48"/>
      <c r="Q204" s="48"/>
      <c r="R204" s="41">
        <v>50</v>
      </c>
      <c r="S204" s="48"/>
      <c r="T204" s="48"/>
      <c r="U204" s="79">
        <f t="shared" si="6"/>
        <v>3932400</v>
      </c>
      <c r="V204" s="82">
        <v>250000</v>
      </c>
      <c r="W204" s="48"/>
      <c r="X204" s="48"/>
      <c r="Y204" s="48"/>
      <c r="Z204" s="83">
        <v>10</v>
      </c>
      <c r="AA204" s="48"/>
      <c r="AB204" s="48"/>
      <c r="AC204" s="86">
        <f t="shared" si="7"/>
        <v>936480</v>
      </c>
      <c r="AD204" s="48" t="s">
        <v>680</v>
      </c>
      <c r="AE204" s="11" t="s">
        <v>681</v>
      </c>
    </row>
    <row r="205" spans="1:31" x14ac:dyDescent="0.3">
      <c r="A205" s="48" t="s">
        <v>291</v>
      </c>
      <c r="B205" s="48" t="s">
        <v>38</v>
      </c>
      <c r="C205" s="88">
        <v>45779</v>
      </c>
      <c r="D205" s="48" t="s">
        <v>410</v>
      </c>
      <c r="E205" s="73" t="s">
        <v>323</v>
      </c>
      <c r="F205" s="48" t="s">
        <v>825</v>
      </c>
      <c r="G205" s="48" t="s">
        <v>248</v>
      </c>
      <c r="H205" s="48" t="s">
        <v>826</v>
      </c>
      <c r="I205" s="48" t="s">
        <v>51</v>
      </c>
      <c r="J205" s="48" t="s">
        <v>407</v>
      </c>
      <c r="K205" s="48" t="s">
        <v>711</v>
      </c>
      <c r="L205" s="48" t="s">
        <v>53</v>
      </c>
      <c r="M205" s="74"/>
      <c r="N205" s="82">
        <v>20000000</v>
      </c>
      <c r="O205" s="48"/>
      <c r="P205" s="48"/>
      <c r="Q205" s="48"/>
      <c r="R205" s="41">
        <v>50</v>
      </c>
      <c r="S205" s="48"/>
      <c r="T205" s="48"/>
      <c r="U205" s="79">
        <f t="shared" si="6"/>
        <v>23432400</v>
      </c>
      <c r="V205" s="82">
        <v>1500000</v>
      </c>
      <c r="W205" s="48"/>
      <c r="X205" s="48"/>
      <c r="Y205" s="48"/>
      <c r="Z205" s="83">
        <v>20</v>
      </c>
      <c r="AA205" s="48"/>
      <c r="AB205" s="48"/>
      <c r="AC205" s="86">
        <f t="shared" si="7"/>
        <v>2872960</v>
      </c>
      <c r="AD205" s="48" t="s">
        <v>725</v>
      </c>
      <c r="AE205" s="11" t="s">
        <v>410</v>
      </c>
    </row>
    <row r="206" spans="1:31" x14ac:dyDescent="0.3">
      <c r="A206" s="48" t="s">
        <v>291</v>
      </c>
      <c r="B206" s="48" t="s">
        <v>38</v>
      </c>
      <c r="C206" s="88">
        <v>45804</v>
      </c>
      <c r="D206" s="48" t="s">
        <v>827</v>
      </c>
      <c r="E206" s="73" t="s">
        <v>40</v>
      </c>
      <c r="F206" s="48" t="s">
        <v>828</v>
      </c>
      <c r="G206" s="48" t="s">
        <v>248</v>
      </c>
      <c r="H206" s="48" t="s">
        <v>829</v>
      </c>
      <c r="I206" s="48" t="s">
        <v>51</v>
      </c>
      <c r="J206" s="48" t="s">
        <v>407</v>
      </c>
      <c r="K206" s="48" t="s">
        <v>572</v>
      </c>
      <c r="L206" s="48" t="s">
        <v>53</v>
      </c>
      <c r="M206" s="74"/>
      <c r="N206" s="82">
        <v>5000000</v>
      </c>
      <c r="O206" s="48"/>
      <c r="P206" s="48"/>
      <c r="Q206" s="48"/>
      <c r="R206" s="41">
        <v>50</v>
      </c>
      <c r="S206" s="48"/>
      <c r="T206" s="48"/>
      <c r="U206" s="79">
        <f t="shared" si="6"/>
        <v>8432400</v>
      </c>
      <c r="V206" s="82">
        <v>500000</v>
      </c>
      <c r="W206" s="48"/>
      <c r="X206" s="48"/>
      <c r="Y206" s="48"/>
      <c r="Z206" s="83">
        <v>15</v>
      </c>
      <c r="AA206" s="48"/>
      <c r="AB206" s="48"/>
      <c r="AC206" s="79">
        <f t="shared" si="7"/>
        <v>1529720</v>
      </c>
      <c r="AD206" s="43" t="s">
        <v>830</v>
      </c>
      <c r="AE206" s="11" t="s">
        <v>831</v>
      </c>
    </row>
    <row r="207" spans="1:31" x14ac:dyDescent="0.3">
      <c r="A207" s="48" t="s">
        <v>291</v>
      </c>
      <c r="B207" s="48" t="s">
        <v>38</v>
      </c>
      <c r="C207" s="88">
        <v>45805</v>
      </c>
      <c r="D207" s="48" t="s">
        <v>661</v>
      </c>
      <c r="E207" s="73" t="s">
        <v>40</v>
      </c>
      <c r="F207" s="48" t="s">
        <v>832</v>
      </c>
      <c r="G207" s="48" t="s">
        <v>248</v>
      </c>
      <c r="H207" s="48" t="s">
        <v>833</v>
      </c>
      <c r="I207" s="48" t="s">
        <v>51</v>
      </c>
      <c r="J207" s="48" t="s">
        <v>407</v>
      </c>
      <c r="K207" s="48" t="s">
        <v>834</v>
      </c>
      <c r="L207" s="48" t="s">
        <v>53</v>
      </c>
      <c r="M207" s="74"/>
      <c r="N207" s="82">
        <v>10500000</v>
      </c>
      <c r="O207" s="48"/>
      <c r="P207" s="48"/>
      <c r="Q207" s="48"/>
      <c r="R207" s="41">
        <v>50</v>
      </c>
      <c r="S207" s="48"/>
      <c r="T207" s="48"/>
      <c r="U207" s="79">
        <f t="shared" si="6"/>
        <v>13932400</v>
      </c>
      <c r="V207" s="82">
        <v>1000000</v>
      </c>
      <c r="W207" s="48"/>
      <c r="X207" s="48"/>
      <c r="Y207" s="48"/>
      <c r="Z207" s="83">
        <v>10</v>
      </c>
      <c r="AA207" s="48"/>
      <c r="AB207" s="48"/>
      <c r="AC207" s="79">
        <f t="shared" si="7"/>
        <v>1686480</v>
      </c>
      <c r="AD207" s="43" t="s">
        <v>702</v>
      </c>
      <c r="AE207" s="11" t="s">
        <v>661</v>
      </c>
    </row>
    <row r="208" spans="1:31" x14ac:dyDescent="0.3">
      <c r="A208" s="89" t="s">
        <v>291</v>
      </c>
      <c r="B208" s="89" t="s">
        <v>38</v>
      </c>
      <c r="C208" s="92">
        <v>45807</v>
      </c>
      <c r="D208" s="89" t="s">
        <v>86</v>
      </c>
      <c r="E208" s="90" t="s">
        <v>323</v>
      </c>
      <c r="F208" s="89" t="s">
        <v>835</v>
      </c>
      <c r="G208" s="89" t="s">
        <v>248</v>
      </c>
      <c r="H208" s="89" t="s">
        <v>836</v>
      </c>
      <c r="I208" s="89" t="s">
        <v>51</v>
      </c>
      <c r="J208" s="89" t="s">
        <v>407</v>
      </c>
      <c r="K208" s="89" t="s">
        <v>837</v>
      </c>
      <c r="L208" s="89" t="s">
        <v>53</v>
      </c>
      <c r="M208" s="43"/>
      <c r="N208" s="91">
        <v>5000000</v>
      </c>
      <c r="O208" s="43"/>
      <c r="P208" s="43"/>
      <c r="Q208" s="43"/>
      <c r="R208" s="43">
        <v>50</v>
      </c>
      <c r="S208" s="43"/>
      <c r="T208" s="43"/>
      <c r="U208" s="79">
        <f t="shared" si="6"/>
        <v>8432400</v>
      </c>
      <c r="V208" s="91">
        <v>1000000</v>
      </c>
      <c r="W208" s="43"/>
      <c r="X208" s="43"/>
      <c r="Y208" s="43"/>
      <c r="Z208" s="43">
        <v>20</v>
      </c>
      <c r="AA208" s="43"/>
      <c r="AB208" s="43"/>
      <c r="AC208" s="79">
        <f t="shared" si="7"/>
        <v>2372960</v>
      </c>
      <c r="AD208" s="43" t="s">
        <v>673</v>
      </c>
      <c r="AE208" s="11" t="s">
        <v>86</v>
      </c>
    </row>
    <row r="209" spans="1:31" x14ac:dyDescent="0.3">
      <c r="A209" s="70" t="s">
        <v>291</v>
      </c>
      <c r="B209" s="70" t="s">
        <v>38</v>
      </c>
      <c r="C209" s="93">
        <v>45811</v>
      </c>
      <c r="D209" s="70" t="s">
        <v>838</v>
      </c>
      <c r="E209" s="94"/>
      <c r="F209" s="70" t="s">
        <v>839</v>
      </c>
      <c r="G209" s="70" t="s">
        <v>248</v>
      </c>
      <c r="H209" s="70" t="s">
        <v>840</v>
      </c>
      <c r="I209" s="70" t="s">
        <v>51</v>
      </c>
      <c r="J209" s="70" t="s">
        <v>407</v>
      </c>
      <c r="K209" s="70" t="s">
        <v>590</v>
      </c>
      <c r="L209" s="70" t="s">
        <v>53</v>
      </c>
      <c r="N209" s="95">
        <v>1558834</v>
      </c>
      <c r="O209" s="43"/>
      <c r="P209" s="43"/>
      <c r="Q209" s="43"/>
      <c r="R209" s="43">
        <v>50</v>
      </c>
      <c r="S209" s="43"/>
      <c r="T209" s="43"/>
      <c r="U209" s="79">
        <f t="shared" si="6"/>
        <v>4991234</v>
      </c>
      <c r="V209" s="95">
        <v>879000</v>
      </c>
      <c r="W209" s="43"/>
      <c r="X209" s="43"/>
      <c r="Y209" s="43"/>
      <c r="Z209" s="70">
        <v>10</v>
      </c>
      <c r="AA209" s="43"/>
      <c r="AB209" s="43"/>
      <c r="AC209" s="79">
        <f t="shared" si="7"/>
        <v>1565480</v>
      </c>
      <c r="AD209" s="43" t="s">
        <v>680</v>
      </c>
      <c r="AE209" s="11" t="s">
        <v>681</v>
      </c>
    </row>
    <row r="210" spans="1:31" x14ac:dyDescent="0.3">
      <c r="A210" s="70" t="s">
        <v>291</v>
      </c>
      <c r="B210" s="70" t="s">
        <v>74</v>
      </c>
      <c r="C210" s="93">
        <v>45833</v>
      </c>
      <c r="D210" s="70" t="s">
        <v>453</v>
      </c>
      <c r="E210" s="94" t="s">
        <v>48</v>
      </c>
      <c r="F210" s="70" t="s">
        <v>841</v>
      </c>
      <c r="G210" s="70" t="s">
        <v>248</v>
      </c>
      <c r="H210" s="70" t="s">
        <v>842</v>
      </c>
      <c r="I210" s="70" t="s">
        <v>51</v>
      </c>
      <c r="J210" s="70" t="s">
        <v>501</v>
      </c>
      <c r="K210" s="70" t="s">
        <v>843</v>
      </c>
      <c r="L210" s="70" t="s">
        <v>53</v>
      </c>
      <c r="N210" s="95">
        <v>120000000</v>
      </c>
      <c r="O210" s="43"/>
      <c r="P210" s="43"/>
      <c r="Q210" s="43"/>
      <c r="R210" s="43">
        <v>50</v>
      </c>
      <c r="S210" s="43"/>
      <c r="T210" s="43"/>
      <c r="U210" s="79">
        <f t="shared" si="6"/>
        <v>123432400</v>
      </c>
      <c r="V210" s="95">
        <v>5000000</v>
      </c>
      <c r="W210" s="43"/>
      <c r="X210" s="43"/>
      <c r="Y210" s="43"/>
      <c r="Z210" s="70">
        <v>15</v>
      </c>
      <c r="AA210" s="43"/>
      <c r="AB210" s="43"/>
      <c r="AC210" s="79">
        <f t="shared" si="7"/>
        <v>6029720</v>
      </c>
      <c r="AD210" s="43" t="s">
        <v>752</v>
      </c>
      <c r="AE210" s="11" t="s">
        <v>753</v>
      </c>
    </row>
    <row r="211" spans="1:31" x14ac:dyDescent="0.3">
      <c r="A211" s="70" t="s">
        <v>291</v>
      </c>
      <c r="B211" s="70" t="s">
        <v>38</v>
      </c>
      <c r="C211" s="93">
        <v>45715</v>
      </c>
      <c r="D211" s="70" t="s">
        <v>410</v>
      </c>
      <c r="E211" s="94" t="s">
        <v>323</v>
      </c>
      <c r="F211" s="70" t="s">
        <v>844</v>
      </c>
      <c r="G211" s="70" t="s">
        <v>248</v>
      </c>
      <c r="H211" s="70" t="s">
        <v>845</v>
      </c>
      <c r="I211" s="70" t="s">
        <v>509</v>
      </c>
      <c r="J211" s="70" t="s">
        <v>456</v>
      </c>
      <c r="K211" s="70" t="s">
        <v>846</v>
      </c>
      <c r="L211" s="70" t="s">
        <v>53</v>
      </c>
      <c r="N211" s="95">
        <v>4500000</v>
      </c>
      <c r="O211" s="43"/>
      <c r="P211" s="43"/>
      <c r="Q211" s="43"/>
      <c r="R211" s="43">
        <v>50</v>
      </c>
      <c r="S211" s="43"/>
      <c r="T211" s="43"/>
      <c r="U211" s="79">
        <f t="shared" si="6"/>
        <v>7932400</v>
      </c>
      <c r="V211" s="95">
        <v>500000</v>
      </c>
      <c r="W211" s="43"/>
      <c r="X211" s="43"/>
      <c r="Y211" s="43"/>
      <c r="Z211" s="70">
        <v>5</v>
      </c>
      <c r="AA211" s="43"/>
      <c r="AB211" s="43"/>
      <c r="AC211" s="79">
        <f t="shared" si="7"/>
        <v>843240</v>
      </c>
      <c r="AD211" s="43" t="s">
        <v>725</v>
      </c>
      <c r="AE211" s="11" t="s">
        <v>410</v>
      </c>
    </row>
    <row r="212" spans="1:31" x14ac:dyDescent="0.3">
      <c r="A212" s="70" t="s">
        <v>291</v>
      </c>
      <c r="B212" s="70" t="s">
        <v>38</v>
      </c>
      <c r="C212" s="93">
        <v>45824</v>
      </c>
      <c r="D212" s="70" t="s">
        <v>401</v>
      </c>
      <c r="E212" s="94" t="s">
        <v>40</v>
      </c>
      <c r="F212" s="70" t="s">
        <v>847</v>
      </c>
      <c r="G212" s="70" t="s">
        <v>248</v>
      </c>
      <c r="H212" s="70" t="s">
        <v>848</v>
      </c>
      <c r="I212" s="70" t="s">
        <v>51</v>
      </c>
      <c r="J212" s="70" t="s">
        <v>407</v>
      </c>
      <c r="K212" s="70" t="s">
        <v>846</v>
      </c>
      <c r="L212" s="70" t="s">
        <v>53</v>
      </c>
      <c r="N212" s="95">
        <v>1200000</v>
      </c>
      <c r="O212" s="43"/>
      <c r="P212" s="43"/>
      <c r="Q212" s="43"/>
      <c r="R212" s="43">
        <v>50</v>
      </c>
      <c r="S212" s="43"/>
      <c r="T212" s="43"/>
      <c r="U212" s="79">
        <f t="shared" si="6"/>
        <v>4632400</v>
      </c>
      <c r="V212" s="95">
        <v>492000</v>
      </c>
      <c r="W212" s="43"/>
      <c r="X212" s="43"/>
      <c r="Y212" s="43"/>
      <c r="Z212" s="70">
        <v>10</v>
      </c>
      <c r="AA212" s="43"/>
      <c r="AB212" s="43"/>
      <c r="AC212" s="79">
        <f t="shared" si="7"/>
        <v>1178480</v>
      </c>
      <c r="AD212" s="43" t="s">
        <v>725</v>
      </c>
      <c r="AE212" s="11" t="s">
        <v>410</v>
      </c>
    </row>
    <row r="213" spans="1:31" x14ac:dyDescent="0.3">
      <c r="A213" s="70" t="s">
        <v>291</v>
      </c>
      <c r="B213" s="70" t="s">
        <v>38</v>
      </c>
      <c r="C213" s="93">
        <v>45831</v>
      </c>
      <c r="D213" s="70" t="s">
        <v>349</v>
      </c>
      <c r="E213" s="94" t="s">
        <v>40</v>
      </c>
      <c r="F213" s="70" t="s">
        <v>849</v>
      </c>
      <c r="G213" s="70" t="s">
        <v>248</v>
      </c>
      <c r="H213" s="70" t="s">
        <v>850</v>
      </c>
      <c r="I213" s="70" t="s">
        <v>51</v>
      </c>
      <c r="J213" s="70" t="s">
        <v>407</v>
      </c>
      <c r="K213" s="70" t="s">
        <v>590</v>
      </c>
      <c r="L213" s="70" t="s">
        <v>53</v>
      </c>
      <c r="N213" s="95">
        <v>2800000</v>
      </c>
      <c r="O213" s="43"/>
      <c r="P213" s="43"/>
      <c r="Q213" s="43"/>
      <c r="R213" s="43">
        <v>50</v>
      </c>
      <c r="S213" s="43"/>
      <c r="T213" s="43"/>
      <c r="U213" s="79">
        <f t="shared" si="6"/>
        <v>6232400</v>
      </c>
      <c r="V213" s="95">
        <v>500000</v>
      </c>
      <c r="W213" s="43"/>
      <c r="X213" s="43"/>
      <c r="Y213" s="43"/>
      <c r="Z213" s="70">
        <v>10</v>
      </c>
      <c r="AA213" s="43"/>
      <c r="AB213" s="43"/>
      <c r="AC213" s="79">
        <f t="shared" si="7"/>
        <v>1186480</v>
      </c>
      <c r="AD213" s="43" t="s">
        <v>680</v>
      </c>
      <c r="AE213" s="11" t="s">
        <v>681</v>
      </c>
    </row>
    <row r="214" spans="1:31" x14ac:dyDescent="0.3">
      <c r="A214" s="70" t="s">
        <v>291</v>
      </c>
      <c r="B214" s="70" t="s">
        <v>38</v>
      </c>
      <c r="C214" s="93">
        <v>45832</v>
      </c>
      <c r="D214" s="70" t="s">
        <v>39</v>
      </c>
      <c r="E214" s="94" t="s">
        <v>323</v>
      </c>
      <c r="F214" s="70" t="s">
        <v>851</v>
      </c>
      <c r="G214" s="70" t="s">
        <v>248</v>
      </c>
      <c r="H214" s="70" t="s">
        <v>852</v>
      </c>
      <c r="I214" s="70" t="s">
        <v>51</v>
      </c>
      <c r="J214" s="70" t="s">
        <v>407</v>
      </c>
      <c r="K214" s="70" t="s">
        <v>853</v>
      </c>
      <c r="L214" s="70" t="s">
        <v>53</v>
      </c>
      <c r="N214" s="95">
        <v>500000</v>
      </c>
      <c r="O214" s="43"/>
      <c r="P214" s="43"/>
      <c r="Q214" s="43"/>
      <c r="R214" s="43">
        <v>50</v>
      </c>
      <c r="S214" s="43"/>
      <c r="T214" s="43"/>
      <c r="U214" s="79">
        <f t="shared" si="6"/>
        <v>3932400</v>
      </c>
      <c r="V214" s="95">
        <v>100000</v>
      </c>
      <c r="W214" s="43"/>
      <c r="X214" s="43"/>
      <c r="Y214" s="43"/>
      <c r="Z214" s="70">
        <v>10</v>
      </c>
      <c r="AA214" s="43"/>
      <c r="AB214" s="43"/>
      <c r="AC214" s="79">
        <f t="shared" si="7"/>
        <v>786480</v>
      </c>
      <c r="AD214" s="43" t="s">
        <v>676</v>
      </c>
      <c r="AE214" s="11" t="s">
        <v>766</v>
      </c>
    </row>
    <row r="215" spans="1:31" x14ac:dyDescent="0.3">
      <c r="A215" s="70" t="s">
        <v>291</v>
      </c>
      <c r="B215" s="70" t="s">
        <v>38</v>
      </c>
      <c r="C215" s="93">
        <v>45838</v>
      </c>
      <c r="D215" s="70" t="s">
        <v>370</v>
      </c>
      <c r="E215" s="94" t="s">
        <v>48</v>
      </c>
      <c r="F215" s="70" t="s">
        <v>854</v>
      </c>
      <c r="G215" s="70" t="s">
        <v>341</v>
      </c>
      <c r="H215" s="70" t="s">
        <v>552</v>
      </c>
      <c r="I215" s="70" t="s">
        <v>51</v>
      </c>
      <c r="J215" s="70" t="s">
        <v>407</v>
      </c>
      <c r="K215" s="70" t="s">
        <v>855</v>
      </c>
      <c r="L215" s="70" t="s">
        <v>53</v>
      </c>
      <c r="N215" s="95"/>
      <c r="O215" s="43"/>
      <c r="P215" s="43"/>
      <c r="Q215" s="43"/>
      <c r="R215" s="43"/>
      <c r="S215" s="43">
        <v>50</v>
      </c>
      <c r="T215" s="43"/>
      <c r="U215" s="79">
        <f t="shared" si="6"/>
        <v>16457550</v>
      </c>
      <c r="V215" s="95"/>
      <c r="W215" s="43"/>
      <c r="X215" s="43"/>
      <c r="Y215" s="43"/>
      <c r="Z215" s="70"/>
      <c r="AA215" s="43">
        <v>25</v>
      </c>
      <c r="AB215" s="43"/>
      <c r="AC215" s="79">
        <f t="shared" si="7"/>
        <v>8228775</v>
      </c>
      <c r="AD215" s="43" t="s">
        <v>741</v>
      </c>
      <c r="AE215" s="11" t="s">
        <v>370</v>
      </c>
    </row>
  </sheetData>
  <autoFilter ref="N2:AE215" xr:uid="{00000000-0001-0000-0000-000000000000}">
    <filterColumn colId="3" showButton="0"/>
    <filterColumn colId="4" showButton="0"/>
    <filterColumn colId="5" showButton="0"/>
    <filterColumn colId="12" showButton="0"/>
    <filterColumn colId="13" showButton="0"/>
  </autoFilter>
  <mergeCells count="4">
    <mergeCell ref="N3:U3"/>
    <mergeCell ref="W3:AC3"/>
    <mergeCell ref="Q2:T2"/>
    <mergeCell ref="Z2:AB2"/>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000-000000000000}">
          <x14:formula1>
            <xm:f>Básicos!$AH$23:$AH$28</xm:f>
          </x14:formula1>
          <xm:sqref>I206:I613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L266"/>
  <sheetViews>
    <sheetView topLeftCell="AF1" workbookViewId="0">
      <pane ySplit="1" topLeftCell="A2" activePane="bottomLeft" state="frozen"/>
      <selection activeCell="C1" sqref="C1"/>
      <selection pane="bottomLeft" activeCell="AI5" sqref="AI5"/>
    </sheetView>
  </sheetViews>
  <sheetFormatPr baseColWidth="10" defaultColWidth="10.85546875" defaultRowHeight="16.5" x14ac:dyDescent="0.3"/>
  <cols>
    <col min="1" max="1" width="11.42578125" style="1" hidden="1" customWidth="1"/>
    <col min="2" max="2" width="41.42578125" style="1" hidden="1" customWidth="1"/>
    <col min="3" max="3" width="8.42578125" style="1" hidden="1" customWidth="1"/>
    <col min="4" max="5" width="11.42578125" style="1" hidden="1" customWidth="1"/>
    <col min="6" max="6" width="18.42578125" style="1" hidden="1" customWidth="1"/>
    <col min="7" max="7" width="10.85546875" style="1" hidden="1" customWidth="1"/>
    <col min="8" max="8" width="17.140625" style="1" hidden="1" customWidth="1"/>
    <col min="9" max="9" width="33.85546875" style="1" hidden="1" customWidth="1"/>
    <col min="10" max="10" width="49.85546875" style="1" hidden="1" customWidth="1"/>
    <col min="11" max="11" width="17.140625" style="1" hidden="1" customWidth="1"/>
    <col min="12" max="13" width="11.42578125" style="1" hidden="1" customWidth="1"/>
    <col min="14" max="14" width="47.42578125" style="1" hidden="1" customWidth="1"/>
    <col min="15" max="18" width="11.42578125" style="1" hidden="1" customWidth="1"/>
    <col min="19" max="19" width="23" style="1" hidden="1" customWidth="1"/>
    <col min="20" max="22" width="11.42578125" style="1" hidden="1" customWidth="1"/>
    <col min="23" max="23" width="93.140625" style="1" hidden="1" customWidth="1"/>
    <col min="24" max="25" width="11.42578125" style="1" hidden="1" customWidth="1"/>
    <col min="26" max="26" width="25.85546875" style="1" hidden="1" customWidth="1"/>
    <col min="27" max="27" width="11.42578125" style="1" hidden="1" customWidth="1"/>
    <col min="28" max="28" width="39" style="1" hidden="1" customWidth="1"/>
    <col min="29" max="29" width="9.140625" style="1" hidden="1" customWidth="1"/>
    <col min="30" max="30" width="15.42578125" style="1" hidden="1" customWidth="1"/>
    <col min="31" max="31" width="11.42578125" style="1" hidden="1" customWidth="1"/>
    <col min="32" max="32" width="31.5703125" style="1" customWidth="1"/>
    <col min="33" max="33" width="11.85546875" style="1" bestFit="1" customWidth="1"/>
    <col min="34" max="37" width="10.85546875" style="1"/>
    <col min="38" max="38" width="0" style="1" hidden="1" customWidth="1"/>
    <col min="39" max="16384" width="10.85546875" style="1"/>
  </cols>
  <sheetData>
    <row r="1" spans="1:38" ht="30" x14ac:dyDescent="0.3">
      <c r="A1" s="1" t="s">
        <v>856</v>
      </c>
      <c r="B1" s="1" t="s">
        <v>10</v>
      </c>
      <c r="C1" s="4" t="s">
        <v>856</v>
      </c>
      <c r="D1" s="4" t="s">
        <v>857</v>
      </c>
      <c r="F1" s="5" t="s">
        <v>10</v>
      </c>
      <c r="G1" s="5" t="s">
        <v>856</v>
      </c>
      <c r="H1" s="5" t="s">
        <v>858</v>
      </c>
      <c r="I1" s="5" t="s">
        <v>859</v>
      </c>
      <c r="J1" s="5" t="s">
        <v>860</v>
      </c>
      <c r="K1" s="5" t="s">
        <v>858</v>
      </c>
      <c r="N1" s="6" t="s">
        <v>861</v>
      </c>
      <c r="O1" s="6" t="s">
        <v>862</v>
      </c>
      <c r="P1" s="6" t="s">
        <v>863</v>
      </c>
      <c r="R1" s="6" t="s">
        <v>864</v>
      </c>
      <c r="S1" s="6" t="s">
        <v>12</v>
      </c>
      <c r="U1" s="6" t="s">
        <v>865</v>
      </c>
      <c r="W1" s="6" t="s">
        <v>15</v>
      </c>
      <c r="X1" s="1" t="s">
        <v>864</v>
      </c>
      <c r="Z1" s="6" t="s">
        <v>17</v>
      </c>
      <c r="AB1" s="6" t="s">
        <v>18</v>
      </c>
      <c r="AC1" s="7"/>
      <c r="AD1" s="8" t="s">
        <v>866</v>
      </c>
      <c r="AF1" s="6" t="s">
        <v>867</v>
      </c>
      <c r="AG1" s="9">
        <v>45838</v>
      </c>
      <c r="AH1" s="3"/>
      <c r="AI1" s="3"/>
      <c r="AJ1" s="10"/>
      <c r="AK1" s="10"/>
      <c r="AL1" s="10"/>
    </row>
    <row r="2" spans="1:38" x14ac:dyDescent="0.3">
      <c r="B2" s="1" t="s">
        <v>868</v>
      </c>
      <c r="C2" s="4">
        <v>1101</v>
      </c>
      <c r="D2" s="4" t="s">
        <v>869</v>
      </c>
      <c r="F2" s="1" t="s">
        <v>868</v>
      </c>
      <c r="G2" s="1">
        <v>1101</v>
      </c>
      <c r="H2" s="1" t="s">
        <v>870</v>
      </c>
      <c r="I2" s="1" t="s">
        <v>871</v>
      </c>
      <c r="J2" s="1" t="s">
        <v>872</v>
      </c>
      <c r="K2" s="1" t="s">
        <v>870</v>
      </c>
      <c r="N2" s="1" t="s">
        <v>873</v>
      </c>
      <c r="O2" s="1">
        <v>4210010707</v>
      </c>
      <c r="P2" s="1">
        <v>6660010108</v>
      </c>
      <c r="R2" s="1">
        <v>1</v>
      </c>
      <c r="S2" s="1" t="s">
        <v>60</v>
      </c>
      <c r="U2" s="1" t="s">
        <v>40</v>
      </c>
      <c r="W2" s="2" t="s">
        <v>248</v>
      </c>
      <c r="X2" s="1">
        <v>237</v>
      </c>
      <c r="Z2" s="11" t="s">
        <v>44</v>
      </c>
      <c r="AB2" s="1" t="s">
        <v>874</v>
      </c>
      <c r="AD2" s="1" t="s">
        <v>53</v>
      </c>
      <c r="AF2" s="1" t="s">
        <v>875</v>
      </c>
      <c r="AG2" s="12">
        <v>1</v>
      </c>
      <c r="AH2" s="12"/>
      <c r="AI2" s="12"/>
      <c r="AJ2" s="12"/>
      <c r="AK2" s="12"/>
    </row>
    <row r="3" spans="1:38" x14ac:dyDescent="0.3">
      <c r="B3" s="1" t="s">
        <v>38</v>
      </c>
      <c r="C3" s="13">
        <v>1301</v>
      </c>
      <c r="D3" s="4" t="s">
        <v>876</v>
      </c>
      <c r="F3" s="1" t="s">
        <v>868</v>
      </c>
      <c r="G3" s="1">
        <v>1101</v>
      </c>
      <c r="H3" s="1" t="s">
        <v>869</v>
      </c>
      <c r="I3" s="1" t="s">
        <v>877</v>
      </c>
      <c r="J3" s="1" t="s">
        <v>878</v>
      </c>
      <c r="K3" s="1" t="s">
        <v>869</v>
      </c>
      <c r="N3" s="1" t="s">
        <v>879</v>
      </c>
      <c r="O3" s="1">
        <v>4210010705</v>
      </c>
      <c r="P3" s="1">
        <v>6660010106</v>
      </c>
      <c r="R3" s="1">
        <v>2</v>
      </c>
      <c r="S3" s="1" t="s">
        <v>86</v>
      </c>
      <c r="U3" s="1" t="s">
        <v>48</v>
      </c>
      <c r="W3" s="2" t="s">
        <v>880</v>
      </c>
      <c r="X3" s="1">
        <v>96</v>
      </c>
      <c r="Z3" s="11" t="s">
        <v>881</v>
      </c>
      <c r="AB3" s="1" t="s">
        <v>296</v>
      </c>
      <c r="AD3" s="1" t="s">
        <v>46</v>
      </c>
      <c r="AF3" s="1" t="s">
        <v>23</v>
      </c>
      <c r="AG3" s="12">
        <v>1</v>
      </c>
      <c r="AH3" s="12"/>
      <c r="AI3" s="12"/>
      <c r="AJ3" s="12"/>
      <c r="AK3" s="12"/>
      <c r="AL3" s="12"/>
    </row>
    <row r="4" spans="1:38" x14ac:dyDescent="0.3">
      <c r="B4" s="1" t="s">
        <v>882</v>
      </c>
      <c r="C4" s="4">
        <v>1107</v>
      </c>
      <c r="D4" s="4" t="s">
        <v>883</v>
      </c>
      <c r="F4" s="1" t="s">
        <v>868</v>
      </c>
      <c r="G4" s="1">
        <v>1101</v>
      </c>
      <c r="H4" s="1" t="s">
        <v>869</v>
      </c>
      <c r="I4" s="1" t="s">
        <v>884</v>
      </c>
      <c r="J4" s="1" t="s">
        <v>885</v>
      </c>
      <c r="K4" s="1" t="s">
        <v>869</v>
      </c>
      <c r="N4" s="1" t="s">
        <v>886</v>
      </c>
      <c r="O4" s="1">
        <v>4210010704</v>
      </c>
      <c r="P4" s="1">
        <v>6660010105</v>
      </c>
      <c r="R4" s="1">
        <v>3</v>
      </c>
      <c r="S4" s="1" t="s">
        <v>887</v>
      </c>
      <c r="U4" s="1" t="s">
        <v>323</v>
      </c>
      <c r="W4" s="1" t="s">
        <v>888</v>
      </c>
      <c r="X4" s="1">
        <v>18</v>
      </c>
      <c r="Z4" s="11" t="s">
        <v>230</v>
      </c>
      <c r="AB4" s="1" t="s">
        <v>889</v>
      </c>
      <c r="AD4" s="1" t="s">
        <v>65</v>
      </c>
      <c r="AF4" s="1" t="s">
        <v>24</v>
      </c>
      <c r="AG4" s="49">
        <v>937.37</v>
      </c>
      <c r="AH4" s="12"/>
    </row>
    <row r="5" spans="1:38" x14ac:dyDescent="0.3">
      <c r="B5" s="1" t="s">
        <v>890</v>
      </c>
      <c r="C5" s="4">
        <v>1302</v>
      </c>
      <c r="D5" s="4" t="s">
        <v>891</v>
      </c>
      <c r="F5" s="1" t="s">
        <v>868</v>
      </c>
      <c r="G5" s="1">
        <v>1101</v>
      </c>
      <c r="H5" s="1" t="s">
        <v>892</v>
      </c>
      <c r="I5" s="1" t="s">
        <v>893</v>
      </c>
      <c r="J5" s="1" t="s">
        <v>894</v>
      </c>
      <c r="K5" s="1" t="s">
        <v>892</v>
      </c>
      <c r="N5" s="1" t="s">
        <v>895</v>
      </c>
      <c r="O5" s="1">
        <v>4210010703</v>
      </c>
      <c r="P5" s="1">
        <v>6660010104</v>
      </c>
      <c r="R5" s="1">
        <v>4</v>
      </c>
      <c r="S5" s="1" t="s">
        <v>380</v>
      </c>
      <c r="U5" s="1" t="s">
        <v>55</v>
      </c>
      <c r="W5" s="2" t="s">
        <v>42</v>
      </c>
      <c r="X5" s="1">
        <v>17</v>
      </c>
      <c r="Z5" s="11" t="s">
        <v>303</v>
      </c>
      <c r="AB5" s="1" t="s">
        <v>896</v>
      </c>
      <c r="AF5" s="1" t="s">
        <v>25</v>
      </c>
      <c r="AG5" s="12">
        <v>823776</v>
      </c>
      <c r="AH5" s="12"/>
      <c r="AI5" s="14"/>
      <c r="AJ5" s="14"/>
      <c r="AK5" s="14"/>
      <c r="AL5" s="14"/>
    </row>
    <row r="6" spans="1:38" x14ac:dyDescent="0.3">
      <c r="B6" s="1" t="s">
        <v>85</v>
      </c>
      <c r="C6" s="4">
        <v>1001</v>
      </c>
      <c r="D6" s="4" t="s">
        <v>897</v>
      </c>
      <c r="F6" s="1" t="s">
        <v>868</v>
      </c>
      <c r="G6" s="1">
        <v>1101</v>
      </c>
      <c r="H6" s="1" t="s">
        <v>892</v>
      </c>
      <c r="I6" s="1" t="s">
        <v>898</v>
      </c>
      <c r="J6" s="1" t="s">
        <v>899</v>
      </c>
      <c r="K6" s="1" t="s">
        <v>892</v>
      </c>
      <c r="N6" s="1" t="s">
        <v>900</v>
      </c>
      <c r="O6" s="1">
        <v>4210010702</v>
      </c>
      <c r="P6" s="1">
        <v>6660010103</v>
      </c>
      <c r="R6" s="1">
        <v>5</v>
      </c>
      <c r="S6" s="1" t="s">
        <v>410</v>
      </c>
      <c r="U6" s="1" t="s">
        <v>162</v>
      </c>
      <c r="W6" s="2" t="s">
        <v>213</v>
      </c>
      <c r="X6" s="1">
        <v>14</v>
      </c>
      <c r="Z6" s="11" t="s">
        <v>901</v>
      </c>
      <c r="AB6" s="1" t="s">
        <v>902</v>
      </c>
      <c r="AF6" s="1" t="s">
        <v>26</v>
      </c>
      <c r="AG6" s="12">
        <v>68648</v>
      </c>
      <c r="AH6" s="12"/>
      <c r="AI6" s="14"/>
      <c r="AJ6" s="14"/>
      <c r="AK6" s="14"/>
      <c r="AL6" s="14"/>
    </row>
    <row r="7" spans="1:38" x14ac:dyDescent="0.3">
      <c r="B7" s="1" t="s">
        <v>903</v>
      </c>
      <c r="C7" s="4">
        <v>1013</v>
      </c>
      <c r="D7" s="4" t="s">
        <v>904</v>
      </c>
      <c r="F7" s="1" t="s">
        <v>868</v>
      </c>
      <c r="G7" s="1">
        <v>1101</v>
      </c>
      <c r="H7" s="1" t="s">
        <v>905</v>
      </c>
      <c r="I7" s="1" t="s">
        <v>906</v>
      </c>
      <c r="J7" s="1" t="s">
        <v>907</v>
      </c>
      <c r="K7" s="1" t="s">
        <v>905</v>
      </c>
      <c r="N7" s="1" t="s">
        <v>908</v>
      </c>
      <c r="O7" s="1">
        <v>4210010708</v>
      </c>
      <c r="P7" s="1">
        <v>6660010109</v>
      </c>
      <c r="R7" s="1">
        <v>6</v>
      </c>
      <c r="S7" s="1" t="s">
        <v>464</v>
      </c>
      <c r="U7" s="1" t="s">
        <v>241</v>
      </c>
      <c r="W7" s="2" t="s">
        <v>909</v>
      </c>
      <c r="X7" s="1">
        <v>13</v>
      </c>
      <c r="Z7" s="11" t="s">
        <v>51</v>
      </c>
      <c r="AB7" s="1" t="s">
        <v>910</v>
      </c>
      <c r="AF7" s="1" t="s">
        <v>911</v>
      </c>
      <c r="AG7" s="12">
        <v>329151</v>
      </c>
      <c r="AH7" s="14"/>
      <c r="AI7" s="14"/>
      <c r="AJ7" s="14"/>
      <c r="AK7" s="14"/>
      <c r="AL7" s="14"/>
    </row>
    <row r="8" spans="1:38" x14ac:dyDescent="0.3">
      <c r="B8" s="1" t="s">
        <v>912</v>
      </c>
      <c r="C8" s="4">
        <v>1309</v>
      </c>
      <c r="D8" s="4" t="s">
        <v>913</v>
      </c>
      <c r="F8" s="1" t="s">
        <v>868</v>
      </c>
      <c r="G8" s="1">
        <v>1101</v>
      </c>
      <c r="H8" s="1" t="s">
        <v>914</v>
      </c>
      <c r="I8" s="1" t="s">
        <v>915</v>
      </c>
      <c r="J8" s="1" t="s">
        <v>916</v>
      </c>
      <c r="K8" s="1" t="s">
        <v>914</v>
      </c>
      <c r="N8" s="1" t="s">
        <v>917</v>
      </c>
      <c r="O8" s="1">
        <v>4210010703</v>
      </c>
      <c r="P8" s="1">
        <v>6660010104</v>
      </c>
      <c r="R8" s="1">
        <v>7</v>
      </c>
      <c r="S8" s="1" t="s">
        <v>370</v>
      </c>
      <c r="U8" s="1" t="s">
        <v>168</v>
      </c>
      <c r="W8" s="2" t="s">
        <v>341</v>
      </c>
      <c r="X8" s="1">
        <v>10</v>
      </c>
      <c r="Z8" s="11" t="s">
        <v>918</v>
      </c>
      <c r="AB8" s="1" t="s">
        <v>919</v>
      </c>
      <c r="AF8" s="1" t="s">
        <v>920</v>
      </c>
      <c r="AG8" s="12">
        <v>510636</v>
      </c>
      <c r="AH8" s="14"/>
      <c r="AI8" s="14"/>
      <c r="AJ8" s="14"/>
      <c r="AK8" s="14"/>
      <c r="AL8" s="14"/>
    </row>
    <row r="9" spans="1:38" x14ac:dyDescent="0.3">
      <c r="B9" s="1" t="s">
        <v>921</v>
      </c>
      <c r="C9" s="4">
        <v>1106</v>
      </c>
      <c r="D9" s="4" t="s">
        <v>922</v>
      </c>
      <c r="F9" s="1" t="s">
        <v>868</v>
      </c>
      <c r="G9" s="1">
        <v>1101</v>
      </c>
      <c r="H9" s="1" t="s">
        <v>914</v>
      </c>
      <c r="I9" s="1" t="s">
        <v>923</v>
      </c>
      <c r="J9" s="1" t="s">
        <v>924</v>
      </c>
      <c r="K9" s="1" t="s">
        <v>914</v>
      </c>
      <c r="N9" s="1" t="s">
        <v>925</v>
      </c>
      <c r="O9" s="1">
        <v>4210010706</v>
      </c>
      <c r="P9" s="1">
        <v>6660010107</v>
      </c>
      <c r="R9" s="1">
        <v>8</v>
      </c>
      <c r="S9" s="1" t="s">
        <v>401</v>
      </c>
      <c r="U9" s="1" t="s">
        <v>926</v>
      </c>
      <c r="W9" s="2" t="s">
        <v>927</v>
      </c>
      <c r="X9" s="1">
        <v>10</v>
      </c>
      <c r="Z9" s="11" t="s">
        <v>928</v>
      </c>
      <c r="AB9" s="1" t="s">
        <v>929</v>
      </c>
    </row>
    <row r="10" spans="1:38" x14ac:dyDescent="0.3">
      <c r="B10" s="1" t="s">
        <v>74</v>
      </c>
      <c r="C10" s="4">
        <v>1004</v>
      </c>
      <c r="D10" s="4" t="s">
        <v>930</v>
      </c>
      <c r="F10" s="1" t="s">
        <v>868</v>
      </c>
      <c r="G10" s="1">
        <v>1101</v>
      </c>
      <c r="H10" s="1" t="s">
        <v>931</v>
      </c>
      <c r="I10" s="1" t="s">
        <v>932</v>
      </c>
      <c r="J10" s="1" t="s">
        <v>933</v>
      </c>
      <c r="K10" s="1" t="s">
        <v>931</v>
      </c>
      <c r="R10" s="1">
        <v>9</v>
      </c>
      <c r="S10" s="1" t="s">
        <v>934</v>
      </c>
      <c r="U10" s="1" t="s">
        <v>935</v>
      </c>
      <c r="W10" s="2" t="s">
        <v>936</v>
      </c>
      <c r="X10" s="1">
        <v>8</v>
      </c>
      <c r="Z10" s="11" t="s">
        <v>937</v>
      </c>
      <c r="AB10" s="1" t="s">
        <v>938</v>
      </c>
    </row>
    <row r="11" spans="1:38" x14ac:dyDescent="0.3">
      <c r="B11" s="1" t="s">
        <v>939</v>
      </c>
      <c r="C11" s="4">
        <v>1203</v>
      </c>
      <c r="D11" s="4" t="s">
        <v>891</v>
      </c>
      <c r="F11" s="1" t="s">
        <v>868</v>
      </c>
      <c r="G11" s="1">
        <v>1101</v>
      </c>
      <c r="H11" s="1" t="s">
        <v>940</v>
      </c>
      <c r="I11" s="1" t="s">
        <v>941</v>
      </c>
      <c r="J11" s="1" t="s">
        <v>942</v>
      </c>
      <c r="K11" s="1" t="s">
        <v>940</v>
      </c>
      <c r="R11" s="1">
        <v>10</v>
      </c>
      <c r="S11" s="1" t="s">
        <v>90</v>
      </c>
      <c r="U11" s="1" t="s">
        <v>195</v>
      </c>
      <c r="W11" s="2" t="s">
        <v>943</v>
      </c>
      <c r="X11" s="1">
        <v>8</v>
      </c>
      <c r="Z11" s="11" t="s">
        <v>944</v>
      </c>
      <c r="AB11" s="1" t="s">
        <v>945</v>
      </c>
      <c r="AG11" s="12"/>
    </row>
    <row r="12" spans="1:38" x14ac:dyDescent="0.3">
      <c r="B12" s="1" t="s">
        <v>946</v>
      </c>
      <c r="C12" s="4">
        <v>1201</v>
      </c>
      <c r="D12" s="4" t="s">
        <v>891</v>
      </c>
      <c r="F12" s="1" t="s">
        <v>868</v>
      </c>
      <c r="G12" s="1">
        <v>1101</v>
      </c>
      <c r="H12" s="1" t="s">
        <v>947</v>
      </c>
      <c r="I12" s="1" t="s">
        <v>948</v>
      </c>
      <c r="J12" s="1" t="s">
        <v>949</v>
      </c>
      <c r="K12" s="1" t="s">
        <v>947</v>
      </c>
      <c r="R12" s="1">
        <v>11</v>
      </c>
      <c r="S12" s="1" t="s">
        <v>54</v>
      </c>
      <c r="U12" s="1" t="s">
        <v>204</v>
      </c>
      <c r="W12" s="1" t="s">
        <v>950</v>
      </c>
      <c r="X12" s="1">
        <v>4</v>
      </c>
      <c r="Z12" s="11" t="s">
        <v>951</v>
      </c>
      <c r="AB12" s="1" t="s">
        <v>951</v>
      </c>
    </row>
    <row r="13" spans="1:38" x14ac:dyDescent="0.3">
      <c r="B13" s="1" t="s">
        <v>952</v>
      </c>
      <c r="C13" s="4">
        <v>1007</v>
      </c>
      <c r="D13" s="4" t="s">
        <v>891</v>
      </c>
      <c r="F13" s="1" t="s">
        <v>868</v>
      </c>
      <c r="G13" s="1">
        <v>1101</v>
      </c>
      <c r="H13" s="1" t="s">
        <v>953</v>
      </c>
      <c r="I13" s="1" t="s">
        <v>954</v>
      </c>
      <c r="J13" s="1" t="s">
        <v>955</v>
      </c>
      <c r="K13" s="1" t="s">
        <v>953</v>
      </c>
      <c r="R13" s="1">
        <v>12</v>
      </c>
      <c r="S13" s="1" t="s">
        <v>66</v>
      </c>
      <c r="U13" s="1" t="s">
        <v>172</v>
      </c>
      <c r="W13" s="1" t="s">
        <v>956</v>
      </c>
      <c r="X13" s="1">
        <v>3</v>
      </c>
      <c r="Z13" s="11" t="s">
        <v>957</v>
      </c>
      <c r="AB13" s="1" t="s">
        <v>958</v>
      </c>
      <c r="AF13" s="15"/>
    </row>
    <row r="14" spans="1:38" x14ac:dyDescent="0.3">
      <c r="B14" s="1" t="s">
        <v>959</v>
      </c>
      <c r="C14" s="1">
        <v>1109</v>
      </c>
      <c r="F14" s="1" t="s">
        <v>868</v>
      </c>
      <c r="G14" s="1">
        <v>1101</v>
      </c>
      <c r="H14" s="1" t="s">
        <v>960</v>
      </c>
      <c r="I14" s="1" t="s">
        <v>961</v>
      </c>
      <c r="J14" s="1" t="s">
        <v>962</v>
      </c>
      <c r="K14" s="1" t="s">
        <v>960</v>
      </c>
      <c r="R14" s="1">
        <v>13</v>
      </c>
      <c r="S14" s="1" t="s">
        <v>47</v>
      </c>
      <c r="U14" s="1" t="s">
        <v>107</v>
      </c>
      <c r="W14" s="1" t="s">
        <v>963</v>
      </c>
      <c r="X14" s="1">
        <v>3</v>
      </c>
      <c r="Z14" s="11" t="s">
        <v>295</v>
      </c>
      <c r="AB14" s="1" t="s">
        <v>964</v>
      </c>
      <c r="AG14" s="12"/>
    </row>
    <row r="15" spans="1:38" x14ac:dyDescent="0.3">
      <c r="F15" s="1" t="s">
        <v>868</v>
      </c>
      <c r="G15" s="1">
        <v>1101</v>
      </c>
      <c r="H15" s="1" t="s">
        <v>965</v>
      </c>
      <c r="I15" s="1" t="s">
        <v>966</v>
      </c>
      <c r="J15" s="1" t="s">
        <v>967</v>
      </c>
      <c r="K15" s="1" t="s">
        <v>965</v>
      </c>
      <c r="R15" s="1">
        <v>13</v>
      </c>
      <c r="S15" s="1" t="s">
        <v>80</v>
      </c>
      <c r="U15" s="1" t="s">
        <v>98</v>
      </c>
      <c r="W15" s="1" t="s">
        <v>968</v>
      </c>
      <c r="X15" s="1">
        <v>3</v>
      </c>
      <c r="Z15" s="11" t="s">
        <v>969</v>
      </c>
      <c r="AB15" s="1" t="s">
        <v>970</v>
      </c>
      <c r="AG15" s="12"/>
    </row>
    <row r="16" spans="1:38" x14ac:dyDescent="0.3">
      <c r="F16" s="1" t="s">
        <v>868</v>
      </c>
      <c r="G16" s="1">
        <v>1101</v>
      </c>
      <c r="H16" s="1" t="s">
        <v>971</v>
      </c>
      <c r="I16" s="1" t="s">
        <v>972</v>
      </c>
      <c r="J16" s="1" t="s">
        <v>973</v>
      </c>
      <c r="K16" s="1" t="s">
        <v>971</v>
      </c>
      <c r="R16" s="1">
        <v>14</v>
      </c>
      <c r="S16" s="1" t="s">
        <v>352</v>
      </c>
      <c r="U16" s="1" t="s">
        <v>181</v>
      </c>
      <c r="W16" s="2" t="s">
        <v>974</v>
      </c>
      <c r="X16" s="1">
        <v>2</v>
      </c>
      <c r="AB16" s="1" t="s">
        <v>975</v>
      </c>
      <c r="AG16" s="12"/>
    </row>
    <row r="17" spans="6:34" x14ac:dyDescent="0.3">
      <c r="F17" s="1" t="s">
        <v>868</v>
      </c>
      <c r="G17" s="1">
        <v>1101</v>
      </c>
      <c r="H17" s="1" t="s">
        <v>976</v>
      </c>
      <c r="I17" s="1" t="s">
        <v>977</v>
      </c>
      <c r="J17" s="1" t="s">
        <v>978</v>
      </c>
      <c r="K17" s="1" t="s">
        <v>976</v>
      </c>
      <c r="R17" s="1">
        <v>14</v>
      </c>
      <c r="S17" s="1" t="s">
        <v>39</v>
      </c>
      <c r="U17" s="1" t="s">
        <v>115</v>
      </c>
      <c r="W17" s="1" t="s">
        <v>979</v>
      </c>
      <c r="X17" s="1">
        <v>2</v>
      </c>
      <c r="AB17" s="1" t="s">
        <v>319</v>
      </c>
      <c r="AG17" s="12"/>
    </row>
    <row r="18" spans="6:34" x14ac:dyDescent="0.3">
      <c r="F18" s="1" t="s">
        <v>868</v>
      </c>
      <c r="G18" s="1">
        <v>1101</v>
      </c>
      <c r="H18" s="1" t="s">
        <v>976</v>
      </c>
      <c r="I18" s="1" t="s">
        <v>980</v>
      </c>
      <c r="J18" s="1" t="s">
        <v>981</v>
      </c>
      <c r="K18" s="1" t="s">
        <v>976</v>
      </c>
      <c r="R18" s="1">
        <v>15</v>
      </c>
      <c r="S18" s="1" t="s">
        <v>982</v>
      </c>
      <c r="U18" s="1" t="s">
        <v>983</v>
      </c>
      <c r="W18" s="2" t="s">
        <v>157</v>
      </c>
      <c r="X18" s="1">
        <v>1</v>
      </c>
      <c r="AB18" s="1" t="s">
        <v>202</v>
      </c>
      <c r="AG18" s="12"/>
    </row>
    <row r="19" spans="6:34" x14ac:dyDescent="0.3">
      <c r="F19" s="1" t="s">
        <v>868</v>
      </c>
      <c r="G19" s="1">
        <v>1101</v>
      </c>
      <c r="H19" s="1" t="s">
        <v>976</v>
      </c>
      <c r="I19" s="1" t="s">
        <v>984</v>
      </c>
      <c r="J19" s="1" t="s">
        <v>985</v>
      </c>
      <c r="K19" s="1" t="s">
        <v>976</v>
      </c>
      <c r="R19" s="1">
        <v>16</v>
      </c>
      <c r="S19" s="1" t="s">
        <v>313</v>
      </c>
      <c r="U19" s="1" t="s">
        <v>61</v>
      </c>
      <c r="W19" s="2" t="s">
        <v>243</v>
      </c>
      <c r="X19" s="1">
        <v>1</v>
      </c>
      <c r="AB19" s="1" t="s">
        <v>986</v>
      </c>
      <c r="AG19" s="12"/>
    </row>
    <row r="20" spans="6:34" x14ac:dyDescent="0.3">
      <c r="F20" s="1" t="s">
        <v>868</v>
      </c>
      <c r="G20" s="1">
        <v>1101</v>
      </c>
      <c r="H20" s="1" t="s">
        <v>987</v>
      </c>
      <c r="I20" s="1" t="s">
        <v>988</v>
      </c>
      <c r="J20" s="1" t="s">
        <v>989</v>
      </c>
      <c r="K20" s="1" t="s">
        <v>987</v>
      </c>
      <c r="R20" s="1">
        <v>17</v>
      </c>
      <c r="S20" s="1" t="s">
        <v>364</v>
      </c>
      <c r="U20" s="1" t="s">
        <v>990</v>
      </c>
      <c r="W20" s="2" t="s">
        <v>991</v>
      </c>
      <c r="X20" s="1">
        <v>1</v>
      </c>
      <c r="AG20" s="12"/>
    </row>
    <row r="21" spans="6:34" x14ac:dyDescent="0.3">
      <c r="F21" s="1" t="s">
        <v>868</v>
      </c>
      <c r="G21" s="1">
        <v>1101</v>
      </c>
      <c r="H21" s="1" t="s">
        <v>992</v>
      </c>
      <c r="I21" s="1" t="s">
        <v>993</v>
      </c>
      <c r="J21" s="1" t="s">
        <v>994</v>
      </c>
      <c r="K21" s="1" t="s">
        <v>992</v>
      </c>
      <c r="R21" s="1">
        <v>17</v>
      </c>
      <c r="S21" s="1" t="s">
        <v>995</v>
      </c>
      <c r="U21" s="1" t="s">
        <v>148</v>
      </c>
      <c r="W21" s="1" t="s">
        <v>996</v>
      </c>
      <c r="X21" s="1">
        <v>1</v>
      </c>
    </row>
    <row r="22" spans="6:34" x14ac:dyDescent="0.3">
      <c r="F22" s="1" t="s">
        <v>868</v>
      </c>
      <c r="G22" s="1">
        <v>1101</v>
      </c>
      <c r="H22" s="1" t="s">
        <v>992</v>
      </c>
      <c r="I22" s="1" t="s">
        <v>997</v>
      </c>
      <c r="J22" s="1" t="s">
        <v>998</v>
      </c>
      <c r="K22" s="1" t="s">
        <v>992</v>
      </c>
      <c r="R22" s="1">
        <v>18</v>
      </c>
      <c r="S22" s="1" t="s">
        <v>999</v>
      </c>
      <c r="U22" s="1" t="s">
        <v>128</v>
      </c>
      <c r="W22" s="1" t="s">
        <v>1000</v>
      </c>
      <c r="X22" s="1">
        <v>1</v>
      </c>
    </row>
    <row r="23" spans="6:34" x14ac:dyDescent="0.3">
      <c r="F23" s="1" t="s">
        <v>868</v>
      </c>
      <c r="G23" s="1">
        <v>1101</v>
      </c>
      <c r="H23" s="1" t="s">
        <v>1001</v>
      </c>
      <c r="I23" s="1" t="s">
        <v>1002</v>
      </c>
      <c r="J23" s="1" t="s">
        <v>1003</v>
      </c>
      <c r="K23" s="1" t="s">
        <v>1001</v>
      </c>
      <c r="R23" s="1">
        <v>18</v>
      </c>
      <c r="S23" s="1" t="s">
        <v>386</v>
      </c>
      <c r="U23" s="1" t="s">
        <v>199</v>
      </c>
      <c r="W23" s="2" t="s">
        <v>1004</v>
      </c>
      <c r="X23" s="1">
        <v>1</v>
      </c>
      <c r="AG23"/>
      <c r="AH23" t="s">
        <v>296</v>
      </c>
    </row>
    <row r="24" spans="6:34" x14ac:dyDescent="0.3">
      <c r="F24" s="1" t="s">
        <v>868</v>
      </c>
      <c r="G24" s="1">
        <v>1101</v>
      </c>
      <c r="H24" s="1" t="s">
        <v>1005</v>
      </c>
      <c r="I24" s="1" t="s">
        <v>1006</v>
      </c>
      <c r="J24" s="1" t="s">
        <v>1007</v>
      </c>
      <c r="K24" s="1" t="s">
        <v>1005</v>
      </c>
      <c r="R24" s="1">
        <v>21</v>
      </c>
      <c r="S24" s="1" t="s">
        <v>453</v>
      </c>
      <c r="U24" s="1" t="s">
        <v>111</v>
      </c>
      <c r="W24" s="1" t="s">
        <v>1008</v>
      </c>
      <c r="X24" s="1">
        <v>1</v>
      </c>
      <c r="AG24"/>
      <c r="AH24" t="s">
        <v>51</v>
      </c>
    </row>
    <row r="25" spans="6:34" x14ac:dyDescent="0.3">
      <c r="F25" s="1" t="s">
        <v>868</v>
      </c>
      <c r="G25" s="1">
        <v>1101</v>
      </c>
      <c r="H25" s="1" t="s">
        <v>1009</v>
      </c>
      <c r="I25" s="1" t="s">
        <v>1010</v>
      </c>
      <c r="J25" s="1" t="s">
        <v>1011</v>
      </c>
      <c r="K25" s="1" t="s">
        <v>1009</v>
      </c>
      <c r="R25" s="1">
        <v>22</v>
      </c>
      <c r="S25" s="1" t="s">
        <v>428</v>
      </c>
      <c r="U25" s="1" t="s">
        <v>1012</v>
      </c>
      <c r="W25" s="2" t="s">
        <v>1013</v>
      </c>
      <c r="X25" s="1">
        <v>1</v>
      </c>
      <c r="AG25"/>
      <c r="AH25" t="s">
        <v>202</v>
      </c>
    </row>
    <row r="26" spans="6:34" x14ac:dyDescent="0.3">
      <c r="F26" s="1" t="s">
        <v>868</v>
      </c>
      <c r="G26" s="1">
        <v>1101</v>
      </c>
      <c r="H26" s="1" t="s">
        <v>1014</v>
      </c>
      <c r="I26" s="1" t="s">
        <v>1015</v>
      </c>
      <c r="J26" s="1" t="s">
        <v>1016</v>
      </c>
      <c r="K26" s="1" t="s">
        <v>1014</v>
      </c>
      <c r="R26" s="1">
        <v>22</v>
      </c>
      <c r="S26" s="1" t="s">
        <v>1017</v>
      </c>
      <c r="U26" s="1" t="s">
        <v>218</v>
      </c>
      <c r="W26" s="2" t="s">
        <v>1018</v>
      </c>
      <c r="X26" s="1">
        <v>1</v>
      </c>
      <c r="AG26"/>
      <c r="AH26" t="s">
        <v>512</v>
      </c>
    </row>
    <row r="27" spans="6:34" x14ac:dyDescent="0.3">
      <c r="F27" s="1" t="s">
        <v>868</v>
      </c>
      <c r="G27" s="1">
        <v>1101</v>
      </c>
      <c r="H27" s="1" t="s">
        <v>1019</v>
      </c>
      <c r="I27" s="1" t="s">
        <v>1020</v>
      </c>
      <c r="J27" s="1" t="s">
        <v>1021</v>
      </c>
      <c r="K27" s="1" t="s">
        <v>1019</v>
      </c>
      <c r="S27" s="1" t="s">
        <v>222</v>
      </c>
      <c r="U27" s="1" t="s">
        <v>1022</v>
      </c>
      <c r="W27" s="1" t="s">
        <v>1023</v>
      </c>
      <c r="X27" s="1">
        <v>1</v>
      </c>
      <c r="AG27"/>
      <c r="AH27" t="s">
        <v>509</v>
      </c>
    </row>
    <row r="28" spans="6:34" x14ac:dyDescent="0.3">
      <c r="F28" s="1" t="s">
        <v>868</v>
      </c>
      <c r="G28" s="1">
        <v>1101</v>
      </c>
      <c r="H28" s="1" t="s">
        <v>1024</v>
      </c>
      <c r="I28" s="1" t="s">
        <v>1025</v>
      </c>
      <c r="J28" s="1" t="s">
        <v>1026</v>
      </c>
      <c r="K28" s="1" t="s">
        <v>1024</v>
      </c>
      <c r="S28" s="1" t="s">
        <v>1027</v>
      </c>
      <c r="U28" s="1" t="s">
        <v>258</v>
      </c>
      <c r="W28" s="1" t="s">
        <v>1028</v>
      </c>
      <c r="X28" s="1">
        <v>1</v>
      </c>
      <c r="AG28"/>
      <c r="AH28" t="s">
        <v>1029</v>
      </c>
    </row>
    <row r="29" spans="6:34" x14ac:dyDescent="0.3">
      <c r="F29" s="1" t="s">
        <v>868</v>
      </c>
      <c r="G29" s="1">
        <v>1101</v>
      </c>
      <c r="H29" s="1" t="s">
        <v>1030</v>
      </c>
      <c r="I29" s="1" t="s">
        <v>1031</v>
      </c>
      <c r="J29" s="1" t="s">
        <v>1032</v>
      </c>
      <c r="K29" s="1" t="s">
        <v>1030</v>
      </c>
      <c r="S29" s="1" t="s">
        <v>1033</v>
      </c>
      <c r="U29" s="1" t="s">
        <v>136</v>
      </c>
      <c r="W29" s="1" t="s">
        <v>1034</v>
      </c>
      <c r="X29" s="1">
        <v>1</v>
      </c>
    </row>
    <row r="30" spans="6:34" x14ac:dyDescent="0.3">
      <c r="F30" s="1" t="s">
        <v>868</v>
      </c>
      <c r="G30" s="1">
        <v>1101</v>
      </c>
      <c r="H30" s="1" t="s">
        <v>1035</v>
      </c>
      <c r="I30" s="1" t="s">
        <v>1036</v>
      </c>
      <c r="J30" s="1" t="s">
        <v>1037</v>
      </c>
      <c r="K30" s="1" t="s">
        <v>1035</v>
      </c>
      <c r="R30" s="1">
        <v>22</v>
      </c>
      <c r="S30" s="1" t="s">
        <v>1038</v>
      </c>
      <c r="U30" s="1" t="s">
        <v>208</v>
      </c>
      <c r="W30" s="16" t="s">
        <v>1039</v>
      </c>
    </row>
    <row r="31" spans="6:34" x14ac:dyDescent="0.3">
      <c r="F31" s="1" t="s">
        <v>868</v>
      </c>
      <c r="G31" s="1">
        <v>1101</v>
      </c>
      <c r="H31" s="1" t="s">
        <v>1040</v>
      </c>
      <c r="I31" s="1" t="s">
        <v>1041</v>
      </c>
      <c r="J31" s="1" t="s">
        <v>1042</v>
      </c>
      <c r="K31" s="1" t="s">
        <v>1040</v>
      </c>
      <c r="S31" s="1" t="s">
        <v>661</v>
      </c>
      <c r="U31" s="1" t="s">
        <v>191</v>
      </c>
    </row>
    <row r="32" spans="6:34" x14ac:dyDescent="0.3">
      <c r="F32" s="1" t="s">
        <v>868</v>
      </c>
      <c r="G32" s="1">
        <v>1101</v>
      </c>
      <c r="H32" s="1" t="s">
        <v>1043</v>
      </c>
      <c r="I32" s="1" t="s">
        <v>1044</v>
      </c>
      <c r="J32" s="1" t="s">
        <v>1045</v>
      </c>
      <c r="K32" s="1" t="s">
        <v>1043</v>
      </c>
      <c r="S32" s="1" t="s">
        <v>1046</v>
      </c>
      <c r="U32" s="1" t="s">
        <v>1047</v>
      </c>
    </row>
    <row r="33" spans="6:21" x14ac:dyDescent="0.3">
      <c r="F33" s="1" t="s">
        <v>868</v>
      </c>
      <c r="G33" s="1">
        <v>1101</v>
      </c>
      <c r="H33" s="1" t="s">
        <v>1048</v>
      </c>
      <c r="I33" s="1" t="s">
        <v>1049</v>
      </c>
      <c r="J33" s="1" t="s">
        <v>1050</v>
      </c>
      <c r="K33" s="1" t="s">
        <v>1048</v>
      </c>
      <c r="S33" s="1" t="s">
        <v>1051</v>
      </c>
      <c r="U33" s="1" t="s">
        <v>1052</v>
      </c>
    </row>
    <row r="34" spans="6:21" x14ac:dyDescent="0.3">
      <c r="F34" s="1" t="s">
        <v>868</v>
      </c>
      <c r="G34" s="1">
        <v>1101</v>
      </c>
      <c r="H34" s="1" t="s">
        <v>1053</v>
      </c>
      <c r="I34" s="1" t="s">
        <v>1054</v>
      </c>
      <c r="J34" s="1" t="s">
        <v>1055</v>
      </c>
      <c r="K34" s="1" t="s">
        <v>1053</v>
      </c>
      <c r="S34" s="1" t="s">
        <v>1056</v>
      </c>
      <c r="U34" s="1" t="s">
        <v>1057</v>
      </c>
    </row>
    <row r="35" spans="6:21" x14ac:dyDescent="0.3">
      <c r="F35" s="1" t="s">
        <v>868</v>
      </c>
      <c r="G35" s="1">
        <v>1101</v>
      </c>
      <c r="H35" s="1" t="s">
        <v>1058</v>
      </c>
      <c r="I35" s="1" t="s">
        <v>1059</v>
      </c>
      <c r="J35" s="1" t="s">
        <v>1060</v>
      </c>
      <c r="K35" s="1" t="s">
        <v>1058</v>
      </c>
      <c r="S35" s="1" t="s">
        <v>790</v>
      </c>
      <c r="U35" s="1" t="s">
        <v>1061</v>
      </c>
    </row>
    <row r="36" spans="6:21" x14ac:dyDescent="0.3">
      <c r="F36" s="1" t="s">
        <v>868</v>
      </c>
      <c r="G36" s="1">
        <v>1101</v>
      </c>
      <c r="H36" s="1" t="s">
        <v>1062</v>
      </c>
      <c r="I36" s="1" t="s">
        <v>1063</v>
      </c>
      <c r="J36" s="1" t="s">
        <v>1064</v>
      </c>
      <c r="K36" s="1" t="s">
        <v>1062</v>
      </c>
      <c r="S36" s="1" t="s">
        <v>349</v>
      </c>
      <c r="U36" s="1" t="s">
        <v>1065</v>
      </c>
    </row>
    <row r="37" spans="6:21" x14ac:dyDescent="0.3">
      <c r="F37" s="1" t="s">
        <v>868</v>
      </c>
      <c r="G37" s="1">
        <v>1101</v>
      </c>
      <c r="H37" s="1" t="s">
        <v>1066</v>
      </c>
      <c r="I37" s="1" t="s">
        <v>1067</v>
      </c>
      <c r="J37" s="1" t="s">
        <v>1068</v>
      </c>
      <c r="K37" s="1" t="s">
        <v>1066</v>
      </c>
      <c r="S37" s="1" t="s">
        <v>1069</v>
      </c>
      <c r="U37" s="1" t="s">
        <v>1070</v>
      </c>
    </row>
    <row r="38" spans="6:21" x14ac:dyDescent="0.3">
      <c r="F38" s="1" t="s">
        <v>868</v>
      </c>
      <c r="G38" s="1">
        <v>1101</v>
      </c>
      <c r="H38" s="1" t="s">
        <v>1071</v>
      </c>
      <c r="I38" s="1" t="s">
        <v>1072</v>
      </c>
      <c r="J38" s="1" t="s">
        <v>1073</v>
      </c>
      <c r="K38" s="1" t="s">
        <v>1071</v>
      </c>
      <c r="S38" s="1" t="s">
        <v>1074</v>
      </c>
      <c r="U38" s="1" t="s">
        <v>1075</v>
      </c>
    </row>
    <row r="39" spans="6:21" x14ac:dyDescent="0.3">
      <c r="F39" s="1" t="s">
        <v>868</v>
      </c>
      <c r="G39" s="1">
        <v>1101</v>
      </c>
      <c r="H39" s="1" t="s">
        <v>1076</v>
      </c>
      <c r="I39" s="1" t="s">
        <v>1077</v>
      </c>
      <c r="J39" s="1" t="s">
        <v>1078</v>
      </c>
      <c r="K39" s="1" t="s">
        <v>1076</v>
      </c>
      <c r="S39" s="1" t="s">
        <v>1079</v>
      </c>
      <c r="U39" s="1" t="s">
        <v>70</v>
      </c>
    </row>
    <row r="40" spans="6:21" x14ac:dyDescent="0.3">
      <c r="F40" s="1" t="s">
        <v>868</v>
      </c>
      <c r="G40" s="1">
        <v>1101</v>
      </c>
      <c r="H40" s="1" t="s">
        <v>1080</v>
      </c>
      <c r="I40" s="1" t="s">
        <v>1081</v>
      </c>
      <c r="J40" s="1" t="s">
        <v>1082</v>
      </c>
      <c r="K40" s="1" t="s">
        <v>1080</v>
      </c>
      <c r="S40" s="1" t="s">
        <v>1083</v>
      </c>
    </row>
    <row r="41" spans="6:21" x14ac:dyDescent="0.3">
      <c r="F41" s="1" t="s">
        <v>868</v>
      </c>
      <c r="G41" s="1">
        <v>1101</v>
      </c>
      <c r="H41" s="1" t="s">
        <v>1084</v>
      </c>
      <c r="I41" s="1" t="s">
        <v>1085</v>
      </c>
      <c r="J41" s="1" t="s">
        <v>1086</v>
      </c>
      <c r="K41" s="1" t="s">
        <v>1084</v>
      </c>
      <c r="S41" s="1" t="s">
        <v>1087</v>
      </c>
    </row>
    <row r="42" spans="6:21" x14ac:dyDescent="0.3">
      <c r="F42" s="1" t="s">
        <v>868</v>
      </c>
      <c r="G42" s="1">
        <v>1101</v>
      </c>
      <c r="H42" s="1" t="s">
        <v>1088</v>
      </c>
      <c r="I42" s="1" t="s">
        <v>1089</v>
      </c>
      <c r="J42" s="1" t="s">
        <v>1090</v>
      </c>
      <c r="K42" s="1" t="s">
        <v>1088</v>
      </c>
      <c r="S42" s="1" t="s">
        <v>1091</v>
      </c>
    </row>
    <row r="43" spans="6:21" x14ac:dyDescent="0.3">
      <c r="F43" s="1" t="s">
        <v>868</v>
      </c>
      <c r="G43" s="1">
        <v>1101</v>
      </c>
      <c r="H43" s="1" t="s">
        <v>1092</v>
      </c>
      <c r="I43" s="1" t="s">
        <v>1093</v>
      </c>
      <c r="J43" s="1" t="s">
        <v>1094</v>
      </c>
      <c r="K43" s="1" t="s">
        <v>1092</v>
      </c>
      <c r="S43" s="1" t="s">
        <v>1095</v>
      </c>
    </row>
    <row r="44" spans="6:21" x14ac:dyDescent="0.3">
      <c r="F44" s="1" t="s">
        <v>868</v>
      </c>
      <c r="G44" s="1">
        <v>1101</v>
      </c>
      <c r="H44" s="1" t="s">
        <v>1096</v>
      </c>
      <c r="I44" s="1" t="s">
        <v>1097</v>
      </c>
      <c r="J44" s="1" t="s">
        <v>1098</v>
      </c>
      <c r="K44" s="1" t="s">
        <v>1096</v>
      </c>
      <c r="S44" s="1" t="s">
        <v>1099</v>
      </c>
    </row>
    <row r="45" spans="6:21" x14ac:dyDescent="0.3">
      <c r="F45" s="1" t="s">
        <v>868</v>
      </c>
      <c r="G45" s="1">
        <v>1101</v>
      </c>
      <c r="H45" s="1" t="s">
        <v>1100</v>
      </c>
      <c r="I45" s="1" t="s">
        <v>1101</v>
      </c>
      <c r="J45" s="1" t="s">
        <v>1102</v>
      </c>
      <c r="K45" s="1" t="s">
        <v>1100</v>
      </c>
      <c r="S45" s="1" t="s">
        <v>1103</v>
      </c>
    </row>
    <row r="46" spans="6:21" x14ac:dyDescent="0.3">
      <c r="F46" s="1" t="s">
        <v>868</v>
      </c>
      <c r="G46" s="1">
        <v>1101</v>
      </c>
      <c r="H46" s="1" t="s">
        <v>1104</v>
      </c>
      <c r="I46" s="1" t="s">
        <v>1105</v>
      </c>
      <c r="J46" s="1" t="s">
        <v>1106</v>
      </c>
      <c r="K46" s="1" t="s">
        <v>1104</v>
      </c>
      <c r="S46" s="1" t="s">
        <v>317</v>
      </c>
    </row>
    <row r="47" spans="6:21" x14ac:dyDescent="0.3">
      <c r="F47" s="1" t="s">
        <v>868</v>
      </c>
      <c r="G47" s="1">
        <v>1101</v>
      </c>
      <c r="H47" s="1" t="s">
        <v>1107</v>
      </c>
      <c r="I47" s="1" t="s">
        <v>1108</v>
      </c>
      <c r="J47" s="1" t="s">
        <v>1109</v>
      </c>
      <c r="K47" s="1" t="s">
        <v>1107</v>
      </c>
      <c r="S47" s="1" t="s">
        <v>1110</v>
      </c>
    </row>
    <row r="48" spans="6:21" x14ac:dyDescent="0.3">
      <c r="F48" s="1" t="s">
        <v>868</v>
      </c>
      <c r="G48" s="1">
        <v>1101</v>
      </c>
      <c r="H48" s="1" t="s">
        <v>1111</v>
      </c>
      <c r="I48" s="1" t="s">
        <v>1112</v>
      </c>
      <c r="J48" s="1" t="s">
        <v>1113</v>
      </c>
      <c r="K48" s="1" t="s">
        <v>1111</v>
      </c>
      <c r="S48" s="1" t="s">
        <v>1114</v>
      </c>
    </row>
    <row r="49" spans="6:19" x14ac:dyDescent="0.3">
      <c r="F49" s="1" t="s">
        <v>868</v>
      </c>
      <c r="G49" s="1">
        <v>1101</v>
      </c>
      <c r="H49" s="1" t="s">
        <v>1115</v>
      </c>
      <c r="I49" s="1" t="s">
        <v>1116</v>
      </c>
      <c r="J49" s="1" t="s">
        <v>1117</v>
      </c>
      <c r="K49" s="1" t="s">
        <v>1115</v>
      </c>
      <c r="S49" s="1" t="s">
        <v>1118</v>
      </c>
    </row>
    <row r="50" spans="6:19" x14ac:dyDescent="0.3">
      <c r="F50" s="1" t="s">
        <v>868</v>
      </c>
      <c r="G50" s="1">
        <v>1101</v>
      </c>
      <c r="H50" s="1" t="s">
        <v>1119</v>
      </c>
      <c r="I50" s="1" t="s">
        <v>1120</v>
      </c>
      <c r="J50" s="1" t="s">
        <v>1121</v>
      </c>
      <c r="K50" s="1" t="s">
        <v>1119</v>
      </c>
      <c r="S50" s="1" t="s">
        <v>1122</v>
      </c>
    </row>
    <row r="51" spans="6:19" x14ac:dyDescent="0.3">
      <c r="F51" s="1" t="s">
        <v>868</v>
      </c>
      <c r="G51" s="1">
        <v>1101</v>
      </c>
      <c r="H51" s="1" t="s">
        <v>1123</v>
      </c>
      <c r="I51" s="1" t="s">
        <v>1124</v>
      </c>
      <c r="J51" s="1" t="s">
        <v>1125</v>
      </c>
      <c r="K51" s="1" t="s">
        <v>1123</v>
      </c>
      <c r="S51" s="1" t="s">
        <v>1126</v>
      </c>
    </row>
    <row r="52" spans="6:19" x14ac:dyDescent="0.3">
      <c r="F52" s="1" t="s">
        <v>868</v>
      </c>
      <c r="G52" s="1">
        <v>1101</v>
      </c>
      <c r="H52" s="1" t="s">
        <v>1127</v>
      </c>
      <c r="I52" s="1" t="s">
        <v>1128</v>
      </c>
      <c r="J52" s="1" t="s">
        <v>1129</v>
      </c>
      <c r="K52" s="1" t="s">
        <v>1127</v>
      </c>
      <c r="S52" s="1" t="s">
        <v>337</v>
      </c>
    </row>
    <row r="53" spans="6:19" x14ac:dyDescent="0.3">
      <c r="F53" s="1" t="s">
        <v>868</v>
      </c>
      <c r="G53" s="1">
        <v>1101</v>
      </c>
      <c r="H53" s="1" t="s">
        <v>1130</v>
      </c>
      <c r="I53" s="1" t="s">
        <v>1131</v>
      </c>
      <c r="J53" s="1" t="s">
        <v>1132</v>
      </c>
      <c r="K53" s="1" t="s">
        <v>1130</v>
      </c>
      <c r="S53" s="1" t="s">
        <v>1133</v>
      </c>
    </row>
    <row r="54" spans="6:19" x14ac:dyDescent="0.3">
      <c r="F54" s="1" t="s">
        <v>868</v>
      </c>
      <c r="G54" s="1">
        <v>1101</v>
      </c>
      <c r="H54" s="1" t="s">
        <v>1134</v>
      </c>
      <c r="I54" s="1" t="s">
        <v>1135</v>
      </c>
      <c r="J54" s="1" t="s">
        <v>1136</v>
      </c>
      <c r="K54" s="1" t="s">
        <v>1134</v>
      </c>
      <c r="S54" s="1" t="s">
        <v>1137</v>
      </c>
    </row>
    <row r="55" spans="6:19" x14ac:dyDescent="0.3">
      <c r="F55" s="1" t="s">
        <v>868</v>
      </c>
      <c r="G55" s="1">
        <v>1101</v>
      </c>
      <c r="H55" s="1" t="s">
        <v>1138</v>
      </c>
      <c r="I55" s="1" t="s">
        <v>1139</v>
      </c>
      <c r="J55" s="1" t="s">
        <v>1140</v>
      </c>
      <c r="K55" s="1" t="s">
        <v>1138</v>
      </c>
      <c r="S55" s="1" t="s">
        <v>1141</v>
      </c>
    </row>
    <row r="56" spans="6:19" x14ac:dyDescent="0.3">
      <c r="F56" s="1" t="s">
        <v>868</v>
      </c>
      <c r="G56" s="1">
        <v>1101</v>
      </c>
      <c r="H56" s="1" t="s">
        <v>1142</v>
      </c>
      <c r="I56" s="1" t="s">
        <v>1143</v>
      </c>
      <c r="J56" s="1" t="s">
        <v>1144</v>
      </c>
      <c r="K56" s="1" t="s">
        <v>1142</v>
      </c>
      <c r="S56" s="1" t="s">
        <v>1145</v>
      </c>
    </row>
    <row r="57" spans="6:19" x14ac:dyDescent="0.3">
      <c r="F57" s="2" t="s">
        <v>903</v>
      </c>
      <c r="G57" s="2">
        <v>1013</v>
      </c>
      <c r="H57" s="2" t="s">
        <v>904</v>
      </c>
      <c r="S57" s="1" t="s">
        <v>1146</v>
      </c>
    </row>
    <row r="58" spans="6:19" x14ac:dyDescent="0.3">
      <c r="F58" s="1" t="s">
        <v>38</v>
      </c>
      <c r="G58" s="1">
        <v>1301</v>
      </c>
      <c r="H58" s="1" t="s">
        <v>1147</v>
      </c>
      <c r="I58" s="1" t="s">
        <v>954</v>
      </c>
      <c r="J58" s="1" t="s">
        <v>1148</v>
      </c>
      <c r="K58" s="1" t="s">
        <v>1149</v>
      </c>
      <c r="S58" s="1" t="s">
        <v>1150</v>
      </c>
    </row>
    <row r="59" spans="6:19" x14ac:dyDescent="0.3">
      <c r="F59" s="1" t="s">
        <v>38</v>
      </c>
      <c r="G59" s="1">
        <v>1301</v>
      </c>
      <c r="H59" s="1" t="s">
        <v>1149</v>
      </c>
      <c r="I59" s="1" t="s">
        <v>1151</v>
      </c>
      <c r="J59" s="1" t="s">
        <v>1152</v>
      </c>
      <c r="K59" s="1" t="s">
        <v>1149</v>
      </c>
      <c r="S59" s="1" t="s">
        <v>1153</v>
      </c>
    </row>
    <row r="60" spans="6:19" x14ac:dyDescent="0.3">
      <c r="F60" s="1" t="s">
        <v>38</v>
      </c>
      <c r="G60" s="1">
        <v>1301</v>
      </c>
      <c r="H60" s="1" t="s">
        <v>1149</v>
      </c>
      <c r="I60" s="1" t="s">
        <v>871</v>
      </c>
      <c r="J60" s="1" t="s">
        <v>1154</v>
      </c>
      <c r="K60" s="1" t="s">
        <v>1149</v>
      </c>
      <c r="S60" s="1" t="s">
        <v>375</v>
      </c>
    </row>
    <row r="61" spans="6:19" x14ac:dyDescent="0.3">
      <c r="F61" s="1" t="s">
        <v>38</v>
      </c>
      <c r="G61" s="1">
        <v>1301</v>
      </c>
      <c r="H61" s="1" t="s">
        <v>1149</v>
      </c>
      <c r="I61" s="1" t="s">
        <v>884</v>
      </c>
      <c r="J61" s="1" t="s">
        <v>1155</v>
      </c>
      <c r="K61" s="1" t="s">
        <v>930</v>
      </c>
      <c r="S61" s="1" t="s">
        <v>1156</v>
      </c>
    </row>
    <row r="62" spans="6:19" x14ac:dyDescent="0.3">
      <c r="F62" s="1" t="s">
        <v>38</v>
      </c>
      <c r="G62" s="1">
        <v>1301</v>
      </c>
      <c r="H62" s="1" t="s">
        <v>930</v>
      </c>
      <c r="I62" s="1" t="s">
        <v>1157</v>
      </c>
      <c r="J62" s="1" t="s">
        <v>1158</v>
      </c>
      <c r="K62" s="1" t="s">
        <v>1159</v>
      </c>
      <c r="S62" s="1" t="s">
        <v>756</v>
      </c>
    </row>
    <row r="63" spans="6:19" x14ac:dyDescent="0.3">
      <c r="F63" s="1" t="s">
        <v>38</v>
      </c>
      <c r="G63" s="1">
        <v>1301</v>
      </c>
      <c r="H63" s="1" t="s">
        <v>1159</v>
      </c>
      <c r="I63" s="1" t="s">
        <v>1160</v>
      </c>
      <c r="J63" s="1" t="s">
        <v>1161</v>
      </c>
      <c r="K63" s="1" t="s">
        <v>1162</v>
      </c>
      <c r="S63" s="1" t="s">
        <v>1163</v>
      </c>
    </row>
    <row r="64" spans="6:19" x14ac:dyDescent="0.3">
      <c r="F64" s="1" t="s">
        <v>38</v>
      </c>
      <c r="G64" s="1">
        <v>1301</v>
      </c>
      <c r="H64" s="1" t="s">
        <v>1162</v>
      </c>
      <c r="I64" s="1" t="s">
        <v>1164</v>
      </c>
      <c r="J64" s="1" t="s">
        <v>1165</v>
      </c>
      <c r="K64" s="1" t="s">
        <v>1162</v>
      </c>
      <c r="S64" s="1" t="s">
        <v>1166</v>
      </c>
    </row>
    <row r="65" spans="6:19" x14ac:dyDescent="0.3">
      <c r="F65" s="1" t="s">
        <v>38</v>
      </c>
      <c r="G65" s="1">
        <v>1301</v>
      </c>
      <c r="H65" s="1" t="s">
        <v>1162</v>
      </c>
      <c r="I65" s="1" t="s">
        <v>1167</v>
      </c>
      <c r="J65" s="1" t="s">
        <v>1168</v>
      </c>
      <c r="K65" s="1" t="s">
        <v>1169</v>
      </c>
      <c r="S65" s="1" t="s">
        <v>1170</v>
      </c>
    </row>
    <row r="66" spans="6:19" x14ac:dyDescent="0.3">
      <c r="F66" s="1" t="s">
        <v>38</v>
      </c>
      <c r="G66" s="1">
        <v>1301</v>
      </c>
      <c r="H66" s="1" t="s">
        <v>1169</v>
      </c>
      <c r="I66" s="1" t="s">
        <v>1171</v>
      </c>
      <c r="J66" s="1" t="s">
        <v>1172</v>
      </c>
      <c r="K66" s="1" t="s">
        <v>1173</v>
      </c>
      <c r="S66" s="1" t="s">
        <v>1174</v>
      </c>
    </row>
    <row r="67" spans="6:19" x14ac:dyDescent="0.3">
      <c r="F67" s="1" t="s">
        <v>38</v>
      </c>
      <c r="G67" s="1">
        <v>1301</v>
      </c>
      <c r="H67" s="1" t="s">
        <v>1173</v>
      </c>
      <c r="I67" s="1" t="s">
        <v>1175</v>
      </c>
      <c r="J67" s="1" t="s">
        <v>1176</v>
      </c>
      <c r="K67" s="1" t="s">
        <v>1177</v>
      </c>
      <c r="S67" s="1" t="s">
        <v>1178</v>
      </c>
    </row>
    <row r="68" spans="6:19" x14ac:dyDescent="0.3">
      <c r="F68" s="1" t="s">
        <v>38</v>
      </c>
      <c r="G68" s="1">
        <v>1301</v>
      </c>
      <c r="H68" s="1" t="s">
        <v>1177</v>
      </c>
      <c r="I68" s="1" t="s">
        <v>1179</v>
      </c>
      <c r="J68" s="1" t="s">
        <v>1180</v>
      </c>
      <c r="K68" s="1" t="s">
        <v>1181</v>
      </c>
      <c r="S68" s="1" t="s">
        <v>1182</v>
      </c>
    </row>
    <row r="69" spans="6:19" x14ac:dyDescent="0.3">
      <c r="F69" s="1" t="s">
        <v>38</v>
      </c>
      <c r="G69" s="1">
        <v>1301</v>
      </c>
      <c r="H69" s="1" t="s">
        <v>1181</v>
      </c>
      <c r="I69" s="1" t="s">
        <v>1183</v>
      </c>
      <c r="J69" s="1" t="s">
        <v>1184</v>
      </c>
      <c r="K69" s="1" t="s">
        <v>1185</v>
      </c>
      <c r="S69" s="1" t="s">
        <v>1186</v>
      </c>
    </row>
    <row r="70" spans="6:19" x14ac:dyDescent="0.3">
      <c r="F70" s="1" t="s">
        <v>38</v>
      </c>
      <c r="G70" s="1">
        <v>1301</v>
      </c>
      <c r="H70" s="1" t="s">
        <v>1185</v>
      </c>
      <c r="I70" s="1" t="s">
        <v>1187</v>
      </c>
      <c r="J70" s="1" t="s">
        <v>1188</v>
      </c>
      <c r="K70" s="1" t="s">
        <v>1189</v>
      </c>
      <c r="S70" s="1" t="s">
        <v>1190</v>
      </c>
    </row>
    <row r="71" spans="6:19" x14ac:dyDescent="0.3">
      <c r="F71" s="1" t="s">
        <v>38</v>
      </c>
      <c r="G71" s="1">
        <v>1301</v>
      </c>
      <c r="H71" s="1" t="s">
        <v>1189</v>
      </c>
      <c r="I71" s="1" t="s">
        <v>1191</v>
      </c>
      <c r="J71" s="1" t="s">
        <v>1192</v>
      </c>
      <c r="K71" s="1" t="s">
        <v>1193</v>
      </c>
      <c r="S71" s="1" t="s">
        <v>1194</v>
      </c>
    </row>
    <row r="72" spans="6:19" x14ac:dyDescent="0.3">
      <c r="F72" s="1" t="s">
        <v>38</v>
      </c>
      <c r="G72" s="1">
        <v>1301</v>
      </c>
      <c r="H72" s="1" t="s">
        <v>1193</v>
      </c>
      <c r="I72" s="1" t="s">
        <v>893</v>
      </c>
      <c r="J72" s="1" t="s">
        <v>1195</v>
      </c>
      <c r="K72" s="1" t="s">
        <v>1196</v>
      </c>
      <c r="S72" s="1" t="s">
        <v>1197</v>
      </c>
    </row>
    <row r="73" spans="6:19" x14ac:dyDescent="0.3">
      <c r="F73" s="1" t="s">
        <v>38</v>
      </c>
      <c r="G73" s="1">
        <v>1301</v>
      </c>
      <c r="H73" s="1" t="s">
        <v>1196</v>
      </c>
      <c r="I73" s="1" t="s">
        <v>877</v>
      </c>
      <c r="J73" s="1" t="s">
        <v>1198</v>
      </c>
      <c r="K73" s="1" t="s">
        <v>1199</v>
      </c>
      <c r="S73" s="1" t="s">
        <v>1200</v>
      </c>
    </row>
    <row r="74" spans="6:19" x14ac:dyDescent="0.3">
      <c r="F74" s="1" t="s">
        <v>38</v>
      </c>
      <c r="G74" s="1">
        <v>1301</v>
      </c>
      <c r="H74" s="1" t="s">
        <v>1199</v>
      </c>
      <c r="I74" s="1" t="s">
        <v>915</v>
      </c>
      <c r="J74" s="1" t="s">
        <v>1201</v>
      </c>
      <c r="K74" s="1" t="s">
        <v>883</v>
      </c>
      <c r="S74" s="1" t="s">
        <v>1202</v>
      </c>
    </row>
    <row r="75" spans="6:19" x14ac:dyDescent="0.3">
      <c r="F75" s="1" t="s">
        <v>882</v>
      </c>
      <c r="G75" s="1">
        <v>1107</v>
      </c>
      <c r="H75" s="1" t="s">
        <v>883</v>
      </c>
      <c r="I75" s="1" t="s">
        <v>884</v>
      </c>
      <c r="J75" s="1" t="s">
        <v>1203</v>
      </c>
      <c r="K75" s="1" t="s">
        <v>883</v>
      </c>
      <c r="S75" s="1" t="s">
        <v>345</v>
      </c>
    </row>
    <row r="76" spans="6:19" x14ac:dyDescent="0.3">
      <c r="F76" s="1" t="s">
        <v>882</v>
      </c>
      <c r="G76" s="1">
        <v>1107</v>
      </c>
      <c r="H76" s="1" t="s">
        <v>883</v>
      </c>
      <c r="I76" s="1" t="s">
        <v>1204</v>
      </c>
      <c r="J76" s="1" t="s">
        <v>1205</v>
      </c>
      <c r="K76" s="1" t="s">
        <v>1206</v>
      </c>
      <c r="S76" s="1" t="s">
        <v>1207</v>
      </c>
    </row>
    <row r="77" spans="6:19" x14ac:dyDescent="0.3">
      <c r="F77" s="1" t="s">
        <v>882</v>
      </c>
      <c r="G77" s="1">
        <v>1107</v>
      </c>
      <c r="H77" s="1" t="s">
        <v>1206</v>
      </c>
      <c r="I77" s="1" t="s">
        <v>1208</v>
      </c>
      <c r="J77" s="1" t="s">
        <v>1209</v>
      </c>
      <c r="K77" s="1" t="s">
        <v>1206</v>
      </c>
      <c r="S77" s="1" t="s">
        <v>1210</v>
      </c>
    </row>
    <row r="78" spans="6:19" x14ac:dyDescent="0.3">
      <c r="F78" s="1" t="s">
        <v>882</v>
      </c>
      <c r="G78" s="1">
        <v>1107</v>
      </c>
      <c r="H78" s="1" t="s">
        <v>1206</v>
      </c>
      <c r="I78" s="1" t="s">
        <v>1211</v>
      </c>
      <c r="J78" s="1" t="s">
        <v>1212</v>
      </c>
      <c r="K78" s="1" t="s">
        <v>1206</v>
      </c>
      <c r="S78" s="1" t="s">
        <v>1213</v>
      </c>
    </row>
    <row r="79" spans="6:19" x14ac:dyDescent="0.3">
      <c r="F79" s="1" t="s">
        <v>882</v>
      </c>
      <c r="G79" s="1">
        <v>1107</v>
      </c>
      <c r="H79" s="1" t="s">
        <v>1206</v>
      </c>
      <c r="I79" s="1" t="s">
        <v>1214</v>
      </c>
      <c r="J79" s="1" t="s">
        <v>1215</v>
      </c>
      <c r="K79" s="1" t="s">
        <v>1206</v>
      </c>
      <c r="S79" s="1" t="s">
        <v>1216</v>
      </c>
    </row>
    <row r="80" spans="6:19" x14ac:dyDescent="0.3">
      <c r="F80" s="1" t="s">
        <v>882</v>
      </c>
      <c r="G80" s="1">
        <v>1107</v>
      </c>
      <c r="H80" s="1" t="s">
        <v>1206</v>
      </c>
      <c r="I80" s="1" t="s">
        <v>1217</v>
      </c>
      <c r="J80" s="1" t="s">
        <v>1218</v>
      </c>
      <c r="K80" s="1" t="s">
        <v>1206</v>
      </c>
      <c r="S80" s="1" t="s">
        <v>1219</v>
      </c>
    </row>
    <row r="81" spans="6:19" x14ac:dyDescent="0.3">
      <c r="F81" s="1" t="s">
        <v>882</v>
      </c>
      <c r="G81" s="1">
        <v>1107</v>
      </c>
      <c r="H81" s="1" t="s">
        <v>1206</v>
      </c>
      <c r="I81" s="1" t="s">
        <v>1220</v>
      </c>
      <c r="J81" s="1" t="s">
        <v>1221</v>
      </c>
      <c r="K81" s="1" t="s">
        <v>1206</v>
      </c>
      <c r="S81" s="1" t="s">
        <v>1222</v>
      </c>
    </row>
    <row r="82" spans="6:19" x14ac:dyDescent="0.3">
      <c r="F82" s="1" t="s">
        <v>882</v>
      </c>
      <c r="G82" s="1">
        <v>1107</v>
      </c>
      <c r="H82" s="1" t="s">
        <v>1206</v>
      </c>
      <c r="I82" s="1" t="s">
        <v>1223</v>
      </c>
      <c r="J82" s="1" t="s">
        <v>1224</v>
      </c>
      <c r="K82" s="1" t="s">
        <v>1206</v>
      </c>
      <c r="S82" s="1" t="s">
        <v>1225</v>
      </c>
    </row>
    <row r="83" spans="6:19" x14ac:dyDescent="0.3">
      <c r="F83" s="1" t="s">
        <v>882</v>
      </c>
      <c r="G83" s="1">
        <v>1107</v>
      </c>
      <c r="H83" s="1" t="s">
        <v>1206</v>
      </c>
      <c r="I83" s="1" t="s">
        <v>1226</v>
      </c>
      <c r="J83" s="1" t="s">
        <v>1227</v>
      </c>
      <c r="K83" s="1" t="s">
        <v>1206</v>
      </c>
      <c r="S83" s="1" t="s">
        <v>1228</v>
      </c>
    </row>
    <row r="84" spans="6:19" x14ac:dyDescent="0.3">
      <c r="F84" s="1" t="s">
        <v>882</v>
      </c>
      <c r="G84" s="1">
        <v>1107</v>
      </c>
      <c r="H84" s="1" t="s">
        <v>1206</v>
      </c>
      <c r="I84" s="1" t="s">
        <v>1229</v>
      </c>
      <c r="J84" s="1" t="s">
        <v>1230</v>
      </c>
      <c r="K84" s="1" t="s">
        <v>1206</v>
      </c>
      <c r="S84" s="1" t="s">
        <v>1231</v>
      </c>
    </row>
    <row r="85" spans="6:19" x14ac:dyDescent="0.3">
      <c r="F85" s="1" t="s">
        <v>882</v>
      </c>
      <c r="G85" s="1">
        <v>1107</v>
      </c>
      <c r="H85" s="1" t="s">
        <v>1206</v>
      </c>
      <c r="I85" s="1" t="s">
        <v>1232</v>
      </c>
      <c r="J85" s="1" t="s">
        <v>1233</v>
      </c>
      <c r="K85" s="1" t="s">
        <v>1206</v>
      </c>
      <c r="S85" s="1" t="s">
        <v>1234</v>
      </c>
    </row>
    <row r="86" spans="6:19" x14ac:dyDescent="0.3">
      <c r="F86" s="1" t="s">
        <v>882</v>
      </c>
      <c r="G86" s="1">
        <v>1107</v>
      </c>
      <c r="H86" s="1" t="s">
        <v>1206</v>
      </c>
      <c r="I86" s="1" t="s">
        <v>1235</v>
      </c>
      <c r="J86" s="1" t="s">
        <v>1236</v>
      </c>
      <c r="K86" s="1" t="s">
        <v>1206</v>
      </c>
      <c r="S86" s="1" t="s">
        <v>1237</v>
      </c>
    </row>
    <row r="87" spans="6:19" x14ac:dyDescent="0.3">
      <c r="F87" s="1" t="s">
        <v>882</v>
      </c>
      <c r="G87" s="1">
        <v>1107</v>
      </c>
      <c r="H87" s="1" t="s">
        <v>1206</v>
      </c>
      <c r="I87" s="1" t="s">
        <v>1238</v>
      </c>
      <c r="J87" s="1" t="s">
        <v>1239</v>
      </c>
      <c r="K87" s="1" t="s">
        <v>1206</v>
      </c>
      <c r="S87" s="1" t="s">
        <v>1240</v>
      </c>
    </row>
    <row r="88" spans="6:19" x14ac:dyDescent="0.3">
      <c r="F88" s="1" t="s">
        <v>882</v>
      </c>
      <c r="G88" s="1">
        <v>1107</v>
      </c>
      <c r="H88" s="1" t="s">
        <v>1206</v>
      </c>
      <c r="I88" s="1" t="s">
        <v>1241</v>
      </c>
      <c r="J88" s="1" t="s">
        <v>1242</v>
      </c>
      <c r="K88" s="1" t="s">
        <v>1206</v>
      </c>
      <c r="S88" s="1" t="s">
        <v>1243</v>
      </c>
    </row>
    <row r="89" spans="6:19" x14ac:dyDescent="0.3">
      <c r="F89" s="1" t="s">
        <v>882</v>
      </c>
      <c r="G89" s="1">
        <v>1107</v>
      </c>
      <c r="H89" s="1" t="s">
        <v>1206</v>
      </c>
      <c r="I89" s="1" t="s">
        <v>1244</v>
      </c>
      <c r="J89" s="1" t="s">
        <v>1245</v>
      </c>
      <c r="K89" s="1" t="s">
        <v>1206</v>
      </c>
      <c r="S89" s="1" t="s">
        <v>1246</v>
      </c>
    </row>
    <row r="90" spans="6:19" x14ac:dyDescent="0.3">
      <c r="F90" s="1" t="s">
        <v>882</v>
      </c>
      <c r="G90" s="1">
        <v>1107</v>
      </c>
      <c r="H90" s="1" t="s">
        <v>1206</v>
      </c>
      <c r="I90" s="1" t="s">
        <v>1247</v>
      </c>
      <c r="J90" s="1" t="s">
        <v>1248</v>
      </c>
      <c r="K90" s="1" t="s">
        <v>1206</v>
      </c>
      <c r="S90" s="1" t="s">
        <v>1249</v>
      </c>
    </row>
    <row r="91" spans="6:19" x14ac:dyDescent="0.3">
      <c r="F91" s="1" t="s">
        <v>882</v>
      </c>
      <c r="G91" s="1">
        <v>1107</v>
      </c>
      <c r="H91" s="1" t="s">
        <v>1206</v>
      </c>
      <c r="I91" s="1" t="s">
        <v>1250</v>
      </c>
      <c r="J91" s="1" t="s">
        <v>1251</v>
      </c>
      <c r="K91" s="1" t="s">
        <v>1206</v>
      </c>
      <c r="S91" s="1" t="s">
        <v>1252</v>
      </c>
    </row>
    <row r="92" spans="6:19" x14ac:dyDescent="0.3">
      <c r="F92" s="1" t="s">
        <v>882</v>
      </c>
      <c r="G92" s="1">
        <v>1107</v>
      </c>
      <c r="H92" s="1" t="s">
        <v>1206</v>
      </c>
      <c r="I92" s="1" t="s">
        <v>1253</v>
      </c>
      <c r="J92" s="1" t="s">
        <v>1254</v>
      </c>
      <c r="K92" s="1" t="s">
        <v>1206</v>
      </c>
      <c r="S92" s="1" t="s">
        <v>1255</v>
      </c>
    </row>
    <row r="93" spans="6:19" x14ac:dyDescent="0.3">
      <c r="F93" s="1" t="s">
        <v>882</v>
      </c>
      <c r="G93" s="1">
        <v>1107</v>
      </c>
      <c r="H93" s="1" t="s">
        <v>1206</v>
      </c>
      <c r="I93" s="1" t="s">
        <v>1256</v>
      </c>
      <c r="J93" s="1" t="s">
        <v>1257</v>
      </c>
      <c r="K93" s="1" t="s">
        <v>1206</v>
      </c>
      <c r="S93" s="1" t="s">
        <v>1258</v>
      </c>
    </row>
    <row r="94" spans="6:19" x14ac:dyDescent="0.3">
      <c r="F94" s="1" t="s">
        <v>882</v>
      </c>
      <c r="G94" s="1">
        <v>1107</v>
      </c>
      <c r="H94" s="1" t="s">
        <v>1206</v>
      </c>
      <c r="I94" s="1" t="s">
        <v>1259</v>
      </c>
      <c r="J94" s="1" t="s">
        <v>1260</v>
      </c>
      <c r="K94" s="1" t="s">
        <v>1206</v>
      </c>
      <c r="S94" s="1" t="s">
        <v>395</v>
      </c>
    </row>
    <row r="95" spans="6:19" x14ac:dyDescent="0.3">
      <c r="F95" s="1" t="s">
        <v>882</v>
      </c>
      <c r="G95" s="1">
        <v>1107</v>
      </c>
      <c r="H95" s="1" t="s">
        <v>1206</v>
      </c>
      <c r="I95" s="1" t="s">
        <v>1261</v>
      </c>
      <c r="J95" s="1" t="s">
        <v>1262</v>
      </c>
      <c r="K95" s="1" t="s">
        <v>1206</v>
      </c>
      <c r="S95" s="1" t="s">
        <v>1263</v>
      </c>
    </row>
    <row r="96" spans="6:19" x14ac:dyDescent="0.3">
      <c r="F96" s="1" t="s">
        <v>882</v>
      </c>
      <c r="G96" s="1">
        <v>1107</v>
      </c>
      <c r="H96" s="1" t="s">
        <v>1206</v>
      </c>
      <c r="I96" s="1" t="s">
        <v>1264</v>
      </c>
      <c r="J96" s="1" t="s">
        <v>1265</v>
      </c>
      <c r="K96" s="1" t="s">
        <v>1206</v>
      </c>
      <c r="S96" s="1" t="s">
        <v>1266</v>
      </c>
    </row>
    <row r="97" spans="6:19" x14ac:dyDescent="0.3">
      <c r="F97" s="1" t="s">
        <v>882</v>
      </c>
      <c r="G97" s="1">
        <v>1107</v>
      </c>
      <c r="H97" s="1" t="s">
        <v>1206</v>
      </c>
      <c r="I97" s="1" t="s">
        <v>1267</v>
      </c>
      <c r="J97" s="1" t="s">
        <v>1268</v>
      </c>
      <c r="K97" s="1" t="s">
        <v>1206</v>
      </c>
      <c r="S97" s="1" t="s">
        <v>1269</v>
      </c>
    </row>
    <row r="98" spans="6:19" x14ac:dyDescent="0.3">
      <c r="F98" s="1" t="s">
        <v>882</v>
      </c>
      <c r="G98" s="1">
        <v>1107</v>
      </c>
      <c r="H98" s="1" t="s">
        <v>1206</v>
      </c>
      <c r="I98" s="1" t="s">
        <v>1270</v>
      </c>
      <c r="J98" s="1" t="s">
        <v>1271</v>
      </c>
      <c r="K98" s="1" t="s">
        <v>1206</v>
      </c>
      <c r="S98" s="1" t="s">
        <v>1272</v>
      </c>
    </row>
    <row r="99" spans="6:19" x14ac:dyDescent="0.3">
      <c r="F99" s="1" t="s">
        <v>882</v>
      </c>
      <c r="G99" s="1">
        <v>1107</v>
      </c>
      <c r="H99" s="1" t="s">
        <v>1206</v>
      </c>
      <c r="I99" s="1" t="s">
        <v>1273</v>
      </c>
      <c r="J99" s="1" t="s">
        <v>1274</v>
      </c>
      <c r="K99" s="1" t="s">
        <v>1206</v>
      </c>
      <c r="S99" s="1" t="s">
        <v>1275</v>
      </c>
    </row>
    <row r="100" spans="6:19" x14ac:dyDescent="0.3">
      <c r="F100" s="1" t="s">
        <v>882</v>
      </c>
      <c r="G100" s="1">
        <v>1107</v>
      </c>
      <c r="H100" s="1" t="s">
        <v>1206</v>
      </c>
      <c r="I100" s="1" t="s">
        <v>1276</v>
      </c>
      <c r="J100" s="1" t="s">
        <v>1277</v>
      </c>
      <c r="K100" s="1" t="s">
        <v>1206</v>
      </c>
      <c r="S100" s="1" t="s">
        <v>831</v>
      </c>
    </row>
    <row r="101" spans="6:19" x14ac:dyDescent="0.3">
      <c r="F101" s="1" t="s">
        <v>882</v>
      </c>
      <c r="G101" s="1">
        <v>1107</v>
      </c>
      <c r="H101" s="1" t="s">
        <v>1206</v>
      </c>
      <c r="I101" s="1" t="s">
        <v>1278</v>
      </c>
      <c r="J101" s="1" t="s">
        <v>1279</v>
      </c>
      <c r="K101" s="1" t="s">
        <v>1206</v>
      </c>
      <c r="S101" s="1" t="s">
        <v>1280</v>
      </c>
    </row>
    <row r="102" spans="6:19" x14ac:dyDescent="0.3">
      <c r="F102" s="1" t="s">
        <v>882</v>
      </c>
      <c r="G102" s="1">
        <v>1107</v>
      </c>
      <c r="H102" s="1" t="s">
        <v>1206</v>
      </c>
      <c r="I102" s="1" t="s">
        <v>1281</v>
      </c>
      <c r="J102" s="1" t="s">
        <v>1282</v>
      </c>
      <c r="K102" s="1" t="s">
        <v>1206</v>
      </c>
      <c r="S102" s="1" t="s">
        <v>1283</v>
      </c>
    </row>
    <row r="103" spans="6:19" x14ac:dyDescent="0.3">
      <c r="F103" s="1" t="s">
        <v>882</v>
      </c>
      <c r="G103" s="1">
        <v>1107</v>
      </c>
      <c r="H103" s="1" t="s">
        <v>1206</v>
      </c>
      <c r="I103" s="1" t="s">
        <v>898</v>
      </c>
      <c r="J103" s="1" t="s">
        <v>1284</v>
      </c>
      <c r="K103" s="1" t="s">
        <v>1285</v>
      </c>
      <c r="S103" s="1" t="s">
        <v>1286</v>
      </c>
    </row>
    <row r="104" spans="6:19" x14ac:dyDescent="0.3">
      <c r="F104" s="1" t="s">
        <v>882</v>
      </c>
      <c r="G104" s="1">
        <v>1107</v>
      </c>
      <c r="H104" s="1" t="s">
        <v>1285</v>
      </c>
      <c r="I104" s="1" t="s">
        <v>1183</v>
      </c>
      <c r="J104" s="1" t="s">
        <v>1287</v>
      </c>
      <c r="K104" s="1" t="s">
        <v>1288</v>
      </c>
      <c r="S104" s="1" t="s">
        <v>300</v>
      </c>
    </row>
    <row r="105" spans="6:19" x14ac:dyDescent="0.3">
      <c r="F105" s="1" t="s">
        <v>890</v>
      </c>
      <c r="G105" s="1">
        <v>1302</v>
      </c>
      <c r="H105" s="1" t="s">
        <v>1288</v>
      </c>
      <c r="I105" s="1" t="s">
        <v>1289</v>
      </c>
      <c r="J105" s="1" t="s">
        <v>1290</v>
      </c>
      <c r="K105" s="1" t="s">
        <v>1291</v>
      </c>
      <c r="S105" s="1" t="s">
        <v>1292</v>
      </c>
    </row>
    <row r="106" spans="6:19" x14ac:dyDescent="0.3">
      <c r="F106" s="1" t="s">
        <v>890</v>
      </c>
      <c r="G106" s="1">
        <v>1302</v>
      </c>
      <c r="H106" s="1" t="s">
        <v>1291</v>
      </c>
      <c r="I106" s="1" t="s">
        <v>1293</v>
      </c>
      <c r="J106" s="1" t="s">
        <v>1294</v>
      </c>
      <c r="K106" s="1" t="s">
        <v>1295</v>
      </c>
      <c r="S106" s="1" t="s">
        <v>1296</v>
      </c>
    </row>
    <row r="107" spans="6:19" x14ac:dyDescent="0.3">
      <c r="F107" s="1" t="s">
        <v>890</v>
      </c>
      <c r="G107" s="1">
        <v>1302</v>
      </c>
      <c r="H107" s="1" t="s">
        <v>1295</v>
      </c>
      <c r="I107" s="1" t="s">
        <v>884</v>
      </c>
      <c r="J107" s="1" t="s">
        <v>1297</v>
      </c>
      <c r="K107" s="1" t="s">
        <v>1298</v>
      </c>
      <c r="S107" s="1" t="s">
        <v>1299</v>
      </c>
    </row>
    <row r="108" spans="6:19" x14ac:dyDescent="0.3">
      <c r="F108" s="1" t="s">
        <v>85</v>
      </c>
      <c r="G108" s="1">
        <v>1001</v>
      </c>
      <c r="H108" s="1" t="s">
        <v>1298</v>
      </c>
      <c r="I108" s="1" t="s">
        <v>1300</v>
      </c>
      <c r="J108" s="1" t="s">
        <v>1301</v>
      </c>
      <c r="K108" s="1" t="s">
        <v>1302</v>
      </c>
      <c r="S108" s="1" t="s">
        <v>1303</v>
      </c>
    </row>
    <row r="109" spans="6:19" x14ac:dyDescent="0.3">
      <c r="F109" s="1" t="s">
        <v>912</v>
      </c>
      <c r="G109" s="1">
        <v>1309</v>
      </c>
      <c r="H109" s="1" t="s">
        <v>1302</v>
      </c>
      <c r="I109" s="1" t="s">
        <v>1304</v>
      </c>
      <c r="J109" s="1" t="s">
        <v>1305</v>
      </c>
      <c r="K109" s="1" t="s">
        <v>1306</v>
      </c>
      <c r="S109" s="1" t="s">
        <v>1307</v>
      </c>
    </row>
    <row r="110" spans="6:19" x14ac:dyDescent="0.3">
      <c r="F110" s="1" t="s">
        <v>912</v>
      </c>
      <c r="G110" s="1">
        <v>1309</v>
      </c>
      <c r="H110" s="1" t="s">
        <v>1306</v>
      </c>
      <c r="I110" s="1" t="s">
        <v>1308</v>
      </c>
      <c r="J110" s="1" t="s">
        <v>1309</v>
      </c>
      <c r="K110" s="1" t="s">
        <v>1310</v>
      </c>
      <c r="S110" s="1" t="s">
        <v>1311</v>
      </c>
    </row>
    <row r="111" spans="6:19" x14ac:dyDescent="0.3">
      <c r="F111" s="1" t="s">
        <v>912</v>
      </c>
      <c r="G111" s="1">
        <v>1309</v>
      </c>
      <c r="H111" s="1" t="s">
        <v>1310</v>
      </c>
      <c r="I111" s="1" t="s">
        <v>1312</v>
      </c>
      <c r="J111" s="1" t="s">
        <v>1313</v>
      </c>
      <c r="K111" s="1" t="s">
        <v>1314</v>
      </c>
      <c r="S111" s="1" t="s">
        <v>1315</v>
      </c>
    </row>
    <row r="112" spans="6:19" x14ac:dyDescent="0.3">
      <c r="F112" s="1" t="s">
        <v>912</v>
      </c>
      <c r="G112" s="1">
        <v>1309</v>
      </c>
      <c r="H112" s="1" t="s">
        <v>1314</v>
      </c>
      <c r="I112" s="1" t="s">
        <v>1316</v>
      </c>
      <c r="J112" s="1" t="s">
        <v>1317</v>
      </c>
      <c r="K112" s="1" t="s">
        <v>1318</v>
      </c>
      <c r="S112" s="1" t="s">
        <v>523</v>
      </c>
    </row>
    <row r="113" spans="6:19" x14ac:dyDescent="0.3">
      <c r="F113" s="1" t="s">
        <v>912</v>
      </c>
      <c r="G113" s="1">
        <v>1309</v>
      </c>
      <c r="H113" s="1" t="s">
        <v>1318</v>
      </c>
      <c r="I113" s="1" t="s">
        <v>1319</v>
      </c>
      <c r="J113" s="1" t="s">
        <v>1320</v>
      </c>
      <c r="K113" s="1" t="s">
        <v>1321</v>
      </c>
      <c r="S113" s="1" t="s">
        <v>1322</v>
      </c>
    </row>
    <row r="114" spans="6:19" x14ac:dyDescent="0.3">
      <c r="F114" s="1" t="s">
        <v>912</v>
      </c>
      <c r="G114" s="1">
        <v>1309</v>
      </c>
      <c r="H114" s="1" t="s">
        <v>1321</v>
      </c>
      <c r="I114" s="1" t="s">
        <v>1323</v>
      </c>
      <c r="J114" s="1" t="s">
        <v>1324</v>
      </c>
      <c r="K114" s="1" t="s">
        <v>1325</v>
      </c>
      <c r="S114" s="1" t="s">
        <v>1326</v>
      </c>
    </row>
    <row r="115" spans="6:19" x14ac:dyDescent="0.3">
      <c r="F115" s="1" t="s">
        <v>912</v>
      </c>
      <c r="G115" s="1">
        <v>1309</v>
      </c>
      <c r="H115" s="1" t="s">
        <v>1325</v>
      </c>
      <c r="I115" s="1" t="s">
        <v>1327</v>
      </c>
      <c r="J115" s="1" t="s">
        <v>1328</v>
      </c>
      <c r="K115" s="1" t="s">
        <v>1329</v>
      </c>
      <c r="S115" s="1" t="s">
        <v>1330</v>
      </c>
    </row>
    <row r="116" spans="6:19" x14ac:dyDescent="0.3">
      <c r="F116" s="1" t="s">
        <v>912</v>
      </c>
      <c r="G116" s="1">
        <v>1309</v>
      </c>
      <c r="H116" s="1" t="s">
        <v>1329</v>
      </c>
      <c r="I116" s="1" t="s">
        <v>1331</v>
      </c>
      <c r="J116" s="1" t="s">
        <v>1332</v>
      </c>
      <c r="K116" s="1" t="s">
        <v>1333</v>
      </c>
      <c r="S116" s="1" t="s">
        <v>1334</v>
      </c>
    </row>
    <row r="117" spans="6:19" x14ac:dyDescent="0.3">
      <c r="F117" s="1" t="s">
        <v>912</v>
      </c>
      <c r="G117" s="1">
        <v>1309</v>
      </c>
      <c r="H117" s="1" t="s">
        <v>1333</v>
      </c>
      <c r="I117" s="1" t="s">
        <v>1335</v>
      </c>
      <c r="J117" s="1" t="s">
        <v>1336</v>
      </c>
      <c r="K117" s="1" t="s">
        <v>1337</v>
      </c>
      <c r="S117" s="1" t="s">
        <v>1338</v>
      </c>
    </row>
    <row r="118" spans="6:19" x14ac:dyDescent="0.3">
      <c r="F118" s="1" t="s">
        <v>912</v>
      </c>
      <c r="G118" s="1">
        <v>1309</v>
      </c>
      <c r="H118" s="1" t="s">
        <v>1337</v>
      </c>
      <c r="I118" s="1" t="s">
        <v>1339</v>
      </c>
      <c r="J118" s="1" t="s">
        <v>1340</v>
      </c>
      <c r="K118" s="1" t="s">
        <v>1341</v>
      </c>
      <c r="S118" s="1" t="s">
        <v>1342</v>
      </c>
    </row>
    <row r="119" spans="6:19" x14ac:dyDescent="0.3">
      <c r="F119" s="1" t="s">
        <v>912</v>
      </c>
      <c r="G119" s="1">
        <v>1309</v>
      </c>
      <c r="H119" s="1" t="s">
        <v>1341</v>
      </c>
      <c r="I119" s="1" t="s">
        <v>1343</v>
      </c>
      <c r="J119" s="1" t="s">
        <v>1344</v>
      </c>
      <c r="K119" s="1" t="s">
        <v>1345</v>
      </c>
      <c r="S119" s="1" t="s">
        <v>1346</v>
      </c>
    </row>
    <row r="120" spans="6:19" x14ac:dyDescent="0.3">
      <c r="F120" s="1" t="s">
        <v>912</v>
      </c>
      <c r="G120" s="1">
        <v>1309</v>
      </c>
      <c r="H120" s="1" t="s">
        <v>1345</v>
      </c>
      <c r="I120" s="1" t="s">
        <v>1347</v>
      </c>
      <c r="J120" s="1" t="s">
        <v>1348</v>
      </c>
      <c r="K120" s="1" t="s">
        <v>1349</v>
      </c>
      <c r="S120" s="1" t="s">
        <v>1350</v>
      </c>
    </row>
    <row r="121" spans="6:19" x14ac:dyDescent="0.3">
      <c r="F121" s="1" t="s">
        <v>912</v>
      </c>
      <c r="G121" s="1">
        <v>1309</v>
      </c>
      <c r="H121" s="1" t="s">
        <v>1349</v>
      </c>
      <c r="I121" s="1" t="s">
        <v>1351</v>
      </c>
      <c r="J121" s="1" t="s">
        <v>1352</v>
      </c>
      <c r="K121" s="1" t="s">
        <v>1353</v>
      </c>
      <c r="S121" s="1" t="s">
        <v>1354</v>
      </c>
    </row>
    <row r="122" spans="6:19" x14ac:dyDescent="0.3">
      <c r="F122" s="1" t="s">
        <v>912</v>
      </c>
      <c r="G122" s="1">
        <v>1309</v>
      </c>
      <c r="H122" s="1" t="s">
        <v>1353</v>
      </c>
      <c r="I122" s="1" t="s">
        <v>1355</v>
      </c>
      <c r="J122" s="1" t="s">
        <v>1356</v>
      </c>
      <c r="K122" s="1" t="s">
        <v>1357</v>
      </c>
      <c r="S122" s="1" t="s">
        <v>1358</v>
      </c>
    </row>
    <row r="123" spans="6:19" x14ac:dyDescent="0.3">
      <c r="F123" s="1" t="s">
        <v>912</v>
      </c>
      <c r="G123" s="1">
        <v>1309</v>
      </c>
      <c r="H123" s="1" t="s">
        <v>1357</v>
      </c>
      <c r="I123" s="1" t="s">
        <v>1359</v>
      </c>
      <c r="J123" s="1" t="s">
        <v>1360</v>
      </c>
      <c r="K123" s="1" t="s">
        <v>1361</v>
      </c>
      <c r="S123" s="1" t="s">
        <v>1362</v>
      </c>
    </row>
    <row r="124" spans="6:19" x14ac:dyDescent="0.3">
      <c r="F124" s="1" t="s">
        <v>912</v>
      </c>
      <c r="G124" s="1">
        <v>1309</v>
      </c>
      <c r="H124" s="1" t="s">
        <v>1361</v>
      </c>
      <c r="I124" s="1" t="s">
        <v>1363</v>
      </c>
      <c r="J124" s="1" t="s">
        <v>1364</v>
      </c>
      <c r="K124" s="1" t="s">
        <v>1365</v>
      </c>
      <c r="S124" s="1" t="s">
        <v>748</v>
      </c>
    </row>
    <row r="125" spans="6:19" x14ac:dyDescent="0.3">
      <c r="F125" s="1" t="s">
        <v>912</v>
      </c>
      <c r="G125" s="1">
        <v>1309</v>
      </c>
      <c r="H125" s="1" t="s">
        <v>1365</v>
      </c>
      <c r="I125" s="1" t="s">
        <v>1366</v>
      </c>
      <c r="J125" s="1" t="s">
        <v>1367</v>
      </c>
      <c r="K125" s="1" t="s">
        <v>1368</v>
      </c>
      <c r="S125" s="1" t="s">
        <v>1369</v>
      </c>
    </row>
    <row r="126" spans="6:19" x14ac:dyDescent="0.3">
      <c r="F126" s="1" t="s">
        <v>912</v>
      </c>
      <c r="G126" s="1">
        <v>1309</v>
      </c>
      <c r="H126" s="1" t="s">
        <v>1368</v>
      </c>
      <c r="I126" s="1" t="s">
        <v>1370</v>
      </c>
      <c r="J126" s="1" t="s">
        <v>1371</v>
      </c>
      <c r="K126" s="1" t="s">
        <v>1372</v>
      </c>
      <c r="S126" s="1" t="s">
        <v>1373</v>
      </c>
    </row>
    <row r="127" spans="6:19" x14ac:dyDescent="0.3">
      <c r="F127" s="1" t="s">
        <v>912</v>
      </c>
      <c r="G127" s="1">
        <v>1309</v>
      </c>
      <c r="H127" s="1" t="s">
        <v>1372</v>
      </c>
      <c r="I127" s="1" t="s">
        <v>1374</v>
      </c>
      <c r="J127" s="1" t="s">
        <v>1375</v>
      </c>
      <c r="K127" s="1" t="s">
        <v>1376</v>
      </c>
      <c r="S127" s="1" t="s">
        <v>1377</v>
      </c>
    </row>
    <row r="128" spans="6:19" x14ac:dyDescent="0.3">
      <c r="F128" s="1" t="s">
        <v>912</v>
      </c>
      <c r="G128" s="1">
        <v>1309</v>
      </c>
      <c r="H128" s="1" t="s">
        <v>1376</v>
      </c>
      <c r="I128" s="1" t="s">
        <v>1378</v>
      </c>
      <c r="J128" s="1" t="s">
        <v>1379</v>
      </c>
      <c r="K128" s="1" t="s">
        <v>1380</v>
      </c>
      <c r="S128" s="1" t="s">
        <v>1381</v>
      </c>
    </row>
    <row r="129" spans="6:19" x14ac:dyDescent="0.3">
      <c r="F129" s="1" t="s">
        <v>912</v>
      </c>
      <c r="G129" s="1">
        <v>1309</v>
      </c>
      <c r="H129" s="1" t="s">
        <v>1380</v>
      </c>
      <c r="I129" s="1" t="s">
        <v>1382</v>
      </c>
      <c r="J129" s="1" t="s">
        <v>1383</v>
      </c>
      <c r="K129" s="1" t="s">
        <v>1384</v>
      </c>
      <c r="S129" s="1" t="s">
        <v>328</v>
      </c>
    </row>
    <row r="130" spans="6:19" x14ac:dyDescent="0.3">
      <c r="F130" s="1" t="s">
        <v>912</v>
      </c>
      <c r="G130" s="1">
        <v>1309</v>
      </c>
      <c r="H130" s="1" t="s">
        <v>1384</v>
      </c>
      <c r="I130" s="1" t="s">
        <v>1385</v>
      </c>
      <c r="J130" s="1" t="s">
        <v>1386</v>
      </c>
      <c r="K130" s="1" t="s">
        <v>1387</v>
      </c>
      <c r="S130" s="1" t="s">
        <v>1388</v>
      </c>
    </row>
    <row r="131" spans="6:19" x14ac:dyDescent="0.3">
      <c r="F131" s="1" t="s">
        <v>912</v>
      </c>
      <c r="G131" s="1">
        <v>1309</v>
      </c>
      <c r="H131" s="1" t="s">
        <v>1387</v>
      </c>
      <c r="I131" s="1" t="s">
        <v>1389</v>
      </c>
      <c r="J131" s="1" t="s">
        <v>1390</v>
      </c>
      <c r="K131" s="1" t="s">
        <v>1391</v>
      </c>
      <c r="S131" s="1" t="s">
        <v>1392</v>
      </c>
    </row>
    <row r="132" spans="6:19" x14ac:dyDescent="0.3">
      <c r="F132" s="1" t="s">
        <v>912</v>
      </c>
      <c r="G132" s="1">
        <v>1309</v>
      </c>
      <c r="H132" s="1" t="s">
        <v>1391</v>
      </c>
      <c r="I132" s="1" t="s">
        <v>1393</v>
      </c>
      <c r="J132" s="1" t="s">
        <v>1394</v>
      </c>
      <c r="K132" s="1" t="s">
        <v>1395</v>
      </c>
      <c r="S132" s="1" t="s">
        <v>1396</v>
      </c>
    </row>
    <row r="133" spans="6:19" x14ac:dyDescent="0.3">
      <c r="F133" s="1" t="s">
        <v>912</v>
      </c>
      <c r="G133" s="1">
        <v>1309</v>
      </c>
      <c r="H133" s="1" t="s">
        <v>1395</v>
      </c>
      <c r="I133" s="1" t="s">
        <v>1397</v>
      </c>
      <c r="J133" s="1" t="s">
        <v>1398</v>
      </c>
      <c r="K133" s="1" t="s">
        <v>1399</v>
      </c>
      <c r="S133" s="1" t="s">
        <v>1400</v>
      </c>
    </row>
    <row r="134" spans="6:19" x14ac:dyDescent="0.3">
      <c r="F134" s="1" t="s">
        <v>912</v>
      </c>
      <c r="G134" s="1">
        <v>1309</v>
      </c>
      <c r="H134" s="1" t="s">
        <v>1399</v>
      </c>
      <c r="I134" s="1" t="s">
        <v>1401</v>
      </c>
      <c r="J134" s="1" t="s">
        <v>1402</v>
      </c>
      <c r="K134" s="1" t="s">
        <v>1403</v>
      </c>
      <c r="S134" s="1" t="s">
        <v>309</v>
      </c>
    </row>
    <row r="135" spans="6:19" x14ac:dyDescent="0.3">
      <c r="F135" s="1" t="s">
        <v>912</v>
      </c>
      <c r="G135" s="1">
        <v>1309</v>
      </c>
      <c r="H135" s="1" t="s">
        <v>1403</v>
      </c>
      <c r="I135" s="1" t="s">
        <v>1404</v>
      </c>
      <c r="J135" s="1" t="s">
        <v>1405</v>
      </c>
      <c r="K135" s="1" t="s">
        <v>1406</v>
      </c>
      <c r="S135" s="1" t="s">
        <v>1407</v>
      </c>
    </row>
    <row r="136" spans="6:19" x14ac:dyDescent="0.3">
      <c r="F136" s="1" t="s">
        <v>912</v>
      </c>
      <c r="G136" s="1">
        <v>1309</v>
      </c>
      <c r="H136" s="1" t="s">
        <v>1406</v>
      </c>
      <c r="I136" s="1" t="s">
        <v>1408</v>
      </c>
      <c r="J136" s="1" t="s">
        <v>1409</v>
      </c>
      <c r="K136" s="1" t="s">
        <v>1410</v>
      </c>
      <c r="S136" s="1" t="s">
        <v>1411</v>
      </c>
    </row>
    <row r="137" spans="6:19" x14ac:dyDescent="0.3">
      <c r="F137" s="1" t="s">
        <v>912</v>
      </c>
      <c r="G137" s="1">
        <v>1309</v>
      </c>
      <c r="H137" s="1" t="s">
        <v>1410</v>
      </c>
      <c r="I137" s="1" t="s">
        <v>1412</v>
      </c>
      <c r="J137" s="1" t="s">
        <v>1413</v>
      </c>
      <c r="K137" s="1" t="s">
        <v>1414</v>
      </c>
      <c r="S137" s="1" t="s">
        <v>1415</v>
      </c>
    </row>
    <row r="138" spans="6:19" x14ac:dyDescent="0.3">
      <c r="F138" s="1" t="s">
        <v>912</v>
      </c>
      <c r="G138" s="1">
        <v>1309</v>
      </c>
      <c r="H138" s="1" t="s">
        <v>1414</v>
      </c>
      <c r="I138" s="1" t="s">
        <v>1416</v>
      </c>
      <c r="J138" s="1" t="s">
        <v>1417</v>
      </c>
      <c r="K138" s="1" t="s">
        <v>1418</v>
      </c>
      <c r="S138" s="1" t="s">
        <v>1419</v>
      </c>
    </row>
    <row r="139" spans="6:19" x14ac:dyDescent="0.3">
      <c r="F139" s="1" t="s">
        <v>912</v>
      </c>
      <c r="G139" s="1">
        <v>1309</v>
      </c>
      <c r="H139" s="1" t="s">
        <v>1418</v>
      </c>
      <c r="I139" s="1" t="s">
        <v>1420</v>
      </c>
      <c r="J139" s="1" t="s">
        <v>1421</v>
      </c>
      <c r="K139" s="1" t="s">
        <v>1422</v>
      </c>
      <c r="S139" s="1" t="s">
        <v>1423</v>
      </c>
    </row>
    <row r="140" spans="6:19" x14ac:dyDescent="0.3">
      <c r="F140" s="1" t="s">
        <v>912</v>
      </c>
      <c r="G140" s="1">
        <v>1309</v>
      </c>
      <c r="H140" s="1" t="s">
        <v>1422</v>
      </c>
      <c r="I140" s="1" t="s">
        <v>1424</v>
      </c>
      <c r="J140" s="1" t="s">
        <v>1425</v>
      </c>
      <c r="K140" s="1" t="s">
        <v>1426</v>
      </c>
      <c r="S140" s="1" t="s">
        <v>1427</v>
      </c>
    </row>
    <row r="141" spans="6:19" x14ac:dyDescent="0.3">
      <c r="F141" s="1" t="s">
        <v>912</v>
      </c>
      <c r="G141" s="1">
        <v>1309</v>
      </c>
      <c r="H141" s="1" t="s">
        <v>1426</v>
      </c>
      <c r="I141" s="1" t="s">
        <v>1428</v>
      </c>
      <c r="J141" s="1" t="s">
        <v>1429</v>
      </c>
      <c r="K141" s="1" t="s">
        <v>1430</v>
      </c>
      <c r="S141" s="1" t="s">
        <v>1431</v>
      </c>
    </row>
    <row r="142" spans="6:19" x14ac:dyDescent="0.3">
      <c r="F142" s="1" t="s">
        <v>912</v>
      </c>
      <c r="G142" s="1">
        <v>1309</v>
      </c>
      <c r="H142" s="1" t="s">
        <v>1430</v>
      </c>
      <c r="I142" s="1" t="s">
        <v>1432</v>
      </c>
      <c r="J142" s="1" t="s">
        <v>1433</v>
      </c>
      <c r="K142" s="1" t="s">
        <v>1434</v>
      </c>
      <c r="S142" s="1" t="s">
        <v>1435</v>
      </c>
    </row>
    <row r="143" spans="6:19" x14ac:dyDescent="0.3">
      <c r="F143" s="1" t="s">
        <v>912</v>
      </c>
      <c r="G143" s="1">
        <v>1309</v>
      </c>
      <c r="H143" s="1" t="s">
        <v>1434</v>
      </c>
      <c r="I143" s="1" t="s">
        <v>1436</v>
      </c>
      <c r="J143" s="1" t="s">
        <v>1437</v>
      </c>
      <c r="K143" s="1" t="s">
        <v>1438</v>
      </c>
      <c r="S143" s="1" t="s">
        <v>1439</v>
      </c>
    </row>
    <row r="144" spans="6:19" x14ac:dyDescent="0.3">
      <c r="F144" s="1" t="s">
        <v>912</v>
      </c>
      <c r="G144" s="1">
        <v>1309</v>
      </c>
      <c r="H144" s="1" t="s">
        <v>1438</v>
      </c>
      <c r="I144" s="1" t="s">
        <v>915</v>
      </c>
      <c r="J144" s="1" t="s">
        <v>1440</v>
      </c>
      <c r="K144" s="1" t="s">
        <v>922</v>
      </c>
      <c r="S144" s="1" t="s">
        <v>1441</v>
      </c>
    </row>
    <row r="145" spans="6:19" x14ac:dyDescent="0.3">
      <c r="F145" s="1" t="s">
        <v>921</v>
      </c>
      <c r="G145" s="1">
        <v>1106</v>
      </c>
      <c r="H145" s="1" t="s">
        <v>922</v>
      </c>
      <c r="I145" s="1" t="s">
        <v>884</v>
      </c>
      <c r="J145" s="1" t="s">
        <v>1442</v>
      </c>
      <c r="K145" s="1" t="s">
        <v>1443</v>
      </c>
      <c r="S145" s="1" t="s">
        <v>1444</v>
      </c>
    </row>
    <row r="146" spans="6:19" x14ac:dyDescent="0.3">
      <c r="F146" s="1" t="s">
        <v>921</v>
      </c>
      <c r="G146" s="1">
        <v>1106</v>
      </c>
      <c r="H146" s="1" t="s">
        <v>1443</v>
      </c>
      <c r="I146" s="1" t="s">
        <v>1445</v>
      </c>
      <c r="J146" s="1" t="s">
        <v>1446</v>
      </c>
      <c r="K146" s="1" t="s">
        <v>1447</v>
      </c>
      <c r="S146" s="1" t="s">
        <v>1448</v>
      </c>
    </row>
    <row r="147" spans="6:19" x14ac:dyDescent="0.3">
      <c r="F147" s="1" t="s">
        <v>921</v>
      </c>
      <c r="G147" s="1">
        <v>1106</v>
      </c>
      <c r="H147" s="1" t="s">
        <v>1447</v>
      </c>
      <c r="I147" s="1" t="s">
        <v>1449</v>
      </c>
      <c r="J147" s="1" t="s">
        <v>1450</v>
      </c>
      <c r="K147" s="1" t="s">
        <v>1451</v>
      </c>
      <c r="S147" s="1" t="s">
        <v>1452</v>
      </c>
    </row>
    <row r="148" spans="6:19" x14ac:dyDescent="0.3">
      <c r="F148" s="1" t="s">
        <v>921</v>
      </c>
      <c r="G148" s="1">
        <v>1106</v>
      </c>
      <c r="H148" s="1" t="s">
        <v>1451</v>
      </c>
      <c r="I148" s="1" t="s">
        <v>1453</v>
      </c>
      <c r="J148" s="1" t="s">
        <v>1454</v>
      </c>
      <c r="K148" s="1" t="s">
        <v>1455</v>
      </c>
      <c r="S148" s="1" t="s">
        <v>1456</v>
      </c>
    </row>
    <row r="149" spans="6:19" x14ac:dyDescent="0.3">
      <c r="F149" s="1" t="s">
        <v>921</v>
      </c>
      <c r="G149" s="1">
        <v>1106</v>
      </c>
      <c r="H149" s="1" t="s">
        <v>1455</v>
      </c>
      <c r="I149" s="1" t="s">
        <v>1457</v>
      </c>
      <c r="J149" s="1" t="s">
        <v>1458</v>
      </c>
      <c r="K149" s="1" t="s">
        <v>1455</v>
      </c>
      <c r="S149" s="1" t="s">
        <v>1459</v>
      </c>
    </row>
    <row r="150" spans="6:19" x14ac:dyDescent="0.3">
      <c r="F150" s="1" t="s">
        <v>921</v>
      </c>
      <c r="G150" s="1">
        <v>1106</v>
      </c>
      <c r="H150" s="1" t="s">
        <v>1455</v>
      </c>
      <c r="I150" s="1" t="s">
        <v>1460</v>
      </c>
      <c r="J150" s="1" t="s">
        <v>1461</v>
      </c>
      <c r="K150" s="1" t="s">
        <v>1455</v>
      </c>
      <c r="S150" s="1" t="s">
        <v>1462</v>
      </c>
    </row>
    <row r="151" spans="6:19" x14ac:dyDescent="0.3">
      <c r="F151" s="1" t="s">
        <v>921</v>
      </c>
      <c r="G151" s="1">
        <v>1106</v>
      </c>
      <c r="H151" s="1" t="s">
        <v>1455</v>
      </c>
      <c r="I151" s="1" t="s">
        <v>1463</v>
      </c>
      <c r="J151" s="1" t="s">
        <v>1464</v>
      </c>
      <c r="K151" s="1" t="s">
        <v>1455</v>
      </c>
      <c r="S151" s="1" t="s">
        <v>1465</v>
      </c>
    </row>
    <row r="152" spans="6:19" x14ac:dyDescent="0.3">
      <c r="F152" s="1" t="s">
        <v>921</v>
      </c>
      <c r="G152" s="1">
        <v>1106</v>
      </c>
      <c r="H152" s="1" t="s">
        <v>1455</v>
      </c>
      <c r="I152" s="1" t="s">
        <v>1466</v>
      </c>
      <c r="J152" s="1" t="s">
        <v>1467</v>
      </c>
      <c r="K152" s="1" t="s">
        <v>1455</v>
      </c>
      <c r="S152" s="1" t="s">
        <v>1468</v>
      </c>
    </row>
    <row r="153" spans="6:19" x14ac:dyDescent="0.3">
      <c r="F153" s="1" t="s">
        <v>921</v>
      </c>
      <c r="G153" s="1">
        <v>1106</v>
      </c>
      <c r="H153" s="1" t="s">
        <v>1455</v>
      </c>
      <c r="I153" s="1" t="s">
        <v>1469</v>
      </c>
      <c r="J153" s="1" t="s">
        <v>1470</v>
      </c>
      <c r="K153" s="1" t="s">
        <v>1455</v>
      </c>
      <c r="S153" s="1" t="s">
        <v>1471</v>
      </c>
    </row>
    <row r="154" spans="6:19" x14ac:dyDescent="0.3">
      <c r="F154" s="1" t="s">
        <v>921</v>
      </c>
      <c r="G154" s="1">
        <v>1106</v>
      </c>
      <c r="H154" s="1" t="s">
        <v>1455</v>
      </c>
      <c r="I154" s="1" t="s">
        <v>1472</v>
      </c>
      <c r="J154" s="1" t="s">
        <v>1473</v>
      </c>
      <c r="K154" s="1" t="s">
        <v>1455</v>
      </c>
      <c r="S154" s="1" t="s">
        <v>1474</v>
      </c>
    </row>
    <row r="155" spans="6:19" x14ac:dyDescent="0.3">
      <c r="F155" s="1" t="s">
        <v>921</v>
      </c>
      <c r="G155" s="1">
        <v>1106</v>
      </c>
      <c r="H155" s="1" t="s">
        <v>1455</v>
      </c>
      <c r="I155" s="1" t="s">
        <v>1475</v>
      </c>
      <c r="J155" s="1" t="s">
        <v>1476</v>
      </c>
      <c r="K155" s="1" t="s">
        <v>1455</v>
      </c>
      <c r="S155" s="1" t="s">
        <v>1477</v>
      </c>
    </row>
    <row r="156" spans="6:19" x14ac:dyDescent="0.3">
      <c r="F156" s="1" t="s">
        <v>921</v>
      </c>
      <c r="G156" s="1">
        <v>1106</v>
      </c>
      <c r="H156" s="1" t="s">
        <v>1455</v>
      </c>
      <c r="I156" s="1" t="s">
        <v>1478</v>
      </c>
      <c r="J156" s="1" t="s">
        <v>1479</v>
      </c>
      <c r="K156" s="1" t="s">
        <v>1455</v>
      </c>
      <c r="S156" s="1" t="s">
        <v>1480</v>
      </c>
    </row>
    <row r="157" spans="6:19" x14ac:dyDescent="0.3">
      <c r="F157" s="1" t="s">
        <v>921</v>
      </c>
      <c r="G157" s="1">
        <v>1106</v>
      </c>
      <c r="H157" s="1" t="s">
        <v>1455</v>
      </c>
      <c r="I157" s="1" t="s">
        <v>1481</v>
      </c>
      <c r="J157" s="1" t="s">
        <v>1482</v>
      </c>
      <c r="K157" s="1" t="s">
        <v>1455</v>
      </c>
      <c r="S157" s="1" t="s">
        <v>1483</v>
      </c>
    </row>
    <row r="158" spans="6:19" x14ac:dyDescent="0.3">
      <c r="F158" s="1" t="s">
        <v>921</v>
      </c>
      <c r="G158" s="1">
        <v>1106</v>
      </c>
      <c r="H158" s="1" t="s">
        <v>1455</v>
      </c>
      <c r="I158" s="1" t="s">
        <v>1484</v>
      </c>
      <c r="J158" s="1" t="s">
        <v>1485</v>
      </c>
      <c r="K158" s="1" t="s">
        <v>1455</v>
      </c>
      <c r="S158" s="1" t="s">
        <v>1486</v>
      </c>
    </row>
    <row r="159" spans="6:19" x14ac:dyDescent="0.3">
      <c r="F159" s="1" t="s">
        <v>921</v>
      </c>
      <c r="G159" s="1">
        <v>1106</v>
      </c>
      <c r="H159" s="1" t="s">
        <v>1455</v>
      </c>
      <c r="I159" s="1" t="s">
        <v>1487</v>
      </c>
      <c r="J159" s="1" t="s">
        <v>1488</v>
      </c>
      <c r="K159" s="1" t="s">
        <v>1455</v>
      </c>
      <c r="S159" s="1" t="s">
        <v>1489</v>
      </c>
    </row>
    <row r="160" spans="6:19" x14ac:dyDescent="0.3">
      <c r="F160" s="1" t="s">
        <v>921</v>
      </c>
      <c r="G160" s="1">
        <v>1106</v>
      </c>
      <c r="H160" s="1" t="s">
        <v>1455</v>
      </c>
      <c r="I160" s="1" t="s">
        <v>1490</v>
      </c>
      <c r="J160" s="1" t="s">
        <v>1491</v>
      </c>
      <c r="K160" s="1" t="s">
        <v>1455</v>
      </c>
      <c r="S160" s="1" t="s">
        <v>1492</v>
      </c>
    </row>
    <row r="161" spans="6:19" x14ac:dyDescent="0.3">
      <c r="F161" s="1" t="s">
        <v>921</v>
      </c>
      <c r="G161" s="1">
        <v>1106</v>
      </c>
      <c r="H161" s="1" t="s">
        <v>1455</v>
      </c>
      <c r="S161" s="1" t="s">
        <v>1493</v>
      </c>
    </row>
    <row r="162" spans="6:19" x14ac:dyDescent="0.3">
      <c r="F162" s="1" t="s">
        <v>74</v>
      </c>
      <c r="G162" s="1">
        <v>1004</v>
      </c>
      <c r="H162" s="1" t="s">
        <v>930</v>
      </c>
      <c r="S162" s="1" t="s">
        <v>1494</v>
      </c>
    </row>
    <row r="163" spans="6:19" x14ac:dyDescent="0.3">
      <c r="F163" s="1" t="s">
        <v>939</v>
      </c>
      <c r="G163" s="1">
        <v>1203</v>
      </c>
      <c r="H163" s="1" t="s">
        <v>1495</v>
      </c>
      <c r="S163" s="1" t="s">
        <v>622</v>
      </c>
    </row>
    <row r="164" spans="6:19" x14ac:dyDescent="0.3">
      <c r="F164" s="1" t="s">
        <v>946</v>
      </c>
      <c r="G164" s="1">
        <v>1201</v>
      </c>
      <c r="H164" s="1" t="s">
        <v>891</v>
      </c>
      <c r="S164" s="1" t="s">
        <v>1496</v>
      </c>
    </row>
    <row r="165" spans="6:19" x14ac:dyDescent="0.3">
      <c r="F165" s="1" t="s">
        <v>952</v>
      </c>
      <c r="G165" s="1">
        <v>1007</v>
      </c>
      <c r="H165" s="1" t="s">
        <v>891</v>
      </c>
      <c r="S165" s="1" t="s">
        <v>1497</v>
      </c>
    </row>
    <row r="166" spans="6:19" x14ac:dyDescent="0.3">
      <c r="F166" s="1" t="s">
        <v>959</v>
      </c>
      <c r="G166" s="1">
        <v>1109</v>
      </c>
      <c r="S166" s="1" t="s">
        <v>1498</v>
      </c>
    </row>
    <row r="167" spans="6:19" x14ac:dyDescent="0.3">
      <c r="S167" s="1" t="s">
        <v>1499</v>
      </c>
    </row>
    <row r="168" spans="6:19" x14ac:dyDescent="0.3">
      <c r="S168" s="1" t="s">
        <v>1500</v>
      </c>
    </row>
    <row r="169" spans="6:19" x14ac:dyDescent="0.3">
      <c r="S169" s="1" t="s">
        <v>292</v>
      </c>
    </row>
    <row r="170" spans="6:19" x14ac:dyDescent="0.3">
      <c r="S170" s="1" t="s">
        <v>1501</v>
      </c>
    </row>
    <row r="171" spans="6:19" x14ac:dyDescent="0.3">
      <c r="S171" s="1" t="s">
        <v>1502</v>
      </c>
    </row>
    <row r="172" spans="6:19" x14ac:dyDescent="0.3">
      <c r="S172" s="1" t="s">
        <v>1503</v>
      </c>
    </row>
    <row r="173" spans="6:19" x14ac:dyDescent="0.3">
      <c r="S173" s="1" t="s">
        <v>1504</v>
      </c>
    </row>
    <row r="174" spans="6:19" x14ac:dyDescent="0.3">
      <c r="S174" s="1" t="s">
        <v>1505</v>
      </c>
    </row>
    <row r="175" spans="6:19" x14ac:dyDescent="0.3">
      <c r="S175" s="1" t="s">
        <v>767</v>
      </c>
    </row>
    <row r="176" spans="6:19" x14ac:dyDescent="0.3">
      <c r="S176" s="1" t="s">
        <v>1506</v>
      </c>
    </row>
    <row r="177" spans="19:19" x14ac:dyDescent="0.3">
      <c r="S177" s="1" t="s">
        <v>1507</v>
      </c>
    </row>
    <row r="178" spans="19:19" x14ac:dyDescent="0.3">
      <c r="S178" s="1" t="s">
        <v>1508</v>
      </c>
    </row>
    <row r="179" spans="19:19" x14ac:dyDescent="0.3">
      <c r="S179" s="1" t="s">
        <v>1509</v>
      </c>
    </row>
    <row r="180" spans="19:19" x14ac:dyDescent="0.3">
      <c r="S180" s="1" t="s">
        <v>1510</v>
      </c>
    </row>
    <row r="181" spans="19:19" x14ac:dyDescent="0.3">
      <c r="S181" s="1" t="s">
        <v>1511</v>
      </c>
    </row>
    <row r="182" spans="19:19" x14ac:dyDescent="0.3">
      <c r="S182" s="1" t="s">
        <v>417</v>
      </c>
    </row>
    <row r="183" spans="19:19" x14ac:dyDescent="0.3">
      <c r="S183" s="1" t="s">
        <v>1512</v>
      </c>
    </row>
    <row r="184" spans="19:19" x14ac:dyDescent="0.3">
      <c r="S184" s="1" t="s">
        <v>1513</v>
      </c>
    </row>
    <row r="185" spans="19:19" x14ac:dyDescent="0.3">
      <c r="S185" s="1" t="s">
        <v>1514</v>
      </c>
    </row>
    <row r="186" spans="19:19" x14ac:dyDescent="0.3">
      <c r="S186" s="1" t="s">
        <v>610</v>
      </c>
    </row>
    <row r="187" spans="19:19" x14ac:dyDescent="0.3">
      <c r="S187" s="1" t="s">
        <v>532</v>
      </c>
    </row>
    <row r="188" spans="19:19" x14ac:dyDescent="0.3">
      <c r="S188" s="1" t="s">
        <v>1515</v>
      </c>
    </row>
    <row r="189" spans="19:19" x14ac:dyDescent="0.3">
      <c r="S189" s="1" t="s">
        <v>1516</v>
      </c>
    </row>
    <row r="190" spans="19:19" x14ac:dyDescent="0.3">
      <c r="S190" s="1" t="s">
        <v>1517</v>
      </c>
    </row>
    <row r="191" spans="19:19" x14ac:dyDescent="0.3">
      <c r="S191" s="1" t="s">
        <v>1518</v>
      </c>
    </row>
    <row r="192" spans="19:19" x14ac:dyDescent="0.3">
      <c r="S192" s="1" t="s">
        <v>1519</v>
      </c>
    </row>
    <row r="193" spans="19:19" x14ac:dyDescent="0.3">
      <c r="S193" s="1" t="s">
        <v>1520</v>
      </c>
    </row>
    <row r="194" spans="19:19" x14ac:dyDescent="0.3">
      <c r="S194" s="1" t="s">
        <v>1521</v>
      </c>
    </row>
    <row r="195" spans="19:19" x14ac:dyDescent="0.3">
      <c r="S195" s="1" t="s">
        <v>1522</v>
      </c>
    </row>
    <row r="196" spans="19:19" x14ac:dyDescent="0.3">
      <c r="S196" s="1" t="s">
        <v>1523</v>
      </c>
    </row>
    <row r="197" spans="19:19" x14ac:dyDescent="0.3">
      <c r="S197" s="1" t="s">
        <v>1524</v>
      </c>
    </row>
    <row r="198" spans="19:19" x14ac:dyDescent="0.3">
      <c r="S198" s="1" t="s">
        <v>819</v>
      </c>
    </row>
    <row r="199" spans="19:19" x14ac:dyDescent="0.3">
      <c r="S199" s="1" t="s">
        <v>1525</v>
      </c>
    </row>
    <row r="200" spans="19:19" x14ac:dyDescent="0.3">
      <c r="S200" s="1" t="s">
        <v>1526</v>
      </c>
    </row>
    <row r="201" spans="19:19" x14ac:dyDescent="0.3">
      <c r="S201" s="1" t="s">
        <v>827</v>
      </c>
    </row>
    <row r="202" spans="19:19" x14ac:dyDescent="0.3">
      <c r="S202" s="1" t="s">
        <v>776</v>
      </c>
    </row>
    <row r="203" spans="19:19" x14ac:dyDescent="0.3">
      <c r="S203" s="1" t="s">
        <v>1527</v>
      </c>
    </row>
    <row r="204" spans="19:19" x14ac:dyDescent="0.3">
      <c r="S204" s="1" t="s">
        <v>1528</v>
      </c>
    </row>
    <row r="205" spans="19:19" x14ac:dyDescent="0.3">
      <c r="S205" s="1" t="s">
        <v>1529</v>
      </c>
    </row>
    <row r="206" spans="19:19" x14ac:dyDescent="0.3">
      <c r="S206" s="1" t="s">
        <v>731</v>
      </c>
    </row>
    <row r="207" spans="19:19" x14ac:dyDescent="0.3">
      <c r="S207" s="1" t="s">
        <v>1530</v>
      </c>
    </row>
    <row r="208" spans="19:19" x14ac:dyDescent="0.3">
      <c r="S208" s="1" t="s">
        <v>1531</v>
      </c>
    </row>
    <row r="209" spans="19:19" x14ac:dyDescent="0.3">
      <c r="S209" s="1" t="s">
        <v>1532</v>
      </c>
    </row>
    <row r="210" spans="19:19" x14ac:dyDescent="0.3">
      <c r="S210" s="1" t="s">
        <v>1533</v>
      </c>
    </row>
    <row r="211" spans="19:19" x14ac:dyDescent="0.3">
      <c r="S211" s="1" t="s">
        <v>1534</v>
      </c>
    </row>
    <row r="212" spans="19:19" x14ac:dyDescent="0.3">
      <c r="S212" s="1" t="s">
        <v>1535</v>
      </c>
    </row>
    <row r="213" spans="19:19" x14ac:dyDescent="0.3">
      <c r="S213" s="1" t="s">
        <v>1536</v>
      </c>
    </row>
    <row r="214" spans="19:19" x14ac:dyDescent="0.3">
      <c r="S214" s="1" t="s">
        <v>1537</v>
      </c>
    </row>
    <row r="215" spans="19:19" x14ac:dyDescent="0.3">
      <c r="S215" s="1" t="s">
        <v>1538</v>
      </c>
    </row>
    <row r="216" spans="19:19" x14ac:dyDescent="0.3">
      <c r="S216" s="1" t="s">
        <v>1539</v>
      </c>
    </row>
    <row r="217" spans="19:19" x14ac:dyDescent="0.3">
      <c r="S217" s="1" t="s">
        <v>1540</v>
      </c>
    </row>
    <row r="218" spans="19:19" x14ac:dyDescent="0.3">
      <c r="S218" s="1" t="s">
        <v>1541</v>
      </c>
    </row>
    <row r="219" spans="19:19" x14ac:dyDescent="0.3">
      <c r="S219" s="1" t="s">
        <v>1542</v>
      </c>
    </row>
    <row r="220" spans="19:19" x14ac:dyDescent="0.3">
      <c r="S220" s="1" t="s">
        <v>1543</v>
      </c>
    </row>
    <row r="221" spans="19:19" x14ac:dyDescent="0.3">
      <c r="S221" s="1" t="s">
        <v>1544</v>
      </c>
    </row>
    <row r="222" spans="19:19" x14ac:dyDescent="0.3">
      <c r="S222" s="1" t="s">
        <v>1545</v>
      </c>
    </row>
    <row r="223" spans="19:19" x14ac:dyDescent="0.3">
      <c r="S223" s="1" t="s">
        <v>1546</v>
      </c>
    </row>
    <row r="224" spans="19:19" x14ac:dyDescent="0.3">
      <c r="S224" s="1" t="s">
        <v>695</v>
      </c>
    </row>
    <row r="225" spans="19:19" x14ac:dyDescent="0.3">
      <c r="S225" s="1" t="s">
        <v>1547</v>
      </c>
    </row>
    <row r="226" spans="19:19" x14ac:dyDescent="0.3">
      <c r="S226" s="1" t="s">
        <v>1548</v>
      </c>
    </row>
    <row r="227" spans="19:19" x14ac:dyDescent="0.3">
      <c r="S227" s="1" t="s">
        <v>1549</v>
      </c>
    </row>
    <row r="228" spans="19:19" x14ac:dyDescent="0.3">
      <c r="S228" s="1" t="s">
        <v>1550</v>
      </c>
    </row>
    <row r="229" spans="19:19" x14ac:dyDescent="0.3">
      <c r="S229" s="1" t="s">
        <v>1551</v>
      </c>
    </row>
    <row r="230" spans="19:19" x14ac:dyDescent="0.3">
      <c r="S230" s="1" t="s">
        <v>1552</v>
      </c>
    </row>
    <row r="231" spans="19:19" x14ac:dyDescent="0.3">
      <c r="S231" s="1" t="s">
        <v>1553</v>
      </c>
    </row>
    <row r="232" spans="19:19" x14ac:dyDescent="0.3">
      <c r="S232" s="1" t="s">
        <v>1554</v>
      </c>
    </row>
    <row r="233" spans="19:19" x14ac:dyDescent="0.3">
      <c r="S233" s="1" t="s">
        <v>1555</v>
      </c>
    </row>
    <row r="234" spans="19:19" x14ac:dyDescent="0.3">
      <c r="S234" s="1" t="s">
        <v>1556</v>
      </c>
    </row>
    <row r="235" spans="19:19" x14ac:dyDescent="0.3">
      <c r="S235" s="1" t="s">
        <v>1557</v>
      </c>
    </row>
    <row r="236" spans="19:19" x14ac:dyDescent="0.3">
      <c r="S236" s="1" t="s">
        <v>1558</v>
      </c>
    </row>
    <row r="237" spans="19:19" x14ac:dyDescent="0.3">
      <c r="S237" s="1" t="s">
        <v>1559</v>
      </c>
    </row>
    <row r="238" spans="19:19" x14ac:dyDescent="0.3">
      <c r="S238" s="1" t="s">
        <v>1560</v>
      </c>
    </row>
    <row r="239" spans="19:19" x14ac:dyDescent="0.3">
      <c r="S239" s="1" t="s">
        <v>1561</v>
      </c>
    </row>
    <row r="240" spans="19:19" x14ac:dyDescent="0.3">
      <c r="S240" s="1" t="s">
        <v>1562</v>
      </c>
    </row>
    <row r="241" spans="19:19" x14ac:dyDescent="0.3">
      <c r="S241" s="1" t="s">
        <v>1563</v>
      </c>
    </row>
    <row r="242" spans="19:19" x14ac:dyDescent="0.3">
      <c r="S242" s="1" t="s">
        <v>502</v>
      </c>
    </row>
    <row r="243" spans="19:19" x14ac:dyDescent="0.3">
      <c r="S243" s="1" t="s">
        <v>1564</v>
      </c>
    </row>
    <row r="244" spans="19:19" x14ac:dyDescent="0.3">
      <c r="S244" s="1" t="s">
        <v>1565</v>
      </c>
    </row>
    <row r="245" spans="19:19" x14ac:dyDescent="0.3">
      <c r="S245" s="1" t="s">
        <v>1566</v>
      </c>
    </row>
    <row r="246" spans="19:19" x14ac:dyDescent="0.3">
      <c r="S246" s="1" t="s">
        <v>450</v>
      </c>
    </row>
    <row r="247" spans="19:19" x14ac:dyDescent="0.3">
      <c r="S247" s="1" t="s">
        <v>1567</v>
      </c>
    </row>
    <row r="248" spans="19:19" x14ac:dyDescent="0.3">
      <c r="S248" s="1" t="s">
        <v>1568</v>
      </c>
    </row>
    <row r="249" spans="19:19" x14ac:dyDescent="0.3">
      <c r="S249" s="1" t="s">
        <v>1569</v>
      </c>
    </row>
    <row r="250" spans="19:19" x14ac:dyDescent="0.3">
      <c r="S250" s="1" t="s">
        <v>1570</v>
      </c>
    </row>
    <row r="251" spans="19:19" x14ac:dyDescent="0.3">
      <c r="S251" s="1" t="s">
        <v>1571</v>
      </c>
    </row>
    <row r="252" spans="19:19" x14ac:dyDescent="0.3">
      <c r="S252" s="1" t="s">
        <v>1572</v>
      </c>
    </row>
    <row r="253" spans="19:19" x14ac:dyDescent="0.3">
      <c r="S253" s="1" t="s">
        <v>1573</v>
      </c>
    </row>
    <row r="254" spans="19:19" x14ac:dyDescent="0.3">
      <c r="S254" s="1" t="s">
        <v>1574</v>
      </c>
    </row>
    <row r="255" spans="19:19" x14ac:dyDescent="0.3">
      <c r="S255" s="1" t="s">
        <v>1575</v>
      </c>
    </row>
    <row r="256" spans="19:19" x14ac:dyDescent="0.3">
      <c r="S256" s="1" t="s">
        <v>1576</v>
      </c>
    </row>
    <row r="257" spans="19:19" x14ac:dyDescent="0.3">
      <c r="S257" s="1" t="s">
        <v>1577</v>
      </c>
    </row>
    <row r="258" spans="19:19" x14ac:dyDescent="0.3">
      <c r="S258" s="1" t="s">
        <v>1578</v>
      </c>
    </row>
    <row r="259" spans="19:19" x14ac:dyDescent="0.3">
      <c r="S259" s="1" t="s">
        <v>1579</v>
      </c>
    </row>
    <row r="260" spans="19:19" x14ac:dyDescent="0.3">
      <c r="S260" s="1" t="s">
        <v>1580</v>
      </c>
    </row>
    <row r="261" spans="19:19" x14ac:dyDescent="0.3">
      <c r="S261" s="1" t="s">
        <v>1581</v>
      </c>
    </row>
    <row r="262" spans="19:19" x14ac:dyDescent="0.3">
      <c r="S262" s="1" t="s">
        <v>1582</v>
      </c>
    </row>
    <row r="263" spans="19:19" x14ac:dyDescent="0.3">
      <c r="S263" s="1" t="s">
        <v>1583</v>
      </c>
    </row>
    <row r="264" spans="19:19" x14ac:dyDescent="0.3">
      <c r="S264" s="1" t="s">
        <v>1584</v>
      </c>
    </row>
    <row r="265" spans="19:19" x14ac:dyDescent="0.3">
      <c r="S265" s="1" t="s">
        <v>1585</v>
      </c>
    </row>
    <row r="266" spans="19:19" x14ac:dyDescent="0.3">
      <c r="S266" s="1" t="s">
        <v>1586</v>
      </c>
    </row>
  </sheetData>
  <autoFilter ref="F1:J165" xr:uid="{00000000-0009-0000-0000-000001000000}"/>
  <sortState xmlns:xlrd2="http://schemas.microsoft.com/office/spreadsheetml/2017/richdata2" ref="AB2:AB20">
    <sortCondition ref="AB2"/>
  </sortState>
  <pageMargins left="0.7" right="0.7" top="0.75" bottom="0.75" header="0.3" footer="0.3"/>
  <pageSetup orientation="portrait" horizontalDpi="4294967292"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85f1f957-b94d-4eff-b26b-c6631c50112c">
      <Terms xmlns="http://schemas.microsoft.com/office/infopath/2007/PartnerControls"/>
    </lcf76f155ced4ddcb4097134ff3c332f>
    <TaxCatchAll xmlns="9c992fb6-b7eb-45c2-b23e-4f12b6fa715a"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252CB4A8F1AAAE468421B8ED65DAE22C" ma:contentTypeVersion="15" ma:contentTypeDescription="Crear nuevo documento." ma:contentTypeScope="" ma:versionID="4ecec45e48fbc1c2bfc5a99e00a1656f">
  <xsd:schema xmlns:xsd="http://www.w3.org/2001/XMLSchema" xmlns:xs="http://www.w3.org/2001/XMLSchema" xmlns:p="http://schemas.microsoft.com/office/2006/metadata/properties" xmlns:ns2="85f1f957-b94d-4eff-b26b-c6631c50112c" xmlns:ns3="9c992fb6-b7eb-45c2-b23e-4f12b6fa715a" targetNamespace="http://schemas.microsoft.com/office/2006/metadata/properties" ma:root="true" ma:fieldsID="6c2731b38752677b2802f34a93df3f1c" ns2:_="" ns3:_="">
    <xsd:import namespace="85f1f957-b94d-4eff-b26b-c6631c50112c"/>
    <xsd:import namespace="9c992fb6-b7eb-45c2-b23e-4f12b6fa715a"/>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SearchProperties" minOccurs="0"/>
                <xsd:element ref="ns2:MediaLengthInSecond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f1f957-b94d-4eff-b26b-c6631c50112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Etiquetas de imagen" ma:readOnly="false" ma:fieldId="{5cf76f15-5ced-4ddc-b409-7134ff3c332f}" ma:taxonomyMulti="true" ma:sspId="8ac7b37d-5ef8-4ec5-af9f-400e3cfbc7fc" ma:termSetId="09814cd3-568e-fe90-9814-8d621ff8fb84" ma:anchorId="fba54fb3-c3e1-fe81-a776-ca4b69148c4d" ma:open="true" ma:isKeyword="false">
      <xsd:complexType>
        <xsd:sequence>
          <xsd:element ref="pc:Terms" minOccurs="0" maxOccurs="1"/>
        </xsd:sequence>
      </xsd:complex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LengthInSeconds" ma:index="21" nillable="true" ma:displayName="MediaLengthInSeconds" ma:hidden="true" ma:internalName="MediaLengthInSeconds" ma:readOnly="true">
      <xsd:simpleType>
        <xsd:restriction base="dms:Unknown"/>
      </xsd:simpleType>
    </xsd:element>
    <xsd:element name="MediaServiceLocation" ma:index="22"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c992fb6-b7eb-45c2-b23e-4f12b6fa715a"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95d8d4a7-52a4-4d85-8cf5-6df65473d2e2}" ma:internalName="TaxCatchAll" ma:showField="CatchAllData" ma:web="9c992fb6-b7eb-45c2-b23e-4f12b6fa715a">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FEB09DE-44E7-4B04-92CE-E441850D7C4A}">
  <ds:schemaRefs>
    <ds:schemaRef ds:uri="http://schemas.microsoft.com/office/2006/metadata/properties"/>
    <ds:schemaRef ds:uri="http://schemas.microsoft.com/office/infopath/2007/PartnerControls"/>
    <ds:schemaRef ds:uri="85f1f957-b94d-4eff-b26b-c6631c50112c"/>
    <ds:schemaRef ds:uri="9c992fb6-b7eb-45c2-b23e-4f12b6fa715a"/>
  </ds:schemaRefs>
</ds:datastoreItem>
</file>

<file path=customXml/itemProps2.xml><?xml version="1.0" encoding="utf-8"?>
<ds:datastoreItem xmlns:ds="http://schemas.openxmlformats.org/officeDocument/2006/customXml" ds:itemID="{9F76FF12-354B-4E95-85A1-D37EAE97DB1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f1f957-b94d-4eff-b26b-c6631c50112c"/>
    <ds:schemaRef ds:uri="9c992fb6-b7eb-45c2-b23e-4f12b6fa715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BF1C6D9-5C85-415F-8A94-C2052468B23F}">
  <ds:schemaRefs>
    <ds:schemaRef ds:uri="http://schemas.microsoft.com/sharepoint/v3/contenttype/forms"/>
  </ds:schemaRefs>
</ds:datastoreItem>
</file>

<file path=docMetadata/LabelInfo.xml><?xml version="1.0" encoding="utf-8"?>
<clbl:labelList xmlns:clbl="http://schemas.microsoft.com/office/2020/mipLabelMetadata">
  <clbl:label id="{3aebaaad-7943-488e-8a4c-7379a9fc7933}" enabled="1" method="Standard" siteId="{326c2335-66a0-4d53-aa59-0afa0692c5b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16</vt:i4>
      </vt:variant>
    </vt:vector>
  </HeadingPairs>
  <TitlesOfParts>
    <vt:vector size="19" baseType="lpstr">
      <vt:lpstr>Civil</vt:lpstr>
      <vt:lpstr>JPL</vt:lpstr>
      <vt:lpstr>Básicos</vt:lpstr>
      <vt:lpstr>CAR</vt:lpstr>
      <vt:lpstr>CLP</vt:lpstr>
      <vt:lpstr>COMERCIAL_ECCSA</vt:lpstr>
      <vt:lpstr>CORREDORA</vt:lpstr>
      <vt:lpstr>DILOS</vt:lpstr>
      <vt:lpstr>ECCSA</vt:lpstr>
      <vt:lpstr>IMM</vt:lpstr>
      <vt:lpstr>IMMNO</vt:lpstr>
      <vt:lpstr>PAYBACK</vt:lpstr>
      <vt:lpstr>RIPLEY_CORP</vt:lpstr>
      <vt:lpstr>RIPLEY_STORE</vt:lpstr>
      <vt:lpstr>SOCIEDADES</vt:lpstr>
      <vt:lpstr>UF</vt:lpstr>
      <vt:lpstr>USD</vt:lpstr>
      <vt:lpstr>UTA</vt:lpstr>
      <vt:lpstr>UTM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Ricardo Salinas Navarro</dc:creator>
  <cp:keywords/>
  <dc:description/>
  <cp:lastModifiedBy>Tomas Eduardo Valenzuela Hernandez (CL)</cp:lastModifiedBy>
  <cp:revision/>
  <dcterms:created xsi:type="dcterms:W3CDTF">2016-11-11T14:34:20Z</dcterms:created>
  <dcterms:modified xsi:type="dcterms:W3CDTF">2025-08-11T15:42:27Z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aebaaad-7943-488e-8a4c-7379a9fc7933_Enabled">
    <vt:lpwstr>true</vt:lpwstr>
  </property>
  <property fmtid="{D5CDD505-2E9C-101B-9397-08002B2CF9AE}" pid="3" name="MSIP_Label_3aebaaad-7943-488e-8a4c-7379a9fc7933_SetDate">
    <vt:lpwstr>2024-01-30T14:58:38Z</vt:lpwstr>
  </property>
  <property fmtid="{D5CDD505-2E9C-101B-9397-08002B2CF9AE}" pid="4" name="MSIP_Label_3aebaaad-7943-488e-8a4c-7379a9fc7933_Method">
    <vt:lpwstr>Standard</vt:lpwstr>
  </property>
  <property fmtid="{D5CDD505-2E9C-101B-9397-08002B2CF9AE}" pid="5" name="MSIP_Label_3aebaaad-7943-488e-8a4c-7379a9fc7933_Name">
    <vt:lpwstr>Test_Documentos_CL_BR</vt:lpwstr>
  </property>
  <property fmtid="{D5CDD505-2E9C-101B-9397-08002B2CF9AE}" pid="6" name="MSIP_Label_3aebaaad-7943-488e-8a4c-7379a9fc7933_SiteId">
    <vt:lpwstr>326c2335-66a0-4d53-aa59-0afa0692c5b2</vt:lpwstr>
  </property>
  <property fmtid="{D5CDD505-2E9C-101B-9397-08002B2CF9AE}" pid="7" name="MSIP_Label_3aebaaad-7943-488e-8a4c-7379a9fc7933_ActionId">
    <vt:lpwstr>103e423e-642f-45f6-b0a5-c41f308f55a5</vt:lpwstr>
  </property>
  <property fmtid="{D5CDD505-2E9C-101B-9397-08002B2CF9AE}" pid="8" name="MSIP_Label_3aebaaad-7943-488e-8a4c-7379a9fc7933_ContentBits">
    <vt:lpwstr>0</vt:lpwstr>
  </property>
  <property fmtid="{D5CDD505-2E9C-101B-9397-08002B2CF9AE}" pid="9" name="ContentTypeId">
    <vt:lpwstr>0x010100252CB4A8F1AAAE468421B8ED65DAE22C</vt:lpwstr>
  </property>
  <property fmtid="{D5CDD505-2E9C-101B-9397-08002B2CF9AE}" pid="10" name="MediaServiceImageTags">
    <vt:lpwstr/>
  </property>
</Properties>
</file>