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LO308_Pruebas_nRF9160\Adicionales\03.Power_Profile\"/>
    </mc:Choice>
  </mc:AlternateContent>
  <xr:revisionPtr revIDLastSave="0" documentId="13_ncr:1_{860C3470-867B-4359-9B88-217CE90698DB}" xr6:coauthVersionLast="47" xr6:coauthVersionMax="47" xr10:uidLastSave="{00000000-0000-0000-0000-000000000000}"/>
  <bookViews>
    <workbookView xWindow="-108" yWindow="-108" windowWidth="23256" windowHeight="12576" activeTab="1" xr2:uid="{A8086B93-EBFD-48E4-BBA6-B9735B1404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H11" i="2"/>
  <c r="F11" i="2"/>
  <c r="G11" i="2" s="1"/>
  <c r="D14" i="2"/>
  <c r="F14" i="2" s="1"/>
  <c r="G14" i="2" s="1"/>
  <c r="H14" i="2" s="1"/>
  <c r="D13" i="2"/>
  <c r="C28" i="2"/>
  <c r="C26" i="2"/>
  <c r="F20" i="2"/>
  <c r="G20" i="2" s="1"/>
  <c r="H20" i="2" s="1"/>
  <c r="F21" i="2"/>
  <c r="G21" i="2" s="1"/>
  <c r="H21" i="2" s="1"/>
  <c r="F13" i="2"/>
  <c r="G13" i="2" s="1"/>
  <c r="F12" i="2"/>
  <c r="F5" i="2"/>
  <c r="G5" i="2" s="1"/>
  <c r="H5" i="2" s="1"/>
  <c r="H6" i="2" s="1"/>
  <c r="M24" i="1"/>
  <c r="A9" i="1"/>
  <c r="A10" i="1" s="1"/>
  <c r="G1" i="1"/>
  <c r="G2" i="1" s="1"/>
  <c r="G3" i="1" s="1"/>
  <c r="D11" i="1" s="1"/>
  <c r="D13" i="1" s="1"/>
  <c r="G12" i="2" l="1"/>
  <c r="H12" i="2" s="1"/>
  <c r="H13" i="2"/>
  <c r="H22" i="2"/>
  <c r="C29" i="2" s="1"/>
  <c r="C27" i="2"/>
  <c r="D14" i="1"/>
  <c r="H15" i="2" l="1"/>
  <c r="C30" i="2"/>
  <c r="C31" i="2" s="1"/>
  <c r="B33" i="2" s="1"/>
</calcChain>
</file>

<file path=xl/sharedStrings.xml><?xml version="1.0" encoding="utf-8"?>
<sst xmlns="http://schemas.openxmlformats.org/spreadsheetml/2006/main" count="71" uniqueCount="49">
  <si>
    <t>ua</t>
  </si>
  <si>
    <t>base</t>
  </si>
  <si>
    <t>mA</t>
  </si>
  <si>
    <t>segundos</t>
  </si>
  <si>
    <t>Durante</t>
  </si>
  <si>
    <t>Cada</t>
  </si>
  <si>
    <t>Bateria Total</t>
  </si>
  <si>
    <t>mAh</t>
  </si>
  <si>
    <t>Consumo Base con recarga cada una semana</t>
  </si>
  <si>
    <t>Restante</t>
  </si>
  <si>
    <t>Cantidad de horas de operacion</t>
  </si>
  <si>
    <t>Idle</t>
  </si>
  <si>
    <t>segundo</t>
  </si>
  <si>
    <t>3.23 to 2.69</t>
  </si>
  <si>
    <t>Descripción: Todo deshabilitado, esperando a que el botón sea apretado para comenzar operación</t>
  </si>
  <si>
    <t>Nombre</t>
  </si>
  <si>
    <t>t_on [s]</t>
  </si>
  <si>
    <t>t_off [s]</t>
  </si>
  <si>
    <t>ciclo_de_trabajo [%]</t>
  </si>
  <si>
    <t>t_periodo [s]</t>
  </si>
  <si>
    <t>consumo [mA]</t>
  </si>
  <si>
    <t>consumo_promedio [mA]</t>
  </si>
  <si>
    <t>total (esperando inicio) [mA]</t>
  </si>
  <si>
    <t>GNSS</t>
  </si>
  <si>
    <t>CPU (IDLE)</t>
  </si>
  <si>
    <t>CPU (RUNNING)</t>
  </si>
  <si>
    <t>IoT Tx</t>
  </si>
  <si>
    <t>total (activado) [mA]</t>
  </si>
  <si>
    <t>Ejemplo de uso</t>
  </si>
  <si>
    <t>Carga de bateria [mAh]</t>
  </si>
  <si>
    <t>carga minima "activado" [mAh]</t>
  </si>
  <si>
    <t>Horas posibles de operacion [hr]</t>
  </si>
  <si>
    <t>Leyenda</t>
  </si>
  <si>
    <t>Entradas</t>
  </si>
  <si>
    <t>Salidas</t>
  </si>
  <si>
    <t>Toma de primer fix</t>
  </si>
  <si>
    <t>consumo "extras" [mAh]</t>
  </si>
  <si>
    <t>tiempo "extras" [hr]</t>
  </si>
  <si>
    <t>tiempo "esperando inicio" [hr]</t>
  </si>
  <si>
    <t>consumo "esperando inicio" [mAh]</t>
  </si>
  <si>
    <t>"La carga que tendria durante el modo "activado" en peor caso"</t>
  </si>
  <si>
    <t>"Dos semanas completas sin cargar el dispositivo"</t>
  </si>
  <si>
    <t>Estado: Esperando inicio</t>
  </si>
  <si>
    <t>Estado: Activado</t>
  </si>
  <si>
    <t>Descripción: Luego de apretar el boton, se conecta a la red IoT, y toma su primera posicion GNSS.</t>
  </si>
  <si>
    <r>
      <t xml:space="preserve">Descripción: Luego del </t>
    </r>
    <r>
      <rPr>
        <i/>
        <sz val="11"/>
        <color theme="1"/>
        <rFont val="Calibri"/>
        <family val="2"/>
        <scheme val="minor"/>
      </rPr>
      <t>first fix</t>
    </r>
    <r>
      <rPr>
        <sz val="11"/>
        <color theme="1"/>
        <rFont val="Calibri"/>
        <family val="2"/>
        <scheme val="minor"/>
      </rPr>
      <t>, escucha por porsicion y la envia por IoT en intervalos regulares</t>
    </r>
  </si>
  <si>
    <t>Estado: Time to first fix</t>
  </si>
  <si>
    <t>total (Time to first fix) [mA]</t>
  </si>
  <si>
    <t>"1.5 minutos para conseguir el primer fix, 5 veces"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</si>
</sst>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0" fillId="0" borderId="9" xfId="0" applyBorder="1"/>
    <xf numFmtId="0" fontId="0" fillId="2" borderId="9" xfId="0" applyFill="1" applyBorder="1"/>
    <xf numFmtId="9" fontId="0" fillId="0" borderId="9" xfId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17" xfId="0" applyFill="1" applyBorder="1"/>
    <xf numFmtId="0" fontId="0" fillId="4" borderId="16" xfId="0" applyFill="1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2" borderId="13" xfId="0" applyFill="1" applyBorder="1"/>
    <xf numFmtId="0" fontId="0" fillId="3" borderId="15" xfId="0" applyFill="1" applyBorder="1"/>
    <xf numFmtId="0" fontId="0" fillId="4" borderId="9" xfId="0" applyFill="1" applyBorder="1"/>
    <xf numFmtId="0" fontId="0" fillId="2" borderId="19" xfId="0" applyFill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B202-7986-4912-9F62-77E680ED1EDD}">
  <dimension ref="A1:M24"/>
  <sheetViews>
    <sheetView workbookViewId="0">
      <selection activeCell="D20" sqref="D20"/>
    </sheetView>
  </sheetViews>
  <sheetFormatPr defaultRowHeight="14.4" x14ac:dyDescent="0.3"/>
  <sheetData>
    <row r="1" spans="1:7" x14ac:dyDescent="0.3">
      <c r="A1" s="1">
        <v>100</v>
      </c>
      <c r="B1" t="s">
        <v>0</v>
      </c>
      <c r="C1" t="s">
        <v>1</v>
      </c>
      <c r="G1">
        <f>24*A1</f>
        <v>2400</v>
      </c>
    </row>
    <row r="2" spans="1:7" x14ac:dyDescent="0.3">
      <c r="G2">
        <f>G1*7</f>
        <v>16800</v>
      </c>
    </row>
    <row r="3" spans="1:7" x14ac:dyDescent="0.3">
      <c r="G3">
        <f>G2/1000</f>
        <v>16.8</v>
      </c>
    </row>
    <row r="5" spans="1:7" x14ac:dyDescent="0.3">
      <c r="A5">
        <v>50</v>
      </c>
      <c r="B5" t="s">
        <v>2</v>
      </c>
    </row>
    <row r="6" spans="1:7" x14ac:dyDescent="0.3">
      <c r="A6" s="1">
        <v>1</v>
      </c>
      <c r="B6" t="s">
        <v>3</v>
      </c>
      <c r="C6" t="s">
        <v>4</v>
      </c>
    </row>
    <row r="7" spans="1:7" x14ac:dyDescent="0.3">
      <c r="A7">
        <v>10</v>
      </c>
      <c r="B7" t="s">
        <v>3</v>
      </c>
      <c r="C7" t="s">
        <v>5</v>
      </c>
    </row>
    <row r="9" spans="1:7" x14ac:dyDescent="0.3">
      <c r="A9">
        <f>(A6/A7)*A5</f>
        <v>5</v>
      </c>
      <c r="B9" t="s">
        <v>2</v>
      </c>
      <c r="D9" t="s">
        <v>6</v>
      </c>
    </row>
    <row r="10" spans="1:7" x14ac:dyDescent="0.3">
      <c r="A10">
        <f>A9+A16</f>
        <v>7</v>
      </c>
      <c r="D10">
        <v>200</v>
      </c>
      <c r="E10" t="s">
        <v>7</v>
      </c>
    </row>
    <row r="11" spans="1:7" x14ac:dyDescent="0.3">
      <c r="D11">
        <f>G3</f>
        <v>16.8</v>
      </c>
      <c r="E11" t="s">
        <v>8</v>
      </c>
    </row>
    <row r="13" spans="1:7" x14ac:dyDescent="0.3">
      <c r="D13">
        <f>D10-D11-D12</f>
        <v>183.2</v>
      </c>
      <c r="E13" t="s">
        <v>9</v>
      </c>
    </row>
    <row r="14" spans="1:7" x14ac:dyDescent="0.3">
      <c r="D14">
        <f>D13/A10</f>
        <v>26.171428571428571</v>
      </c>
      <c r="E14" t="s">
        <v>10</v>
      </c>
    </row>
    <row r="15" spans="1:7" x14ac:dyDescent="0.3">
      <c r="A15" t="s">
        <v>11</v>
      </c>
    </row>
    <row r="16" spans="1:7" x14ac:dyDescent="0.3">
      <c r="A16">
        <v>2</v>
      </c>
      <c r="B16" t="s">
        <v>2</v>
      </c>
    </row>
    <row r="17" spans="1:13" x14ac:dyDescent="0.3">
      <c r="A17">
        <v>1</v>
      </c>
      <c r="B17" t="s">
        <v>12</v>
      </c>
      <c r="C17" t="s">
        <v>4</v>
      </c>
    </row>
    <row r="18" spans="1:13" x14ac:dyDescent="0.3">
      <c r="A18">
        <v>1</v>
      </c>
      <c r="B18" t="s">
        <v>12</v>
      </c>
      <c r="C18" t="s">
        <v>5</v>
      </c>
    </row>
    <row r="21" spans="1:13" x14ac:dyDescent="0.3">
      <c r="M21" t="s">
        <v>13</v>
      </c>
    </row>
    <row r="22" spans="1:13" x14ac:dyDescent="0.3">
      <c r="M22">
        <v>3.09</v>
      </c>
    </row>
    <row r="23" spans="1:13" x14ac:dyDescent="0.3">
      <c r="M23">
        <v>2.57</v>
      </c>
    </row>
    <row r="24" spans="1:13" x14ac:dyDescent="0.3">
      <c r="M24">
        <f>+M22-M23</f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5D91-5F50-477D-94B5-5157143C8C95}">
  <dimension ref="B1:H33"/>
  <sheetViews>
    <sheetView showGridLines="0" tabSelected="1" zoomScale="85" zoomScaleNormal="85" workbookViewId="0">
      <selection activeCell="K19" sqref="K19"/>
    </sheetView>
  </sheetViews>
  <sheetFormatPr defaultRowHeight="14.4" x14ac:dyDescent="0.3"/>
  <cols>
    <col min="2" max="2" width="30.77734375" customWidth="1"/>
    <col min="3" max="3" width="10.77734375" bestFit="1" customWidth="1"/>
    <col min="4" max="4" width="11.21875" bestFit="1" customWidth="1"/>
    <col min="5" max="5" width="12.33203125" bestFit="1" customWidth="1"/>
    <col min="6" max="6" width="20.5546875" customWidth="1"/>
    <col min="7" max="7" width="24.5546875" bestFit="1" customWidth="1"/>
    <col min="8" max="8" width="22.77734375" customWidth="1"/>
  </cols>
  <sheetData>
    <row r="1" spans="2:8" ht="15" thickBot="1" x14ac:dyDescent="0.35"/>
    <row r="2" spans="2:8" x14ac:dyDescent="0.3">
      <c r="B2" s="26" t="s">
        <v>42</v>
      </c>
      <c r="C2" s="27"/>
      <c r="D2" s="27"/>
      <c r="E2" s="27"/>
      <c r="F2" s="27"/>
      <c r="G2" s="27"/>
      <c r="H2" s="28"/>
    </row>
    <row r="3" spans="2:8" ht="15" thickBot="1" x14ac:dyDescent="0.35">
      <c r="B3" s="29" t="s">
        <v>14</v>
      </c>
      <c r="C3" s="30"/>
      <c r="D3" s="30"/>
      <c r="E3" s="30"/>
      <c r="F3" s="30"/>
      <c r="G3" s="30"/>
      <c r="H3" s="31"/>
    </row>
    <row r="4" spans="2:8" x14ac:dyDescent="0.3">
      <c r="B4" s="13" t="s">
        <v>15</v>
      </c>
      <c r="C4" s="14" t="s">
        <v>16</v>
      </c>
      <c r="D4" s="14" t="s">
        <v>17</v>
      </c>
      <c r="E4" s="14" t="s">
        <v>20</v>
      </c>
      <c r="F4" s="14" t="s">
        <v>19</v>
      </c>
      <c r="G4" s="14" t="s">
        <v>18</v>
      </c>
      <c r="H4" s="15" t="s">
        <v>21</v>
      </c>
    </row>
    <row r="5" spans="2:8" x14ac:dyDescent="0.3">
      <c r="B5" s="8" t="s">
        <v>24</v>
      </c>
      <c r="C5" s="3">
        <v>1</v>
      </c>
      <c r="D5" s="3">
        <v>0</v>
      </c>
      <c r="E5" s="3">
        <v>0.04</v>
      </c>
      <c r="F5" s="2">
        <f>C5+D5</f>
        <v>1</v>
      </c>
      <c r="G5" s="4">
        <f>C5/F5</f>
        <v>1</v>
      </c>
      <c r="H5" s="9">
        <f>E5*G5</f>
        <v>0.04</v>
      </c>
    </row>
    <row r="6" spans="2:8" ht="15" thickBot="1" x14ac:dyDescent="0.35">
      <c r="B6" s="10"/>
      <c r="C6" s="11"/>
      <c r="D6" s="11"/>
      <c r="E6" s="11"/>
      <c r="F6" s="11"/>
      <c r="G6" s="17" t="s">
        <v>22</v>
      </c>
      <c r="H6" s="16">
        <f>SUM(H5)</f>
        <v>0.04</v>
      </c>
    </row>
    <row r="7" spans="2:8" ht="15" thickBot="1" x14ac:dyDescent="0.35"/>
    <row r="8" spans="2:8" x14ac:dyDescent="0.3">
      <c r="B8" s="26" t="s">
        <v>43</v>
      </c>
      <c r="C8" s="27"/>
      <c r="D8" s="27"/>
      <c r="E8" s="27"/>
      <c r="F8" s="27"/>
      <c r="G8" s="27"/>
      <c r="H8" s="28"/>
    </row>
    <row r="9" spans="2:8" ht="15" thickBot="1" x14ac:dyDescent="0.35">
      <c r="B9" s="33" t="s">
        <v>45</v>
      </c>
      <c r="C9" s="34"/>
      <c r="D9" s="34"/>
      <c r="E9" s="34"/>
      <c r="F9" s="34"/>
      <c r="G9" s="34"/>
      <c r="H9" s="35"/>
    </row>
    <row r="10" spans="2:8" x14ac:dyDescent="0.3">
      <c r="B10" s="5" t="s">
        <v>15</v>
      </c>
      <c r="C10" s="6" t="s">
        <v>16</v>
      </c>
      <c r="D10" s="6" t="s">
        <v>17</v>
      </c>
      <c r="E10" s="6" t="s">
        <v>20</v>
      </c>
      <c r="F10" s="6" t="s">
        <v>19</v>
      </c>
      <c r="G10" s="6" t="s">
        <v>18</v>
      </c>
      <c r="H10" s="7" t="s">
        <v>21</v>
      </c>
    </row>
    <row r="11" spans="2:8" x14ac:dyDescent="0.3">
      <c r="B11" s="13" t="s">
        <v>24</v>
      </c>
      <c r="C11" s="23">
        <v>1</v>
      </c>
      <c r="D11" s="23">
        <v>0</v>
      </c>
      <c r="E11" s="23">
        <v>0.04</v>
      </c>
      <c r="F11" s="2">
        <f>C11+D11</f>
        <v>1</v>
      </c>
      <c r="G11" s="4">
        <f>C11/F11</f>
        <v>1</v>
      </c>
      <c r="H11" s="9">
        <f>E11*G11</f>
        <v>0.04</v>
      </c>
    </row>
    <row r="12" spans="2:8" x14ac:dyDescent="0.3">
      <c r="B12" s="8" t="s">
        <v>25</v>
      </c>
      <c r="C12" s="3">
        <v>3.5</v>
      </c>
      <c r="D12" s="3">
        <f>15-C12</f>
        <v>11.5</v>
      </c>
      <c r="E12" s="3">
        <v>2.7</v>
      </c>
      <c r="F12" s="2">
        <f>C12+D12</f>
        <v>15</v>
      </c>
      <c r="G12" s="4">
        <f>C12/F12</f>
        <v>0.23333333333333334</v>
      </c>
      <c r="H12" s="9">
        <f>E12*G12</f>
        <v>0.63</v>
      </c>
    </row>
    <row r="13" spans="2:8" x14ac:dyDescent="0.3">
      <c r="B13" s="8" t="s">
        <v>23</v>
      </c>
      <c r="C13" s="3">
        <v>3</v>
      </c>
      <c r="D13" s="3">
        <f>15-C13</f>
        <v>12</v>
      </c>
      <c r="E13" s="3">
        <v>42</v>
      </c>
      <c r="F13" s="2">
        <f>C13+D13</f>
        <v>15</v>
      </c>
      <c r="G13" s="4">
        <f>C13/F13</f>
        <v>0.2</v>
      </c>
      <c r="H13" s="9">
        <f>E13*G13</f>
        <v>8.4</v>
      </c>
    </row>
    <row r="14" spans="2:8" x14ac:dyDescent="0.3">
      <c r="B14" s="8" t="s">
        <v>26</v>
      </c>
      <c r="C14" s="3">
        <v>1</v>
      </c>
      <c r="D14" s="3">
        <f>15-C14</f>
        <v>14</v>
      </c>
      <c r="E14" s="3">
        <v>200</v>
      </c>
      <c r="F14" s="2">
        <f>C14+D14</f>
        <v>15</v>
      </c>
      <c r="G14" s="4">
        <f>C14/F14</f>
        <v>6.6666666666666666E-2</v>
      </c>
      <c r="H14" s="9">
        <f>E14*G14</f>
        <v>13.333333333333334</v>
      </c>
    </row>
    <row r="15" spans="2:8" ht="15" thickBot="1" x14ac:dyDescent="0.35">
      <c r="B15" s="10"/>
      <c r="C15" s="11"/>
      <c r="D15" s="11"/>
      <c r="E15" s="11"/>
      <c r="F15" s="11"/>
      <c r="G15" s="17" t="s">
        <v>27</v>
      </c>
      <c r="H15" s="16">
        <f>SUM(H10:H14)</f>
        <v>22.403333333333336</v>
      </c>
    </row>
    <row r="16" spans="2:8" ht="15" thickBot="1" x14ac:dyDescent="0.35"/>
    <row r="17" spans="2:8" x14ac:dyDescent="0.3">
      <c r="B17" s="26" t="s">
        <v>46</v>
      </c>
      <c r="C17" s="27"/>
      <c r="D17" s="27"/>
      <c r="E17" s="27"/>
      <c r="F17" s="27"/>
      <c r="G17" s="27"/>
      <c r="H17" s="28"/>
    </row>
    <row r="18" spans="2:8" ht="15" thickBot="1" x14ac:dyDescent="0.35">
      <c r="B18" s="29" t="s">
        <v>44</v>
      </c>
      <c r="C18" s="30"/>
      <c r="D18" s="30"/>
      <c r="E18" s="30"/>
      <c r="F18" s="30"/>
      <c r="G18" s="30"/>
      <c r="H18" s="31"/>
    </row>
    <row r="19" spans="2:8" x14ac:dyDescent="0.3">
      <c r="B19" s="13" t="s">
        <v>15</v>
      </c>
      <c r="C19" s="14" t="s">
        <v>16</v>
      </c>
      <c r="D19" s="14" t="s">
        <v>17</v>
      </c>
      <c r="E19" s="14" t="s">
        <v>20</v>
      </c>
      <c r="F19" s="14" t="s">
        <v>19</v>
      </c>
      <c r="G19" s="14" t="s">
        <v>18</v>
      </c>
      <c r="H19" s="15" t="s">
        <v>21</v>
      </c>
    </row>
    <row r="20" spans="2:8" x14ac:dyDescent="0.3">
      <c r="B20" s="8" t="s">
        <v>25</v>
      </c>
      <c r="C20" s="3">
        <v>1</v>
      </c>
      <c r="D20" s="3">
        <v>0</v>
      </c>
      <c r="E20" s="3">
        <v>2.7</v>
      </c>
      <c r="F20" s="2">
        <f>C20+D20</f>
        <v>1</v>
      </c>
      <c r="G20" s="4">
        <f>C20/F20</f>
        <v>1</v>
      </c>
      <c r="H20" s="9">
        <f>E20*G20</f>
        <v>2.7</v>
      </c>
    </row>
    <row r="21" spans="2:8" x14ac:dyDescent="0.3">
      <c r="B21" s="8" t="s">
        <v>35</v>
      </c>
      <c r="C21" s="3">
        <v>1</v>
      </c>
      <c r="D21" s="3">
        <v>0</v>
      </c>
      <c r="E21" s="3">
        <v>44</v>
      </c>
      <c r="F21" s="2">
        <f>C21+D21</f>
        <v>1</v>
      </c>
      <c r="G21" s="4">
        <f>C21/F21</f>
        <v>1</v>
      </c>
      <c r="H21" s="9">
        <f>E21*G21</f>
        <v>44</v>
      </c>
    </row>
    <row r="22" spans="2:8" ht="15" thickBot="1" x14ac:dyDescent="0.35">
      <c r="B22" s="10"/>
      <c r="C22" s="11"/>
      <c r="D22" s="11"/>
      <c r="E22" s="11"/>
      <c r="F22" s="11"/>
      <c r="G22" s="17" t="s">
        <v>47</v>
      </c>
      <c r="H22" s="16">
        <f>SUM(H20:H21)</f>
        <v>46.7</v>
      </c>
    </row>
    <row r="24" spans="2:8" ht="15" thickBot="1" x14ac:dyDescent="0.35">
      <c r="B24" s="24" t="s">
        <v>28</v>
      </c>
      <c r="C24" s="25"/>
    </row>
    <row r="25" spans="2:8" x14ac:dyDescent="0.3">
      <c r="B25" s="2" t="s">
        <v>29</v>
      </c>
      <c r="C25" s="3">
        <v>200</v>
      </c>
      <c r="G25" s="18" t="s">
        <v>32</v>
      </c>
      <c r="H25" s="19"/>
    </row>
    <row r="26" spans="2:8" x14ac:dyDescent="0.3">
      <c r="B26" s="2" t="s">
        <v>38</v>
      </c>
      <c r="C26" s="3">
        <f>24*7*2</f>
        <v>336</v>
      </c>
      <c r="D26" t="s">
        <v>41</v>
      </c>
      <c r="G26" s="20"/>
      <c r="H26" s="9" t="s">
        <v>33</v>
      </c>
    </row>
    <row r="27" spans="2:8" ht="15" thickBot="1" x14ac:dyDescent="0.35">
      <c r="B27" s="2" t="s">
        <v>39</v>
      </c>
      <c r="C27" s="2">
        <f>C26*H6</f>
        <v>13.44</v>
      </c>
      <c r="G27" s="21"/>
      <c r="H27" s="12" t="s">
        <v>34</v>
      </c>
    </row>
    <row r="28" spans="2:8" x14ac:dyDescent="0.3">
      <c r="B28" s="2" t="s">
        <v>37</v>
      </c>
      <c r="C28" s="3">
        <f>(1/3600)*90*5</f>
        <v>0.125</v>
      </c>
      <c r="D28" t="s">
        <v>48</v>
      </c>
    </row>
    <row r="29" spans="2:8" x14ac:dyDescent="0.3">
      <c r="B29" s="2" t="s">
        <v>36</v>
      </c>
      <c r="C29" s="2">
        <f>C28*H22</f>
        <v>5.8375000000000004</v>
      </c>
    </row>
    <row r="30" spans="2:8" x14ac:dyDescent="0.3">
      <c r="B30" s="2" t="s">
        <v>30</v>
      </c>
      <c r="C30" s="2">
        <f>C25-C27-C29</f>
        <v>180.7225</v>
      </c>
      <c r="D30" t="s">
        <v>40</v>
      </c>
    </row>
    <row r="31" spans="2:8" x14ac:dyDescent="0.3">
      <c r="B31" s="2" t="s">
        <v>31</v>
      </c>
      <c r="C31" s="22">
        <f>C30/H15</f>
        <v>8.0667683380449322</v>
      </c>
    </row>
    <row r="33" spans="2:7" x14ac:dyDescent="0.3">
      <c r="B33" s="32" t="str">
        <f xml:space="preserve"> "Luego de pasar " &amp; C26/(24*7) &amp; " semana(s) sin ser recargado, el dispositivo podria enviar su ubicacion por " &amp; ROUND(C31,2) &amp; " horas."</f>
        <v>Luego de pasar 2 semana(s) sin ser recargado, el dispositivo podria enviar su ubicacion por 8.07 horas.</v>
      </c>
      <c r="C33" s="32"/>
      <c r="D33" s="32"/>
      <c r="E33" s="32"/>
      <c r="F33" s="32"/>
      <c r="G33" s="32"/>
    </row>
  </sheetData>
  <mergeCells count="8">
    <mergeCell ref="B24:C24"/>
    <mergeCell ref="B17:H17"/>
    <mergeCell ref="B18:H18"/>
    <mergeCell ref="B33:G33"/>
    <mergeCell ref="B2:H2"/>
    <mergeCell ref="B3:H3"/>
    <mergeCell ref="B8:H8"/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Ibaceta</dc:creator>
  <cp:lastModifiedBy>Tomas Ibaceta</cp:lastModifiedBy>
  <dcterms:created xsi:type="dcterms:W3CDTF">2023-08-22T22:15:10Z</dcterms:created>
  <dcterms:modified xsi:type="dcterms:W3CDTF">2023-09-08T04:47:27Z</dcterms:modified>
</cp:coreProperties>
</file>