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AS CODIGO\84GIIN_TFG\waste_management_system\"/>
    </mc:Choice>
  </mc:AlternateContent>
  <xr:revisionPtr revIDLastSave="0" documentId="13_ncr:1_{F3BB6ECB-87C0-4B64-B300-BF9C47E7D2C5}" xr6:coauthVersionLast="47" xr6:coauthVersionMax="47" xr10:uidLastSave="{00000000-0000-0000-0000-000000000000}"/>
  <bookViews>
    <workbookView xWindow="7215" yWindow="15" windowWidth="14400" windowHeight="16200" xr2:uid="{00000000-000D-0000-FFFF-FFFF00000000}"/>
  </bookViews>
  <sheets>
    <sheet name="Ruta_LMV_Diurno_geocod" sheetId="1" r:id="rId1"/>
    <sheet name="Hoja1 (2)" sheetId="4" r:id="rId2"/>
  </sheets>
  <definedNames>
    <definedName name="_xlnm._FilterDatabase" localSheetId="1" hidden="1">'Hoja1 (2)'!$A$1:$G$45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" i="1" l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P15" i="1"/>
  <c r="R15" i="1"/>
  <c r="R16" i="1" s="1"/>
  <c r="R17" i="1" s="1"/>
  <c r="R18" i="1" s="1"/>
  <c r="P3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L3" i="1"/>
  <c r="L4" i="1" s="1"/>
  <c r="L5" i="1" s="1"/>
  <c r="P4" i="1"/>
  <c r="P5" i="1"/>
  <c r="P6" i="1"/>
  <c r="P7" i="1"/>
  <c r="P8" i="1"/>
  <c r="P9" i="1"/>
  <c r="P10" i="1"/>
  <c r="P11" i="1"/>
  <c r="P12" i="1"/>
  <c r="P13" i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D45" i="4"/>
  <c r="R19" i="1" l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N15" i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L6" i="1"/>
  <c r="L7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l="1"/>
  <c r="L26" i="1" s="1"/>
  <c r="L27" i="1" s="1"/>
  <c r="L28" i="1" s="1"/>
  <c r="L29" i="1" s="1"/>
  <c r="L30" i="1" s="1"/>
  <c r="L31" i="1" s="1"/>
  <c r="L32" i="1" s="1"/>
  <c r="L33" i="1" s="1"/>
  <c r="L8" i="1" l="1"/>
  <c r="L9" i="1" s="1"/>
  <c r="L10" i="1" s="1"/>
  <c r="L11" i="1" s="1"/>
  <c r="L12" i="1" s="1"/>
  <c r="L13" i="1" s="1"/>
  <c r="L34" i="1"/>
</calcChain>
</file>

<file path=xl/sharedStrings.xml><?xml version="1.0" encoding="utf-8"?>
<sst xmlns="http://schemas.openxmlformats.org/spreadsheetml/2006/main" count="359" uniqueCount="120">
  <si>
    <t>Dirección</t>
  </si>
  <si>
    <t>Condominios habitacionales y otras instalaciones</t>
  </si>
  <si>
    <t>Cantidad de Contenedores</t>
  </si>
  <si>
    <t>Volumen (litros)</t>
  </si>
  <si>
    <t>Frecuencia Recolección</t>
  </si>
  <si>
    <t>Turno Recolección</t>
  </si>
  <si>
    <t>latitud</t>
  </si>
  <si>
    <t>longitud</t>
  </si>
  <si>
    <t>LMV-001</t>
  </si>
  <si>
    <t>LMV-002</t>
  </si>
  <si>
    <t>LMV-003</t>
  </si>
  <si>
    <t>LMV-004</t>
  </si>
  <si>
    <t>LMV-005</t>
  </si>
  <si>
    <t>LMV-006</t>
  </si>
  <si>
    <t>LMV-007</t>
  </si>
  <si>
    <t>LMV-008</t>
  </si>
  <si>
    <t>LMV-009</t>
  </si>
  <si>
    <t>LMV-010</t>
  </si>
  <si>
    <t>LMV-011</t>
  </si>
  <si>
    <t>Camino Mirasol N°1.352</t>
  </si>
  <si>
    <t>Camino Otoñal N°1.157</t>
  </si>
  <si>
    <t>Cardenal Newman N°1.288</t>
  </si>
  <si>
    <t>Carlos Peña Otaegui N°9.931</t>
  </si>
  <si>
    <t>Presidente Riesco N°9.543</t>
  </si>
  <si>
    <t>Presidente Riesco N°9.621</t>
  </si>
  <si>
    <t>Presidente Riesco N°9.655</t>
  </si>
  <si>
    <t>Presidente Riesco N°9.681</t>
  </si>
  <si>
    <t>Camino El Alba N° 9210</t>
  </si>
  <si>
    <t>Los Tuliperos</t>
  </si>
  <si>
    <t>Pte. Martin de Zamora N°8.740</t>
  </si>
  <si>
    <t>Condominio Privado</t>
  </si>
  <si>
    <t>Condominio Particular</t>
  </si>
  <si>
    <t>Pasaje</t>
  </si>
  <si>
    <t>47 Comisaría</t>
  </si>
  <si>
    <t>Seguridad Pública</t>
  </si>
  <si>
    <t>L-M-V</t>
  </si>
  <si>
    <t>Diurno</t>
  </si>
  <si>
    <t>distancia_km_siguiente</t>
  </si>
  <si>
    <t>km_acumulado</t>
  </si>
  <si>
    <t>tiempo_viaje_min</t>
  </si>
  <si>
    <t>tiempo_servicio_min</t>
  </si>
  <si>
    <t>tiempo_acumulado_min</t>
  </si>
  <si>
    <t>Order</t>
  </si>
  <si>
    <t>LMV-012</t>
  </si>
  <si>
    <t>Alcalde Guzmán Nº0180</t>
  </si>
  <si>
    <t>Servicio de recogida de basura</t>
  </si>
  <si>
    <t>id</t>
  </si>
  <si>
    <t>ord_tabla</t>
  </si>
  <si>
    <t>Alexander Fleming N°9609</t>
  </si>
  <si>
    <t>Las Condesas 1</t>
  </si>
  <si>
    <t>M-J-S</t>
  </si>
  <si>
    <t>Alexander Fleming N°9695</t>
  </si>
  <si>
    <t>Las Condesas 2</t>
  </si>
  <si>
    <t>Alexander Fleming N°9797</t>
  </si>
  <si>
    <t>Las Condesas 3</t>
  </si>
  <si>
    <t>Alexander Fleming N°9809</t>
  </si>
  <si>
    <t>Las Condesas 4</t>
  </si>
  <si>
    <t>Paul Harris Sur N°2111</t>
  </si>
  <si>
    <t>Las Condesas 5</t>
  </si>
  <si>
    <t>Estocolmo N°518-N°540</t>
  </si>
  <si>
    <t>Villa San Luis 1A</t>
  </si>
  <si>
    <t>Vespertino</t>
  </si>
  <si>
    <t>Apoquindo N°4726</t>
  </si>
  <si>
    <t>Cerro El Plomo N°6.583</t>
  </si>
  <si>
    <t>Villa San Luis Sector N°2A</t>
  </si>
  <si>
    <t>Estocolmo N°518-N°540 N°1A</t>
  </si>
  <si>
    <t>Villa San Luis Sector N°1A</t>
  </si>
  <si>
    <t>Las Tranqueras N°840</t>
  </si>
  <si>
    <t>17° Comisaría</t>
  </si>
  <si>
    <t>Paul Harris Sur N°1.312</t>
  </si>
  <si>
    <t>Villa Barcelona</t>
  </si>
  <si>
    <t>Río Guadiana N°9.211</t>
  </si>
  <si>
    <t>Condominio privado Villa Portada de Fleming</t>
  </si>
  <si>
    <t>Vital Apoquindo N°1.651</t>
  </si>
  <si>
    <t>Fleming</t>
  </si>
  <si>
    <t>Vital Apoquindo N°1.690</t>
  </si>
  <si>
    <t>Villa El Bosque Norte</t>
  </si>
  <si>
    <t>Yolanda N°9.405</t>
  </si>
  <si>
    <t>Villa La Escuela</t>
  </si>
  <si>
    <t>Alexander Fleming N°9.599</t>
  </si>
  <si>
    <t>Villa El Bosque Sur</t>
  </si>
  <si>
    <t>Alexander Fleming N°9.609</t>
  </si>
  <si>
    <t>Villa Las Condesas 1</t>
  </si>
  <si>
    <t>Alexander Fleming N°9.797</t>
  </si>
  <si>
    <t>Villa Las Condesas 3</t>
  </si>
  <si>
    <t>Alexander Fleming N°9.809</t>
  </si>
  <si>
    <t>Villa Las Condesas 4</t>
  </si>
  <si>
    <t>Asturias N°182 al N°216</t>
  </si>
  <si>
    <t>General Blanche N°9.547</t>
  </si>
  <si>
    <t>La Escuela N°1.336</t>
  </si>
  <si>
    <t>Villa Vital Apoquindo</t>
  </si>
  <si>
    <t>Paul Harris N°940</t>
  </si>
  <si>
    <t>Presidente Riesco N°9.725</t>
  </si>
  <si>
    <t>Presidente Riesco N°9.775</t>
  </si>
  <si>
    <t>Presidente Riesco N°9.835</t>
  </si>
  <si>
    <t>Vital Apoquindo N°1.380</t>
  </si>
  <si>
    <t>Vital Apoquindo N°497</t>
  </si>
  <si>
    <t>Martin de Zamora N°6.214</t>
  </si>
  <si>
    <t>Zaragoza N°8065</t>
  </si>
  <si>
    <t>Coocende</t>
  </si>
  <si>
    <t>LMV-013</t>
  </si>
  <si>
    <t>LMV-014</t>
  </si>
  <si>
    <t>LMV-015</t>
  </si>
  <si>
    <t>LMV-016</t>
  </si>
  <si>
    <t>LMV-017</t>
  </si>
  <si>
    <t>LMV-018</t>
  </si>
  <si>
    <t>LMV-019</t>
  </si>
  <si>
    <t>LMV-020</t>
  </si>
  <si>
    <t>LMV-021</t>
  </si>
  <si>
    <t>LMV-022</t>
  </si>
  <si>
    <t>LMV-023</t>
  </si>
  <si>
    <t>LMV-024</t>
  </si>
  <si>
    <t>LMV-025</t>
  </si>
  <si>
    <t>LMV-026</t>
  </si>
  <si>
    <t>LMV-027</t>
  </si>
  <si>
    <t>LMV-028</t>
  </si>
  <si>
    <t>LMV-029</t>
  </si>
  <si>
    <t>LMV-030</t>
  </si>
  <si>
    <t>LMV-031</t>
  </si>
  <si>
    <t>LMV-032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</si>
</sst>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right"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66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7"/>
  <sheetViews>
    <sheetView tabSelected="1" zoomScale="85" zoomScaleNormal="85" workbookViewId="0">
      <selection activeCell="F14" sqref="F14:F34"/>
    </sheetView>
  </sheetViews>
  <sheetFormatPr baseColWidth="10" defaultColWidth="8.7109375" defaultRowHeight="15" x14ac:dyDescent="0.25"/>
  <cols>
    <col min="1" max="1" width="13.7109375" customWidth="1"/>
    <col min="2" max="2" width="16.28515625" customWidth="1"/>
    <col min="3" max="3" width="26.5703125" bestFit="1" customWidth="1"/>
    <col min="4" max="4" width="37" customWidth="1"/>
    <col min="5" max="5" width="43" bestFit="1" customWidth="1"/>
    <col min="6" max="6" width="24.5703125" customWidth="1"/>
    <col min="7" max="7" width="20" bestFit="1" customWidth="1"/>
    <col min="8" max="8" width="16.140625" bestFit="1" customWidth="1"/>
    <col min="9" max="9" width="12.42578125" bestFit="1" customWidth="1"/>
    <col min="10" max="10" width="12.28515625" customWidth="1"/>
    <col min="11" max="11" width="9.5703125" bestFit="1" customWidth="1"/>
    <col min="12" max="12" width="9.5703125" customWidth="1"/>
    <col min="13" max="13" width="21.5703125" customWidth="1"/>
    <col min="14" max="14" width="21.85546875" customWidth="1"/>
    <col min="15" max="16" width="22.28515625" customWidth="1"/>
    <col min="17" max="17" width="25.28515625" customWidth="1"/>
    <col min="18" max="18" width="23.140625" customWidth="1"/>
  </cols>
  <sheetData>
    <row r="1" spans="1:18" x14ac:dyDescent="0.25">
      <c r="A1" s="1" t="s">
        <v>42</v>
      </c>
      <c r="B1" s="1" t="s">
        <v>46</v>
      </c>
      <c r="C1" s="1" t="s">
        <v>47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/>
      <c r="M1" s="13" t="s">
        <v>37</v>
      </c>
      <c r="N1" s="1" t="s">
        <v>38</v>
      </c>
      <c r="O1" s="13" t="s">
        <v>39</v>
      </c>
      <c r="P1" s="1"/>
      <c r="Q1" s="1" t="s">
        <v>40</v>
      </c>
      <c r="R1" s="1" t="s">
        <v>41</v>
      </c>
    </row>
    <row r="2" spans="1:18" x14ac:dyDescent="0.25">
      <c r="A2">
        <v>1</v>
      </c>
      <c r="B2" t="s">
        <v>17</v>
      </c>
      <c r="C2">
        <v>41</v>
      </c>
      <c r="D2" t="s">
        <v>28</v>
      </c>
      <c r="E2" t="s">
        <v>34</v>
      </c>
      <c r="F2">
        <v>1</v>
      </c>
      <c r="G2">
        <v>660</v>
      </c>
      <c r="H2" t="s">
        <v>35</v>
      </c>
      <c r="I2" t="s">
        <v>36</v>
      </c>
      <c r="J2" s="7">
        <v>-33.381999999999998</v>
      </c>
      <c r="K2" s="8">
        <v>-70.506299999999996</v>
      </c>
      <c r="L2" s="12">
        <v>0.29166666666666669</v>
      </c>
      <c r="M2" s="14">
        <v>0</v>
      </c>
      <c r="N2" s="9">
        <f>M2</f>
        <v>0</v>
      </c>
      <c r="O2" s="14">
        <v>0</v>
      </c>
      <c r="P2" s="9"/>
      <c r="Q2" s="9">
        <v>5</v>
      </c>
      <c r="R2" s="9">
        <f>Q2</f>
        <v>5</v>
      </c>
    </row>
    <row r="3" spans="1:18" x14ac:dyDescent="0.25">
      <c r="A3">
        <v>2</v>
      </c>
      <c r="B3" t="s">
        <v>11</v>
      </c>
      <c r="C3">
        <v>25</v>
      </c>
      <c r="D3" t="s">
        <v>22</v>
      </c>
      <c r="E3" t="s">
        <v>31</v>
      </c>
      <c r="F3">
        <v>4</v>
      </c>
      <c r="G3">
        <v>660</v>
      </c>
      <c r="H3" t="s">
        <v>35</v>
      </c>
      <c r="I3" t="s">
        <v>36</v>
      </c>
      <c r="J3" s="7">
        <v>-33.411999999999999</v>
      </c>
      <c r="K3" s="8">
        <v>-70.509600000000006</v>
      </c>
      <c r="L3" s="12">
        <f>L2+P3</f>
        <v>22.371666666666666</v>
      </c>
      <c r="M3" s="14">
        <v>4.5999999999999996</v>
      </c>
      <c r="N3" s="9">
        <f>N2+M3</f>
        <v>4.5999999999999996</v>
      </c>
      <c r="O3" s="14">
        <v>12.5</v>
      </c>
      <c r="P3" s="9">
        <f>M3/(O3/60)</f>
        <v>22.08</v>
      </c>
      <c r="Q3" s="9">
        <v>5</v>
      </c>
      <c r="R3" s="9">
        <f>R2+Q3+O3</f>
        <v>22.5</v>
      </c>
    </row>
    <row r="4" spans="1:18" x14ac:dyDescent="0.25">
      <c r="A4">
        <v>3</v>
      </c>
      <c r="B4" t="s">
        <v>9</v>
      </c>
      <c r="C4">
        <v>23</v>
      </c>
      <c r="D4" t="s">
        <v>20</v>
      </c>
      <c r="E4" t="s">
        <v>30</v>
      </c>
      <c r="F4">
        <v>2</v>
      </c>
      <c r="G4">
        <v>660</v>
      </c>
      <c r="H4" t="s">
        <v>35</v>
      </c>
      <c r="I4" t="s">
        <v>36</v>
      </c>
      <c r="J4" s="7">
        <v>-33.399199899999999</v>
      </c>
      <c r="K4" s="8">
        <v>-70.519466800000004</v>
      </c>
      <c r="L4" s="12">
        <f>L3+P4</f>
        <v>45.280757575757576</v>
      </c>
      <c r="M4" s="14">
        <v>2.1</v>
      </c>
      <c r="N4" s="9">
        <f t="shared" ref="N4:N13" si="0">N3+M4</f>
        <v>6.6999999999999993</v>
      </c>
      <c r="O4" s="14">
        <v>5.5</v>
      </c>
      <c r="P4" s="9">
        <f t="shared" ref="P4:P7" si="1">M4/(O4/60)</f>
        <v>22.90909090909091</v>
      </c>
      <c r="Q4" s="9">
        <v>5</v>
      </c>
      <c r="R4" s="9">
        <f>R3+Q4+O4</f>
        <v>33</v>
      </c>
    </row>
    <row r="5" spans="1:18" x14ac:dyDescent="0.25">
      <c r="A5">
        <v>4</v>
      </c>
      <c r="B5" t="s">
        <v>8</v>
      </c>
      <c r="C5">
        <v>22</v>
      </c>
      <c r="D5" t="s">
        <v>19</v>
      </c>
      <c r="E5" t="s">
        <v>30</v>
      </c>
      <c r="F5">
        <v>1</v>
      </c>
      <c r="G5">
        <v>660</v>
      </c>
      <c r="H5" t="s">
        <v>35</v>
      </c>
      <c r="I5" t="s">
        <v>36</v>
      </c>
      <c r="J5" s="7">
        <v>-33.398330899999998</v>
      </c>
      <c r="K5" s="8">
        <v>-70.528769299999993</v>
      </c>
      <c r="L5" s="12">
        <f>L4+P5</f>
        <v>69.001687808315722</v>
      </c>
      <c r="M5" s="14">
        <v>1.7</v>
      </c>
      <c r="N5" s="9">
        <f t="shared" si="0"/>
        <v>8.3999999999999986</v>
      </c>
      <c r="O5" s="14">
        <v>4.3</v>
      </c>
      <c r="P5" s="9">
        <f t="shared" si="1"/>
        <v>23.720930232558139</v>
      </c>
      <c r="Q5" s="9">
        <v>5</v>
      </c>
      <c r="R5" s="9">
        <f>R4+Q5+O5</f>
        <v>42.3</v>
      </c>
    </row>
    <row r="6" spans="1:18" x14ac:dyDescent="0.25">
      <c r="A6">
        <v>5</v>
      </c>
      <c r="B6" t="s">
        <v>16</v>
      </c>
      <c r="C6">
        <v>40</v>
      </c>
      <c r="D6" t="s">
        <v>27</v>
      </c>
      <c r="E6" t="s">
        <v>33</v>
      </c>
      <c r="F6">
        <v>1</v>
      </c>
      <c r="G6">
        <v>660</v>
      </c>
      <c r="H6" t="s">
        <v>35</v>
      </c>
      <c r="I6" t="s">
        <v>36</v>
      </c>
      <c r="J6" s="7">
        <v>-33.403997400000002</v>
      </c>
      <c r="K6" s="8">
        <v>-70.537836200000001</v>
      </c>
      <c r="L6" s="12">
        <f t="shared" ref="L6" si="2">L5+P6</f>
        <v>91.501687808315722</v>
      </c>
      <c r="M6" s="14">
        <v>1.5</v>
      </c>
      <c r="N6" s="9">
        <f t="shared" si="0"/>
        <v>9.8999999999999986</v>
      </c>
      <c r="O6" s="14">
        <v>4</v>
      </c>
      <c r="P6" s="9">
        <f t="shared" si="1"/>
        <v>22.5</v>
      </c>
      <c r="Q6" s="9">
        <v>5</v>
      </c>
      <c r="R6" s="9">
        <f t="shared" ref="R6:R13" si="3">R5+Q6+O6</f>
        <v>51.3</v>
      </c>
    </row>
    <row r="7" spans="1:18" x14ac:dyDescent="0.25">
      <c r="A7">
        <v>6</v>
      </c>
      <c r="B7" t="s">
        <v>10</v>
      </c>
      <c r="C7">
        <v>24</v>
      </c>
      <c r="D7" t="s">
        <v>21</v>
      </c>
      <c r="E7" t="s">
        <v>30</v>
      </c>
      <c r="F7">
        <v>1</v>
      </c>
      <c r="G7">
        <v>660</v>
      </c>
      <c r="H7" t="s">
        <v>35</v>
      </c>
      <c r="I7" t="s">
        <v>36</v>
      </c>
      <c r="J7" s="7">
        <v>-33.405599000000002</v>
      </c>
      <c r="K7" s="8">
        <v>-70.540471199999999</v>
      </c>
      <c r="L7" s="12">
        <f>L6+P7</f>
        <v>111.50168780831572</v>
      </c>
      <c r="M7" s="14">
        <v>1</v>
      </c>
      <c r="N7" s="9">
        <f t="shared" si="0"/>
        <v>10.899999999999999</v>
      </c>
      <c r="O7" s="14">
        <v>3</v>
      </c>
      <c r="P7" s="9">
        <f t="shared" si="1"/>
        <v>20</v>
      </c>
      <c r="Q7" s="9">
        <v>5</v>
      </c>
      <c r="R7" s="9">
        <f t="shared" si="3"/>
        <v>59.3</v>
      </c>
    </row>
    <row r="8" spans="1:18" x14ac:dyDescent="0.25">
      <c r="A8">
        <v>7</v>
      </c>
      <c r="B8" t="s">
        <v>18</v>
      </c>
      <c r="C8">
        <v>42</v>
      </c>
      <c r="D8" t="s">
        <v>29</v>
      </c>
      <c r="E8" t="s">
        <v>32</v>
      </c>
      <c r="F8">
        <v>1</v>
      </c>
      <c r="G8">
        <v>660</v>
      </c>
      <c r="H8" t="s">
        <v>35</v>
      </c>
      <c r="I8" t="s">
        <v>36</v>
      </c>
      <c r="J8" s="7">
        <v>-33.419545200000002</v>
      </c>
      <c r="K8" s="8">
        <v>-70.577780899999993</v>
      </c>
      <c r="L8" s="12">
        <f>L33+P8</f>
        <v>329.49691877980138</v>
      </c>
      <c r="M8" s="14">
        <v>2.8</v>
      </c>
      <c r="N8" s="9">
        <f t="shared" si="0"/>
        <v>13.7</v>
      </c>
      <c r="O8" s="14">
        <v>13.3</v>
      </c>
      <c r="P8" s="9">
        <f t="shared" ref="P8:P13" si="4">M8/(O8/60)</f>
        <v>12.631578947368419</v>
      </c>
      <c r="Q8" s="9">
        <v>5</v>
      </c>
      <c r="R8" s="9">
        <f t="shared" si="3"/>
        <v>77.599999999999994</v>
      </c>
    </row>
    <row r="9" spans="1:18" x14ac:dyDescent="0.25">
      <c r="A9">
        <v>8</v>
      </c>
      <c r="B9" t="s">
        <v>12</v>
      </c>
      <c r="C9">
        <v>29</v>
      </c>
      <c r="D9" t="s">
        <v>23</v>
      </c>
      <c r="E9" t="s">
        <v>32</v>
      </c>
      <c r="F9">
        <v>1</v>
      </c>
      <c r="G9">
        <v>660</v>
      </c>
      <c r="H9" t="s">
        <v>35</v>
      </c>
      <c r="I9" t="s">
        <v>36</v>
      </c>
      <c r="J9" s="7">
        <v>-33.405500000000004</v>
      </c>
      <c r="K9" s="8">
        <v>-70.585499999999996</v>
      </c>
      <c r="L9" s="12">
        <f t="shared" ref="L9:L13" si="5">L8+P9</f>
        <v>342.35406163694421</v>
      </c>
      <c r="M9" s="14">
        <v>1.5</v>
      </c>
      <c r="N9" s="9">
        <f t="shared" si="0"/>
        <v>15.2</v>
      </c>
      <c r="O9" s="14">
        <v>7</v>
      </c>
      <c r="P9" s="9">
        <f t="shared" si="4"/>
        <v>12.857142857142858</v>
      </c>
      <c r="Q9" s="9">
        <v>5</v>
      </c>
      <c r="R9" s="9">
        <f t="shared" si="3"/>
        <v>89.6</v>
      </c>
    </row>
    <row r="10" spans="1:18" x14ac:dyDescent="0.25">
      <c r="A10">
        <v>9</v>
      </c>
      <c r="B10" t="s">
        <v>15</v>
      </c>
      <c r="C10">
        <v>32</v>
      </c>
      <c r="D10" t="s">
        <v>26</v>
      </c>
      <c r="E10" t="s">
        <v>32</v>
      </c>
      <c r="F10">
        <v>1</v>
      </c>
      <c r="G10">
        <v>660</v>
      </c>
      <c r="H10" t="s">
        <v>35</v>
      </c>
      <c r="I10" t="s">
        <v>36</v>
      </c>
      <c r="J10" s="7">
        <v>-33.403049500000002</v>
      </c>
      <c r="K10" s="8">
        <v>-70.570588099999995</v>
      </c>
      <c r="L10" s="12">
        <f t="shared" si="5"/>
        <v>355.5540616369442</v>
      </c>
      <c r="M10" s="14">
        <v>2.2000000000000002</v>
      </c>
      <c r="N10" s="9">
        <f t="shared" si="0"/>
        <v>17.399999999999999</v>
      </c>
      <c r="O10" s="14">
        <v>10</v>
      </c>
      <c r="P10" s="9">
        <f t="shared" si="4"/>
        <v>13.200000000000001</v>
      </c>
      <c r="Q10" s="9">
        <v>5</v>
      </c>
      <c r="R10" s="9">
        <f t="shared" si="3"/>
        <v>104.6</v>
      </c>
    </row>
    <row r="11" spans="1:18" x14ac:dyDescent="0.25">
      <c r="A11">
        <v>10</v>
      </c>
      <c r="B11" t="s">
        <v>14</v>
      </c>
      <c r="C11">
        <v>31</v>
      </c>
      <c r="D11" t="s">
        <v>25</v>
      </c>
      <c r="E11" t="s">
        <v>32</v>
      </c>
      <c r="F11">
        <v>1</v>
      </c>
      <c r="G11">
        <v>660</v>
      </c>
      <c r="H11" t="s">
        <v>35</v>
      </c>
      <c r="I11" t="s">
        <v>36</v>
      </c>
      <c r="J11" s="7">
        <v>-33.397813399999997</v>
      </c>
      <c r="K11" s="8">
        <v>-70.563181900000004</v>
      </c>
      <c r="L11" s="12">
        <f t="shared" si="5"/>
        <v>368.5540616369442</v>
      </c>
      <c r="M11" s="14">
        <v>0.65</v>
      </c>
      <c r="N11" s="9">
        <f t="shared" si="0"/>
        <v>18.049999999999997</v>
      </c>
      <c r="O11" s="14">
        <v>3</v>
      </c>
      <c r="P11" s="9">
        <f t="shared" si="4"/>
        <v>13</v>
      </c>
      <c r="Q11" s="9">
        <v>5</v>
      </c>
      <c r="R11" s="9">
        <f t="shared" si="3"/>
        <v>112.6</v>
      </c>
    </row>
    <row r="12" spans="1:18" x14ac:dyDescent="0.25">
      <c r="A12">
        <v>11</v>
      </c>
      <c r="B12" t="s">
        <v>13</v>
      </c>
      <c r="C12">
        <v>30</v>
      </c>
      <c r="D12" t="s">
        <v>24</v>
      </c>
      <c r="E12" t="s">
        <v>32</v>
      </c>
      <c r="F12">
        <v>1</v>
      </c>
      <c r="G12">
        <v>660</v>
      </c>
      <c r="H12" t="s">
        <v>35</v>
      </c>
      <c r="I12" t="s">
        <v>36</v>
      </c>
      <c r="J12" s="7">
        <v>-33.395870299999999</v>
      </c>
      <c r="K12" s="8">
        <v>-70.556583700000004</v>
      </c>
      <c r="L12" s="12">
        <f t="shared" si="5"/>
        <v>383.22072830361088</v>
      </c>
      <c r="M12" s="14">
        <v>2.2000000000000002</v>
      </c>
      <c r="N12" s="9">
        <f t="shared" si="0"/>
        <v>20.249999999999996</v>
      </c>
      <c r="O12" s="14">
        <v>9</v>
      </c>
      <c r="P12" s="9">
        <f t="shared" si="4"/>
        <v>14.666666666666668</v>
      </c>
      <c r="Q12" s="9">
        <v>5</v>
      </c>
      <c r="R12" s="9">
        <f t="shared" si="3"/>
        <v>126.6</v>
      </c>
    </row>
    <row r="13" spans="1:18" x14ac:dyDescent="0.25">
      <c r="A13">
        <v>12</v>
      </c>
      <c r="B13" t="s">
        <v>43</v>
      </c>
      <c r="C13">
        <v>0</v>
      </c>
      <c r="D13" t="s">
        <v>44</v>
      </c>
      <c r="E13" t="s">
        <v>45</v>
      </c>
      <c r="F13">
        <v>0</v>
      </c>
      <c r="G13">
        <v>0</v>
      </c>
      <c r="H13" t="s">
        <v>35</v>
      </c>
      <c r="I13" t="s">
        <v>36</v>
      </c>
      <c r="J13" s="7">
        <v>-33.371397000000002</v>
      </c>
      <c r="K13" s="8">
        <v>-70.701223900000002</v>
      </c>
      <c r="L13" s="12">
        <f t="shared" si="5"/>
        <v>417.02072830361089</v>
      </c>
      <c r="M13" s="14">
        <v>16.899999999999999</v>
      </c>
      <c r="N13" s="9">
        <f t="shared" si="0"/>
        <v>37.149999999999991</v>
      </c>
      <c r="O13" s="14">
        <v>30</v>
      </c>
      <c r="P13" s="9">
        <f t="shared" si="4"/>
        <v>33.799999999999997</v>
      </c>
      <c r="Q13" s="9">
        <v>5</v>
      </c>
      <c r="R13" s="9">
        <f t="shared" si="3"/>
        <v>161.6</v>
      </c>
    </row>
    <row r="14" spans="1:18" x14ac:dyDescent="0.25">
      <c r="A14">
        <v>13</v>
      </c>
      <c r="B14" t="s">
        <v>114</v>
      </c>
      <c r="C14" s="10">
        <v>26</v>
      </c>
      <c r="D14" s="10" t="s">
        <v>88</v>
      </c>
      <c r="E14" s="10" t="s">
        <v>30</v>
      </c>
      <c r="F14" s="11">
        <v>7</v>
      </c>
      <c r="G14" s="11">
        <v>660</v>
      </c>
      <c r="H14" s="10" t="s">
        <v>50</v>
      </c>
      <c r="I14" s="10" t="s">
        <v>36</v>
      </c>
      <c r="J14" s="7">
        <v>-33.406509999999997</v>
      </c>
      <c r="K14" s="8">
        <v>-70.533900000000003</v>
      </c>
      <c r="L14" s="12">
        <f>L7+P14</f>
        <v>111.50168780831572</v>
      </c>
      <c r="M14" s="14">
        <v>0</v>
      </c>
      <c r="N14" s="9">
        <v>0</v>
      </c>
      <c r="O14" s="14">
        <v>0</v>
      </c>
      <c r="P14" s="9">
        <v>0</v>
      </c>
      <c r="Q14" s="9">
        <v>5</v>
      </c>
      <c r="R14" s="9">
        <v>5</v>
      </c>
    </row>
    <row r="15" spans="1:18" x14ac:dyDescent="0.25">
      <c r="A15">
        <v>14</v>
      </c>
      <c r="B15" t="s">
        <v>118</v>
      </c>
      <c r="C15" s="10">
        <v>37</v>
      </c>
      <c r="D15" s="10" t="s">
        <v>96</v>
      </c>
      <c r="E15" s="10" t="s">
        <v>30</v>
      </c>
      <c r="F15" s="11">
        <v>7</v>
      </c>
      <c r="G15" s="11">
        <v>660</v>
      </c>
      <c r="H15" s="10" t="s">
        <v>50</v>
      </c>
      <c r="I15" s="10" t="s">
        <v>36</v>
      </c>
      <c r="J15" s="7">
        <v>-33.408839999999998</v>
      </c>
      <c r="K15" s="8">
        <v>-70.53313</v>
      </c>
      <c r="L15" s="12">
        <f t="shared" ref="L15:L33" si="6">L14+P15</f>
        <v>150.50168780831572</v>
      </c>
      <c r="M15" s="15">
        <v>0.65</v>
      </c>
      <c r="N15" s="9">
        <f t="shared" ref="N15:N34" si="7">N14+M15</f>
        <v>0.65</v>
      </c>
      <c r="O15" s="14">
        <v>1</v>
      </c>
      <c r="P15" s="9">
        <f>M15/(O15/60)</f>
        <v>39</v>
      </c>
      <c r="Q15" s="9">
        <v>5</v>
      </c>
      <c r="R15" s="9">
        <f t="shared" ref="R15:R34" si="8">R14+Q15+O15</f>
        <v>11</v>
      </c>
    </row>
    <row r="16" spans="1:18" x14ac:dyDescent="0.25">
      <c r="A16">
        <v>15</v>
      </c>
      <c r="B16" t="s">
        <v>106</v>
      </c>
      <c r="C16" s="10">
        <v>13</v>
      </c>
      <c r="D16" s="10" t="s">
        <v>71</v>
      </c>
      <c r="E16" s="10" t="s">
        <v>72</v>
      </c>
      <c r="F16" s="11">
        <v>2</v>
      </c>
      <c r="G16" s="11">
        <v>340</v>
      </c>
      <c r="H16" s="10" t="s">
        <v>50</v>
      </c>
      <c r="I16" s="10" t="s">
        <v>36</v>
      </c>
      <c r="J16" s="7">
        <v>-33.411999999999999</v>
      </c>
      <c r="K16" s="8">
        <v>-70.535240000000002</v>
      </c>
      <c r="L16" s="12">
        <f t="shared" si="6"/>
        <v>171.50168780831572</v>
      </c>
      <c r="M16" s="15">
        <v>0.35</v>
      </c>
      <c r="N16" s="9">
        <f t="shared" si="7"/>
        <v>1</v>
      </c>
      <c r="O16" s="14">
        <v>1</v>
      </c>
      <c r="P16" s="9">
        <f t="shared" ref="P16:P33" si="9">M16/(O16/60)</f>
        <v>21</v>
      </c>
      <c r="Q16" s="9">
        <v>5</v>
      </c>
      <c r="R16" s="9">
        <f t="shared" si="8"/>
        <v>17</v>
      </c>
    </row>
    <row r="17" spans="1:18" x14ac:dyDescent="0.25">
      <c r="A17">
        <v>16</v>
      </c>
      <c r="B17" t="s">
        <v>116</v>
      </c>
      <c r="C17" s="10">
        <v>28</v>
      </c>
      <c r="D17" s="10" t="s">
        <v>91</v>
      </c>
      <c r="E17" s="10" t="s">
        <v>30</v>
      </c>
      <c r="F17" s="11">
        <v>4</v>
      </c>
      <c r="G17" s="11">
        <v>660</v>
      </c>
      <c r="H17" s="10" t="s">
        <v>50</v>
      </c>
      <c r="I17" s="10" t="s">
        <v>36</v>
      </c>
      <c r="J17" s="7">
        <v>-33.414149999999999</v>
      </c>
      <c r="K17" s="8">
        <v>-70.534570000000002</v>
      </c>
      <c r="L17" s="12">
        <f t="shared" si="6"/>
        <v>188.00168780831572</v>
      </c>
      <c r="M17" s="15">
        <v>0.55000000000000004</v>
      </c>
      <c r="N17" s="9">
        <f t="shared" si="7"/>
        <v>1.55</v>
      </c>
      <c r="O17" s="14">
        <v>2</v>
      </c>
      <c r="P17" s="9">
        <f t="shared" si="9"/>
        <v>16.5</v>
      </c>
      <c r="Q17" s="9">
        <v>5</v>
      </c>
      <c r="R17" s="9">
        <f t="shared" si="8"/>
        <v>24</v>
      </c>
    </row>
    <row r="18" spans="1:18" x14ac:dyDescent="0.25">
      <c r="A18">
        <v>17</v>
      </c>
      <c r="B18" t="s">
        <v>119</v>
      </c>
      <c r="C18" s="10">
        <v>38</v>
      </c>
      <c r="D18" s="10" t="s">
        <v>77</v>
      </c>
      <c r="E18" s="10" t="s">
        <v>78</v>
      </c>
      <c r="F18" s="11">
        <v>11</v>
      </c>
      <c r="G18" s="11">
        <v>660</v>
      </c>
      <c r="H18" s="10" t="s">
        <v>50</v>
      </c>
      <c r="I18" s="10" t="s">
        <v>36</v>
      </c>
      <c r="J18" s="7">
        <v>-33.418100000000003</v>
      </c>
      <c r="K18" s="8">
        <v>-70.532359999999997</v>
      </c>
      <c r="L18" s="12">
        <f t="shared" si="6"/>
        <v>195.80168780831573</v>
      </c>
      <c r="M18" s="15">
        <v>0.13</v>
      </c>
      <c r="N18" s="9">
        <f t="shared" si="7"/>
        <v>1.6800000000000002</v>
      </c>
      <c r="O18" s="14">
        <v>1</v>
      </c>
      <c r="P18" s="9">
        <f t="shared" si="9"/>
        <v>7.8000000000000007</v>
      </c>
      <c r="Q18" s="9">
        <v>5</v>
      </c>
      <c r="R18" s="9">
        <f t="shared" si="8"/>
        <v>30</v>
      </c>
    </row>
    <row r="19" spans="1:18" x14ac:dyDescent="0.25">
      <c r="A19">
        <v>18</v>
      </c>
      <c r="B19" t="s">
        <v>109</v>
      </c>
      <c r="C19" s="10">
        <v>16</v>
      </c>
      <c r="D19" s="10" t="s">
        <v>77</v>
      </c>
      <c r="E19" s="10" t="s">
        <v>78</v>
      </c>
      <c r="F19" s="11">
        <v>39</v>
      </c>
      <c r="G19" s="11">
        <v>340</v>
      </c>
      <c r="H19" s="10" t="s">
        <v>50</v>
      </c>
      <c r="I19" s="10" t="s">
        <v>36</v>
      </c>
      <c r="J19" s="7">
        <v>-33.418100000000003</v>
      </c>
      <c r="K19" s="8">
        <v>-70.532359999999997</v>
      </c>
      <c r="L19" s="12">
        <f t="shared" si="6"/>
        <v>203.60168780831575</v>
      </c>
      <c r="M19" s="15">
        <v>0.13</v>
      </c>
      <c r="N19" s="9">
        <f t="shared" si="7"/>
        <v>1.81</v>
      </c>
      <c r="O19" s="14">
        <v>1</v>
      </c>
      <c r="P19" s="9">
        <f t="shared" si="9"/>
        <v>7.8000000000000007</v>
      </c>
      <c r="Q19" s="9">
        <v>5</v>
      </c>
      <c r="R19" s="9">
        <f t="shared" si="8"/>
        <v>36</v>
      </c>
    </row>
    <row r="20" spans="1:18" x14ac:dyDescent="0.25">
      <c r="A20">
        <v>19</v>
      </c>
      <c r="B20" t="s">
        <v>115</v>
      </c>
      <c r="C20" s="10">
        <v>27</v>
      </c>
      <c r="D20" s="10" t="s">
        <v>89</v>
      </c>
      <c r="E20" s="10" t="s">
        <v>90</v>
      </c>
      <c r="F20" s="11">
        <v>36</v>
      </c>
      <c r="G20" s="11">
        <v>660</v>
      </c>
      <c r="H20" s="10" t="s">
        <v>50</v>
      </c>
      <c r="I20" s="10" t="s">
        <v>36</v>
      </c>
      <c r="J20" s="7">
        <v>-33.419289999999997</v>
      </c>
      <c r="K20" s="8">
        <v>-70.532240000000002</v>
      </c>
      <c r="L20" s="12">
        <f t="shared" si="6"/>
        <v>218.60168780831575</v>
      </c>
      <c r="M20" s="15">
        <v>0.75</v>
      </c>
      <c r="N20" s="9">
        <f t="shared" si="7"/>
        <v>2.56</v>
      </c>
      <c r="O20" s="14">
        <v>3</v>
      </c>
      <c r="P20" s="9">
        <f t="shared" si="9"/>
        <v>15</v>
      </c>
      <c r="Q20" s="9">
        <v>5</v>
      </c>
      <c r="R20" s="9">
        <f t="shared" si="8"/>
        <v>44</v>
      </c>
    </row>
    <row r="21" spans="1:18" x14ac:dyDescent="0.25">
      <c r="A21">
        <v>20</v>
      </c>
      <c r="B21" t="s">
        <v>105</v>
      </c>
      <c r="C21" s="10">
        <v>12</v>
      </c>
      <c r="D21" s="10" t="s">
        <v>69</v>
      </c>
      <c r="E21" s="10" t="s">
        <v>70</v>
      </c>
      <c r="F21" s="11">
        <v>22</v>
      </c>
      <c r="G21" s="11">
        <v>340</v>
      </c>
      <c r="H21" s="10" t="s">
        <v>50</v>
      </c>
      <c r="I21" s="10" t="s">
        <v>36</v>
      </c>
      <c r="J21" s="7">
        <v>-33.418999999999997</v>
      </c>
      <c r="K21" s="8">
        <v>-70.532859999999999</v>
      </c>
      <c r="L21" s="12">
        <f t="shared" si="6"/>
        <v>233.95052501761808</v>
      </c>
      <c r="M21" s="14">
        <v>1.1000000000000001</v>
      </c>
      <c r="N21" s="9">
        <f t="shared" si="7"/>
        <v>3.66</v>
      </c>
      <c r="O21" s="14">
        <v>4.3</v>
      </c>
      <c r="P21" s="9">
        <f t="shared" si="9"/>
        <v>15.348837209302326</v>
      </c>
      <c r="Q21" s="9">
        <v>5</v>
      </c>
      <c r="R21" s="9">
        <f t="shared" si="8"/>
        <v>53.3</v>
      </c>
    </row>
    <row r="22" spans="1:18" x14ac:dyDescent="0.25">
      <c r="A22">
        <v>21</v>
      </c>
      <c r="B22" t="s">
        <v>117</v>
      </c>
      <c r="C22" s="10">
        <v>36</v>
      </c>
      <c r="D22" s="10" t="s">
        <v>95</v>
      </c>
      <c r="E22" s="10" t="s">
        <v>30</v>
      </c>
      <c r="F22" s="11">
        <v>2</v>
      </c>
      <c r="G22" s="11">
        <v>660</v>
      </c>
      <c r="H22" s="10" t="s">
        <v>50</v>
      </c>
      <c r="I22" s="10" t="s">
        <v>36</v>
      </c>
      <c r="J22" s="7">
        <v>-33.419379999999997</v>
      </c>
      <c r="K22" s="8">
        <v>-70.529709999999994</v>
      </c>
      <c r="L22" s="12">
        <f t="shared" si="6"/>
        <v>245.95052501761808</v>
      </c>
      <c r="M22" s="14">
        <v>0.4</v>
      </c>
      <c r="N22" s="9">
        <f t="shared" si="7"/>
        <v>4.0600000000000005</v>
      </c>
      <c r="O22" s="14">
        <v>2</v>
      </c>
      <c r="P22" s="9">
        <f t="shared" si="9"/>
        <v>12</v>
      </c>
      <c r="Q22" s="9">
        <v>5</v>
      </c>
      <c r="R22" s="9">
        <f t="shared" si="8"/>
        <v>60.3</v>
      </c>
    </row>
    <row r="23" spans="1:18" x14ac:dyDescent="0.25">
      <c r="A23">
        <v>22</v>
      </c>
      <c r="B23" t="s">
        <v>110</v>
      </c>
      <c r="C23" s="10">
        <v>17</v>
      </c>
      <c r="D23" s="10" t="s">
        <v>79</v>
      </c>
      <c r="E23" s="10" t="s">
        <v>80</v>
      </c>
      <c r="F23" s="11">
        <v>9</v>
      </c>
      <c r="G23" s="11">
        <v>660</v>
      </c>
      <c r="H23" s="10" t="s">
        <v>50</v>
      </c>
      <c r="I23" s="10" t="s">
        <v>36</v>
      </c>
      <c r="J23" s="7">
        <v>-33.422899999999998</v>
      </c>
      <c r="K23" s="8">
        <v>-70.52955</v>
      </c>
      <c r="L23" s="12">
        <f t="shared" si="6"/>
        <v>259.45052501761808</v>
      </c>
      <c r="M23" s="14">
        <v>0.9</v>
      </c>
      <c r="N23" s="9">
        <f t="shared" si="7"/>
        <v>4.9600000000000009</v>
      </c>
      <c r="O23" s="14">
        <v>4</v>
      </c>
      <c r="P23" s="9">
        <f t="shared" si="9"/>
        <v>13.5</v>
      </c>
      <c r="Q23" s="9">
        <v>5</v>
      </c>
      <c r="R23" s="9">
        <f t="shared" si="8"/>
        <v>69.3</v>
      </c>
    </row>
    <row r="24" spans="1:18" x14ac:dyDescent="0.25">
      <c r="A24">
        <v>23</v>
      </c>
      <c r="B24" t="s">
        <v>107</v>
      </c>
      <c r="C24" s="10">
        <v>14</v>
      </c>
      <c r="D24" s="10" t="s">
        <v>73</v>
      </c>
      <c r="E24" s="10" t="s">
        <v>74</v>
      </c>
      <c r="F24" s="11">
        <v>5</v>
      </c>
      <c r="G24" s="11">
        <v>340</v>
      </c>
      <c r="H24" s="10" t="s">
        <v>50</v>
      </c>
      <c r="I24" s="10" t="s">
        <v>36</v>
      </c>
      <c r="J24" s="7">
        <v>-33.4238</v>
      </c>
      <c r="K24" s="8">
        <v>-70.529499999999999</v>
      </c>
      <c r="L24" s="12">
        <f t="shared" si="6"/>
        <v>268.45052501761808</v>
      </c>
      <c r="M24" s="15">
        <v>0.15</v>
      </c>
      <c r="N24" s="9">
        <f t="shared" si="7"/>
        <v>5.1100000000000012</v>
      </c>
      <c r="O24" s="14">
        <v>1</v>
      </c>
      <c r="P24" s="9">
        <f t="shared" si="9"/>
        <v>9</v>
      </c>
      <c r="Q24" s="9">
        <v>5</v>
      </c>
      <c r="R24" s="9">
        <f t="shared" si="8"/>
        <v>75.3</v>
      </c>
    </row>
    <row r="25" spans="1:18" x14ac:dyDescent="0.25">
      <c r="A25">
        <v>24</v>
      </c>
      <c r="B25" t="s">
        <v>108</v>
      </c>
      <c r="C25" s="10">
        <v>15</v>
      </c>
      <c r="D25" s="10" t="s">
        <v>75</v>
      </c>
      <c r="E25" s="10" t="s">
        <v>76</v>
      </c>
      <c r="F25" s="11">
        <v>5</v>
      </c>
      <c r="G25" s="11">
        <v>340</v>
      </c>
      <c r="H25" s="10" t="s">
        <v>50</v>
      </c>
      <c r="I25" s="10" t="s">
        <v>36</v>
      </c>
      <c r="J25" s="7">
        <v>-33.424999999999997</v>
      </c>
      <c r="K25" s="8">
        <v>-70.52955</v>
      </c>
      <c r="L25" s="12">
        <f t="shared" si="6"/>
        <v>276.25052501761809</v>
      </c>
      <c r="M25" s="15">
        <v>0.13</v>
      </c>
      <c r="N25" s="9">
        <f t="shared" si="7"/>
        <v>5.2400000000000011</v>
      </c>
      <c r="O25" s="14">
        <v>1</v>
      </c>
      <c r="P25" s="9">
        <f t="shared" si="9"/>
        <v>7.8000000000000007</v>
      </c>
      <c r="Q25" s="9">
        <v>5</v>
      </c>
      <c r="R25" s="9">
        <f t="shared" si="8"/>
        <v>81.3</v>
      </c>
    </row>
    <row r="26" spans="1:18" x14ac:dyDescent="0.25">
      <c r="A26">
        <v>25</v>
      </c>
      <c r="B26" t="s">
        <v>100</v>
      </c>
      <c r="C26" s="10">
        <v>1</v>
      </c>
      <c r="D26" s="10" t="s">
        <v>48</v>
      </c>
      <c r="E26" s="10" t="s">
        <v>49</v>
      </c>
      <c r="F26" s="11">
        <v>20</v>
      </c>
      <c r="G26" s="11">
        <v>240</v>
      </c>
      <c r="H26" s="10" t="s">
        <v>50</v>
      </c>
      <c r="I26" s="10" t="s">
        <v>36</v>
      </c>
      <c r="J26" s="7">
        <v>-33.423999999999999</v>
      </c>
      <c r="K26" s="8">
        <v>-70.528289999999998</v>
      </c>
      <c r="L26" s="12">
        <f t="shared" si="6"/>
        <v>283.45052501761808</v>
      </c>
      <c r="M26" s="15">
        <v>0.24</v>
      </c>
      <c r="N26" s="9">
        <f t="shared" si="7"/>
        <v>5.4800000000000013</v>
      </c>
      <c r="O26" s="14">
        <v>2</v>
      </c>
      <c r="P26" s="9">
        <f t="shared" si="9"/>
        <v>7.2</v>
      </c>
      <c r="Q26" s="9">
        <v>5</v>
      </c>
      <c r="R26" s="9">
        <f t="shared" si="8"/>
        <v>88.3</v>
      </c>
    </row>
    <row r="27" spans="1:18" x14ac:dyDescent="0.25">
      <c r="A27">
        <v>26</v>
      </c>
      <c r="B27" t="s">
        <v>111</v>
      </c>
      <c r="C27" s="10">
        <v>18</v>
      </c>
      <c r="D27" s="10" t="s">
        <v>81</v>
      </c>
      <c r="E27" s="10" t="s">
        <v>82</v>
      </c>
      <c r="F27" s="11">
        <v>1</v>
      </c>
      <c r="G27" s="11">
        <v>660</v>
      </c>
      <c r="H27" s="10" t="s">
        <v>50</v>
      </c>
      <c r="I27" s="10" t="s">
        <v>36</v>
      </c>
      <c r="J27" s="7">
        <v>-33.423999999999999</v>
      </c>
      <c r="K27" s="8">
        <v>-70.528289999999998</v>
      </c>
      <c r="L27" s="12">
        <f t="shared" si="6"/>
        <v>286.45052501761808</v>
      </c>
      <c r="M27" s="15">
        <v>0.05</v>
      </c>
      <c r="N27" s="9">
        <f t="shared" si="7"/>
        <v>5.5300000000000011</v>
      </c>
      <c r="O27" s="14">
        <v>1</v>
      </c>
      <c r="P27" s="9">
        <f t="shared" si="9"/>
        <v>3</v>
      </c>
      <c r="Q27" s="9">
        <v>5</v>
      </c>
      <c r="R27" s="9">
        <f t="shared" si="8"/>
        <v>94.3</v>
      </c>
    </row>
    <row r="28" spans="1:18" x14ac:dyDescent="0.25">
      <c r="A28">
        <v>27</v>
      </c>
      <c r="B28" t="s">
        <v>101</v>
      </c>
      <c r="C28" s="10">
        <v>2</v>
      </c>
      <c r="D28" s="10" t="s">
        <v>51</v>
      </c>
      <c r="E28" s="10" t="s">
        <v>52</v>
      </c>
      <c r="F28" s="11">
        <v>24</v>
      </c>
      <c r="G28" s="11">
        <v>240</v>
      </c>
      <c r="H28" s="10" t="s">
        <v>50</v>
      </c>
      <c r="I28" s="10" t="s">
        <v>36</v>
      </c>
      <c r="J28" s="7">
        <v>-33.423999999999999</v>
      </c>
      <c r="K28" s="8">
        <v>-70.527690000000007</v>
      </c>
      <c r="L28" s="12">
        <f t="shared" si="6"/>
        <v>289.45052501761808</v>
      </c>
      <c r="M28" s="15">
        <v>0.05</v>
      </c>
      <c r="N28" s="9">
        <f t="shared" si="7"/>
        <v>5.580000000000001</v>
      </c>
      <c r="O28" s="14">
        <v>1</v>
      </c>
      <c r="P28" s="9">
        <f t="shared" si="9"/>
        <v>3</v>
      </c>
      <c r="Q28" s="9">
        <v>5</v>
      </c>
      <c r="R28" s="9">
        <f t="shared" si="8"/>
        <v>100.3</v>
      </c>
    </row>
    <row r="29" spans="1:18" x14ac:dyDescent="0.25">
      <c r="A29">
        <v>28</v>
      </c>
      <c r="B29" t="s">
        <v>112</v>
      </c>
      <c r="C29" s="10">
        <v>19</v>
      </c>
      <c r="D29" s="10" t="s">
        <v>83</v>
      </c>
      <c r="E29" s="10" t="s">
        <v>84</v>
      </c>
      <c r="F29" s="11">
        <v>1</v>
      </c>
      <c r="G29" s="11">
        <v>660</v>
      </c>
      <c r="H29" s="10" t="s">
        <v>50</v>
      </c>
      <c r="I29" s="10" t="s">
        <v>36</v>
      </c>
      <c r="J29" s="7">
        <v>-33.423999999999999</v>
      </c>
      <c r="K29" s="8">
        <v>-70.526939999999996</v>
      </c>
      <c r="L29" s="12">
        <f t="shared" si="6"/>
        <v>293.65052501761807</v>
      </c>
      <c r="M29" s="15">
        <v>7.0000000000000007E-2</v>
      </c>
      <c r="N29" s="9">
        <f t="shared" si="7"/>
        <v>5.6500000000000012</v>
      </c>
      <c r="O29" s="14">
        <v>1</v>
      </c>
      <c r="P29" s="9">
        <f t="shared" si="9"/>
        <v>4.2</v>
      </c>
      <c r="Q29" s="9">
        <v>5</v>
      </c>
      <c r="R29" s="9">
        <f t="shared" si="8"/>
        <v>106.3</v>
      </c>
    </row>
    <row r="30" spans="1:18" x14ac:dyDescent="0.25">
      <c r="A30">
        <v>29</v>
      </c>
      <c r="B30" t="s">
        <v>102</v>
      </c>
      <c r="C30" s="10">
        <v>3</v>
      </c>
      <c r="D30" s="10" t="s">
        <v>53</v>
      </c>
      <c r="E30" s="10" t="s">
        <v>54</v>
      </c>
      <c r="F30" s="11">
        <v>20</v>
      </c>
      <c r="G30" s="11">
        <v>240</v>
      </c>
      <c r="H30" s="10" t="s">
        <v>50</v>
      </c>
      <c r="I30" s="10" t="s">
        <v>36</v>
      </c>
      <c r="J30" s="7">
        <v>-33.423999999999999</v>
      </c>
      <c r="K30" s="8">
        <v>-70.526939999999996</v>
      </c>
      <c r="L30" s="12">
        <f t="shared" si="6"/>
        <v>297.25052501761809</v>
      </c>
      <c r="M30" s="15">
        <v>0.06</v>
      </c>
      <c r="N30" s="9">
        <f t="shared" si="7"/>
        <v>5.7100000000000009</v>
      </c>
      <c r="O30" s="14">
        <v>1</v>
      </c>
      <c r="P30" s="9">
        <f t="shared" si="9"/>
        <v>3.6</v>
      </c>
      <c r="Q30" s="9">
        <v>5</v>
      </c>
      <c r="R30" s="9">
        <f t="shared" si="8"/>
        <v>112.3</v>
      </c>
    </row>
    <row r="31" spans="1:18" x14ac:dyDescent="0.25">
      <c r="A31">
        <v>30</v>
      </c>
      <c r="B31" t="s">
        <v>113</v>
      </c>
      <c r="C31" s="10">
        <v>20</v>
      </c>
      <c r="D31" s="10" t="s">
        <v>85</v>
      </c>
      <c r="E31" s="10" t="s">
        <v>86</v>
      </c>
      <c r="F31" s="11">
        <v>1</v>
      </c>
      <c r="G31" s="11">
        <v>660</v>
      </c>
      <c r="H31" s="10" t="s">
        <v>50</v>
      </c>
      <c r="I31" s="10" t="s">
        <v>36</v>
      </c>
      <c r="J31" s="7">
        <v>-33.424100000000003</v>
      </c>
      <c r="K31" s="8">
        <v>-70.526290000000003</v>
      </c>
      <c r="L31" s="12">
        <f t="shared" si="6"/>
        <v>300.85052501761811</v>
      </c>
      <c r="M31" s="15">
        <v>0.06</v>
      </c>
      <c r="N31" s="9">
        <f t="shared" si="7"/>
        <v>5.7700000000000005</v>
      </c>
      <c r="O31" s="14">
        <v>1</v>
      </c>
      <c r="P31" s="9">
        <f t="shared" si="9"/>
        <v>3.6</v>
      </c>
      <c r="Q31" s="9">
        <v>5</v>
      </c>
      <c r="R31" s="9">
        <f t="shared" si="8"/>
        <v>118.3</v>
      </c>
    </row>
    <row r="32" spans="1:18" x14ac:dyDescent="0.25">
      <c r="A32">
        <v>31</v>
      </c>
      <c r="B32" t="s">
        <v>103</v>
      </c>
      <c r="C32" s="10">
        <v>4</v>
      </c>
      <c r="D32" s="10" t="s">
        <v>55</v>
      </c>
      <c r="E32" s="10" t="s">
        <v>56</v>
      </c>
      <c r="F32" s="11">
        <v>20</v>
      </c>
      <c r="G32" s="11">
        <v>240</v>
      </c>
      <c r="H32" s="10" t="s">
        <v>50</v>
      </c>
      <c r="I32" s="10" t="s">
        <v>36</v>
      </c>
      <c r="J32" s="7">
        <v>-33.424100000000003</v>
      </c>
      <c r="K32" s="8">
        <v>-70.526290000000003</v>
      </c>
      <c r="L32" s="12">
        <f t="shared" si="6"/>
        <v>302.0505250176181</v>
      </c>
      <c r="M32" s="15">
        <v>0.02</v>
      </c>
      <c r="N32" s="9">
        <f t="shared" si="7"/>
        <v>5.79</v>
      </c>
      <c r="O32" s="14">
        <v>1</v>
      </c>
      <c r="P32" s="9">
        <f t="shared" si="9"/>
        <v>1.2</v>
      </c>
      <c r="Q32" s="9">
        <v>5</v>
      </c>
      <c r="R32" s="9">
        <f t="shared" si="8"/>
        <v>124.3</v>
      </c>
    </row>
    <row r="33" spans="1:18" x14ac:dyDescent="0.25">
      <c r="A33">
        <v>32</v>
      </c>
      <c r="B33" t="s">
        <v>104</v>
      </c>
      <c r="C33" s="10">
        <v>5</v>
      </c>
      <c r="D33" s="10" t="s">
        <v>57</v>
      </c>
      <c r="E33" s="10" t="s">
        <v>58</v>
      </c>
      <c r="F33" s="11">
        <v>24</v>
      </c>
      <c r="G33" s="11">
        <v>240</v>
      </c>
      <c r="H33" s="10" t="s">
        <v>50</v>
      </c>
      <c r="I33" s="10" t="s">
        <v>36</v>
      </c>
      <c r="J33" s="7">
        <v>-33.424100000000003</v>
      </c>
      <c r="K33" s="8">
        <v>-70.526079999999993</v>
      </c>
      <c r="L33" s="12">
        <f t="shared" si="6"/>
        <v>316.86533983243294</v>
      </c>
      <c r="M33" s="14">
        <v>6</v>
      </c>
      <c r="N33" s="9">
        <f t="shared" si="7"/>
        <v>11.79</v>
      </c>
      <c r="O33" s="15">
        <v>24.3</v>
      </c>
      <c r="P33" s="9">
        <f t="shared" si="9"/>
        <v>14.814814814814813</v>
      </c>
      <c r="Q33" s="9">
        <v>5</v>
      </c>
      <c r="R33" s="9">
        <f t="shared" si="8"/>
        <v>153.60000000000002</v>
      </c>
    </row>
    <row r="34" spans="1:18" x14ac:dyDescent="0.25">
      <c r="A34">
        <v>33</v>
      </c>
      <c r="B34" t="s">
        <v>43</v>
      </c>
      <c r="C34">
        <v>0</v>
      </c>
      <c r="D34" t="s">
        <v>44</v>
      </c>
      <c r="E34" t="s">
        <v>45</v>
      </c>
      <c r="F34">
        <v>0</v>
      </c>
      <c r="G34">
        <v>0</v>
      </c>
      <c r="H34" t="s">
        <v>50</v>
      </c>
      <c r="I34" t="s">
        <v>36</v>
      </c>
      <c r="J34" s="7">
        <v>-33.371397000000002</v>
      </c>
      <c r="K34" s="8">
        <v>-70.701223900000002</v>
      </c>
      <c r="L34" s="12">
        <f t="shared" ref="L34" si="10">L33+P34</f>
        <v>354.06533983243293</v>
      </c>
      <c r="M34" s="14">
        <v>18.600000000000001</v>
      </c>
      <c r="N34" s="9">
        <f t="shared" si="7"/>
        <v>30.39</v>
      </c>
      <c r="O34" s="14">
        <v>30</v>
      </c>
      <c r="P34" s="9">
        <f>M34/(O34/60)</f>
        <v>37.200000000000003</v>
      </c>
      <c r="Q34" s="9">
        <v>5</v>
      </c>
      <c r="R34" s="9">
        <f t="shared" si="8"/>
        <v>188.60000000000002</v>
      </c>
    </row>
    <row r="57" spans="2:10" x14ac:dyDescent="0.25">
      <c r="B57" s="10"/>
      <c r="C57" s="10"/>
      <c r="D57" s="10"/>
      <c r="E57" s="11"/>
      <c r="F57" s="11"/>
      <c r="G57" s="10"/>
      <c r="H57" s="10"/>
      <c r="I57" s="7"/>
      <c r="J5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9EDF5-2C81-4693-A165-991BB69CCE18}">
  <sheetPr filterMode="1"/>
  <dimension ref="A1:G45"/>
  <sheetViews>
    <sheetView workbookViewId="0">
      <selection activeCell="D2" sqref="D2:D44"/>
    </sheetView>
  </sheetViews>
  <sheetFormatPr baseColWidth="10" defaultColWidth="10.85546875" defaultRowHeight="11.25" x14ac:dyDescent="0.2"/>
  <cols>
    <col min="1" max="1" width="2.140625" style="5" bestFit="1" customWidth="1"/>
    <col min="2" max="2" width="20.5703125" style="5" bestFit="1" customWidth="1"/>
    <col min="3" max="3" width="29.85546875" style="5" bestFit="1" customWidth="1"/>
    <col min="4" max="4" width="18.140625" style="5" bestFit="1" customWidth="1"/>
    <col min="5" max="5" width="10.5703125" style="5" bestFit="1" customWidth="1"/>
    <col min="6" max="6" width="16.140625" style="5" bestFit="1" customWidth="1"/>
    <col min="7" max="7" width="12.5703125" style="5" bestFit="1" customWidth="1"/>
    <col min="8" max="16384" width="10.85546875" style="5"/>
  </cols>
  <sheetData>
    <row r="1" spans="1:7" ht="22.5" x14ac:dyDescent="0.2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 x14ac:dyDescent="0.2">
      <c r="A2" s="2">
        <v>1</v>
      </c>
      <c r="B2" s="3" t="s">
        <v>48</v>
      </c>
      <c r="C2" s="3" t="s">
        <v>49</v>
      </c>
      <c r="D2" s="6">
        <v>20</v>
      </c>
      <c r="E2" s="6">
        <v>240</v>
      </c>
      <c r="F2" s="3" t="s">
        <v>50</v>
      </c>
      <c r="G2" s="3" t="s">
        <v>36</v>
      </c>
    </row>
    <row r="3" spans="1:7" x14ac:dyDescent="0.2">
      <c r="A3" s="2">
        <v>2</v>
      </c>
      <c r="B3" s="3" t="s">
        <v>51</v>
      </c>
      <c r="C3" s="3" t="s">
        <v>52</v>
      </c>
      <c r="D3" s="6">
        <v>24</v>
      </c>
      <c r="E3" s="6">
        <v>240</v>
      </c>
      <c r="F3" s="3" t="s">
        <v>50</v>
      </c>
      <c r="G3" s="3" t="s">
        <v>36</v>
      </c>
    </row>
    <row r="4" spans="1:7" x14ac:dyDescent="0.2">
      <c r="A4" s="2">
        <v>3</v>
      </c>
      <c r="B4" s="3" t="s">
        <v>53</v>
      </c>
      <c r="C4" s="3" t="s">
        <v>54</v>
      </c>
      <c r="D4" s="6">
        <v>20</v>
      </c>
      <c r="E4" s="6">
        <v>240</v>
      </c>
      <c r="F4" s="3" t="s">
        <v>50</v>
      </c>
      <c r="G4" s="3" t="s">
        <v>36</v>
      </c>
    </row>
    <row r="5" spans="1:7" x14ac:dyDescent="0.2">
      <c r="A5" s="2">
        <v>4</v>
      </c>
      <c r="B5" s="3" t="s">
        <v>55</v>
      </c>
      <c r="C5" s="3" t="s">
        <v>56</v>
      </c>
      <c r="D5" s="6">
        <v>20</v>
      </c>
      <c r="E5" s="6">
        <v>240</v>
      </c>
      <c r="F5" s="3" t="s">
        <v>50</v>
      </c>
      <c r="G5" s="3" t="s">
        <v>36</v>
      </c>
    </row>
    <row r="6" spans="1:7" x14ac:dyDescent="0.2">
      <c r="A6" s="2">
        <v>5</v>
      </c>
      <c r="B6" s="3" t="s">
        <v>57</v>
      </c>
      <c r="C6" s="3" t="s">
        <v>58</v>
      </c>
      <c r="D6" s="6">
        <v>24</v>
      </c>
      <c r="E6" s="6">
        <v>240</v>
      </c>
      <c r="F6" s="3" t="s">
        <v>50</v>
      </c>
      <c r="G6" s="3" t="s">
        <v>36</v>
      </c>
    </row>
    <row r="7" spans="1:7" x14ac:dyDescent="0.2">
      <c r="A7" s="2">
        <v>6</v>
      </c>
      <c r="B7" s="3" t="s">
        <v>59</v>
      </c>
      <c r="C7" s="3" t="s">
        <v>60</v>
      </c>
      <c r="D7" s="6">
        <v>8</v>
      </c>
      <c r="E7" s="6">
        <v>240</v>
      </c>
      <c r="F7" s="3" t="s">
        <v>35</v>
      </c>
      <c r="G7" s="3" t="s">
        <v>61</v>
      </c>
    </row>
    <row r="8" spans="1:7" x14ac:dyDescent="0.2">
      <c r="A8" s="2">
        <v>7</v>
      </c>
      <c r="B8" s="3" t="s">
        <v>59</v>
      </c>
      <c r="C8" s="3" t="s">
        <v>60</v>
      </c>
      <c r="D8" s="6">
        <v>35</v>
      </c>
      <c r="E8" s="6">
        <v>340</v>
      </c>
      <c r="F8" s="3" t="s">
        <v>35</v>
      </c>
      <c r="G8" s="3" t="s">
        <v>61</v>
      </c>
    </row>
    <row r="9" spans="1:7" x14ac:dyDescent="0.2">
      <c r="A9" s="2">
        <v>8</v>
      </c>
      <c r="B9" s="3" t="s">
        <v>62</v>
      </c>
      <c r="C9" s="3" t="s">
        <v>32</v>
      </c>
      <c r="D9" s="6">
        <v>2</v>
      </c>
      <c r="E9" s="6">
        <v>340</v>
      </c>
      <c r="F9" s="3" t="s">
        <v>50</v>
      </c>
      <c r="G9" s="3" t="s">
        <v>61</v>
      </c>
    </row>
    <row r="10" spans="1:7" x14ac:dyDescent="0.2">
      <c r="A10" s="2">
        <v>9</v>
      </c>
      <c r="B10" s="3" t="s">
        <v>63</v>
      </c>
      <c r="C10" s="3" t="s">
        <v>64</v>
      </c>
      <c r="D10" s="6">
        <v>35</v>
      </c>
      <c r="E10" s="6">
        <v>340</v>
      </c>
      <c r="F10" s="3" t="s">
        <v>35</v>
      </c>
      <c r="G10" s="3" t="s">
        <v>61</v>
      </c>
    </row>
    <row r="11" spans="1:7" ht="22.5" x14ac:dyDescent="0.2">
      <c r="A11" s="2">
        <v>10</v>
      </c>
      <c r="B11" s="3" t="s">
        <v>65</v>
      </c>
      <c r="C11" s="3" t="s">
        <v>66</v>
      </c>
      <c r="D11" s="6">
        <v>35</v>
      </c>
      <c r="E11" s="6">
        <v>340</v>
      </c>
      <c r="F11" s="3" t="s">
        <v>35</v>
      </c>
      <c r="G11" s="3" t="s">
        <v>61</v>
      </c>
    </row>
    <row r="12" spans="1:7" x14ac:dyDescent="0.2">
      <c r="A12" s="2">
        <v>11</v>
      </c>
      <c r="B12" s="3" t="s">
        <v>67</v>
      </c>
      <c r="C12" s="3" t="s">
        <v>68</v>
      </c>
      <c r="D12" s="6">
        <v>6</v>
      </c>
      <c r="E12" s="6">
        <v>340</v>
      </c>
      <c r="F12" s="3" t="s">
        <v>35</v>
      </c>
      <c r="G12" s="3" t="s">
        <v>61</v>
      </c>
    </row>
    <row r="13" spans="1:7" x14ac:dyDescent="0.2">
      <c r="A13" s="2">
        <v>12</v>
      </c>
      <c r="B13" s="3" t="s">
        <v>69</v>
      </c>
      <c r="C13" s="3" t="s">
        <v>70</v>
      </c>
      <c r="D13" s="6">
        <v>22</v>
      </c>
      <c r="E13" s="6">
        <v>340</v>
      </c>
      <c r="F13" s="3" t="s">
        <v>50</v>
      </c>
      <c r="G13" s="3" t="s">
        <v>36</v>
      </c>
    </row>
    <row r="14" spans="1:7" ht="22.5" x14ac:dyDescent="0.2">
      <c r="A14" s="2">
        <v>13</v>
      </c>
      <c r="B14" s="3" t="s">
        <v>71</v>
      </c>
      <c r="C14" s="3" t="s">
        <v>72</v>
      </c>
      <c r="D14" s="6">
        <v>2</v>
      </c>
      <c r="E14" s="6">
        <v>340</v>
      </c>
      <c r="F14" s="3" t="s">
        <v>50</v>
      </c>
      <c r="G14" s="3" t="s">
        <v>36</v>
      </c>
    </row>
    <row r="15" spans="1:7" x14ac:dyDescent="0.2">
      <c r="A15" s="2">
        <v>14</v>
      </c>
      <c r="B15" s="3" t="s">
        <v>73</v>
      </c>
      <c r="C15" s="3" t="s">
        <v>74</v>
      </c>
      <c r="D15" s="6">
        <v>5</v>
      </c>
      <c r="E15" s="6">
        <v>340</v>
      </c>
      <c r="F15" s="3" t="s">
        <v>50</v>
      </c>
      <c r="G15" s="3" t="s">
        <v>36</v>
      </c>
    </row>
    <row r="16" spans="1:7" x14ac:dyDescent="0.2">
      <c r="A16" s="2">
        <v>15</v>
      </c>
      <c r="B16" s="3" t="s">
        <v>75</v>
      </c>
      <c r="C16" s="3" t="s">
        <v>76</v>
      </c>
      <c r="D16" s="6">
        <v>5</v>
      </c>
      <c r="E16" s="6">
        <v>340</v>
      </c>
      <c r="F16" s="3" t="s">
        <v>50</v>
      </c>
      <c r="G16" s="3" t="s">
        <v>36</v>
      </c>
    </row>
    <row r="17" spans="1:7" x14ac:dyDescent="0.2">
      <c r="A17" s="2">
        <v>16</v>
      </c>
      <c r="B17" s="3" t="s">
        <v>77</v>
      </c>
      <c r="C17" s="3" t="s">
        <v>78</v>
      </c>
      <c r="D17" s="6">
        <v>39</v>
      </c>
      <c r="E17" s="6">
        <v>340</v>
      </c>
      <c r="F17" s="3" t="s">
        <v>50</v>
      </c>
      <c r="G17" s="3" t="s">
        <v>36</v>
      </c>
    </row>
    <row r="18" spans="1:7" x14ac:dyDescent="0.2">
      <c r="A18" s="2">
        <v>17</v>
      </c>
      <c r="B18" s="3" t="s">
        <v>79</v>
      </c>
      <c r="C18" s="3" t="s">
        <v>80</v>
      </c>
      <c r="D18" s="6">
        <v>9</v>
      </c>
      <c r="E18" s="6">
        <v>660</v>
      </c>
      <c r="F18" s="3" t="s">
        <v>50</v>
      </c>
      <c r="G18" s="3" t="s">
        <v>36</v>
      </c>
    </row>
    <row r="19" spans="1:7" x14ac:dyDescent="0.2">
      <c r="A19" s="2">
        <v>18</v>
      </c>
      <c r="B19" s="3" t="s">
        <v>81</v>
      </c>
      <c r="C19" s="3" t="s">
        <v>82</v>
      </c>
      <c r="D19" s="6">
        <v>1</v>
      </c>
      <c r="E19" s="6">
        <v>660</v>
      </c>
      <c r="F19" s="3" t="s">
        <v>50</v>
      </c>
      <c r="G19" s="3" t="s">
        <v>36</v>
      </c>
    </row>
    <row r="20" spans="1:7" x14ac:dyDescent="0.2">
      <c r="A20" s="2">
        <v>19</v>
      </c>
      <c r="B20" s="3" t="s">
        <v>83</v>
      </c>
      <c r="C20" s="3" t="s">
        <v>84</v>
      </c>
      <c r="D20" s="6">
        <v>1</v>
      </c>
      <c r="E20" s="6">
        <v>660</v>
      </c>
      <c r="F20" s="3" t="s">
        <v>50</v>
      </c>
      <c r="G20" s="3" t="s">
        <v>36</v>
      </c>
    </row>
    <row r="21" spans="1:7" x14ac:dyDescent="0.2">
      <c r="A21" s="2">
        <v>20</v>
      </c>
      <c r="B21" s="3" t="s">
        <v>85</v>
      </c>
      <c r="C21" s="3" t="s">
        <v>86</v>
      </c>
      <c r="D21" s="6">
        <v>1</v>
      </c>
      <c r="E21" s="6">
        <v>660</v>
      </c>
      <c r="F21" s="3" t="s">
        <v>50</v>
      </c>
      <c r="G21" s="3" t="s">
        <v>36</v>
      </c>
    </row>
    <row r="22" spans="1:7" x14ac:dyDescent="0.2">
      <c r="A22" s="2">
        <v>21</v>
      </c>
      <c r="B22" s="3" t="s">
        <v>87</v>
      </c>
      <c r="C22" s="3" t="s">
        <v>30</v>
      </c>
      <c r="D22" s="6">
        <v>2</v>
      </c>
      <c r="E22" s="6">
        <v>660</v>
      </c>
      <c r="F22" s="3" t="s">
        <v>50</v>
      </c>
      <c r="G22" s="3" t="s">
        <v>61</v>
      </c>
    </row>
    <row r="23" spans="1:7" x14ac:dyDescent="0.2">
      <c r="A23" s="2">
        <v>22</v>
      </c>
      <c r="B23" s="3" t="s">
        <v>19</v>
      </c>
      <c r="C23" s="3" t="s">
        <v>30</v>
      </c>
      <c r="D23" s="6">
        <v>1</v>
      </c>
      <c r="E23" s="6">
        <v>660</v>
      </c>
      <c r="F23" s="3" t="s">
        <v>35</v>
      </c>
      <c r="G23" s="3" t="s">
        <v>36</v>
      </c>
    </row>
    <row r="24" spans="1:7" x14ac:dyDescent="0.2">
      <c r="A24" s="2">
        <v>23</v>
      </c>
      <c r="B24" s="3" t="s">
        <v>20</v>
      </c>
      <c r="C24" s="3" t="s">
        <v>30</v>
      </c>
      <c r="D24" s="6">
        <v>2</v>
      </c>
      <c r="E24" s="6">
        <v>660</v>
      </c>
      <c r="F24" s="3" t="s">
        <v>35</v>
      </c>
      <c r="G24" s="3" t="s">
        <v>36</v>
      </c>
    </row>
    <row r="25" spans="1:7" x14ac:dyDescent="0.2">
      <c r="A25" s="2">
        <v>24</v>
      </c>
      <c r="B25" s="3" t="s">
        <v>21</v>
      </c>
      <c r="C25" s="3" t="s">
        <v>30</v>
      </c>
      <c r="D25" s="6">
        <v>1</v>
      </c>
      <c r="E25" s="6">
        <v>660</v>
      </c>
      <c r="F25" s="3" t="s">
        <v>35</v>
      </c>
      <c r="G25" s="3" t="s">
        <v>36</v>
      </c>
    </row>
    <row r="26" spans="1:7" ht="22.5" x14ac:dyDescent="0.2">
      <c r="A26" s="2">
        <v>25</v>
      </c>
      <c r="B26" s="3" t="s">
        <v>22</v>
      </c>
      <c r="C26" s="3" t="s">
        <v>31</v>
      </c>
      <c r="D26" s="6">
        <v>4</v>
      </c>
      <c r="E26" s="6">
        <v>660</v>
      </c>
      <c r="F26" s="3" t="s">
        <v>35</v>
      </c>
      <c r="G26" s="3" t="s">
        <v>36</v>
      </c>
    </row>
    <row r="27" spans="1:7" x14ac:dyDescent="0.2">
      <c r="A27" s="2">
        <v>26</v>
      </c>
      <c r="B27" s="3" t="s">
        <v>88</v>
      </c>
      <c r="C27" s="3" t="s">
        <v>30</v>
      </c>
      <c r="D27" s="6">
        <v>7</v>
      </c>
      <c r="E27" s="6">
        <v>660</v>
      </c>
      <c r="F27" s="3" t="s">
        <v>50</v>
      </c>
      <c r="G27" s="3" t="s">
        <v>36</v>
      </c>
    </row>
    <row r="28" spans="1:7" x14ac:dyDescent="0.2">
      <c r="A28" s="2">
        <v>27</v>
      </c>
      <c r="B28" s="3" t="s">
        <v>89</v>
      </c>
      <c r="C28" s="3" t="s">
        <v>90</v>
      </c>
      <c r="D28" s="6">
        <v>36</v>
      </c>
      <c r="E28" s="6">
        <v>660</v>
      </c>
      <c r="F28" s="3" t="s">
        <v>50</v>
      </c>
      <c r="G28" s="3" t="s">
        <v>36</v>
      </c>
    </row>
    <row r="29" spans="1:7" x14ac:dyDescent="0.2">
      <c r="A29" s="2">
        <v>28</v>
      </c>
      <c r="B29" s="3" t="s">
        <v>91</v>
      </c>
      <c r="C29" s="3" t="s">
        <v>30</v>
      </c>
      <c r="D29" s="6">
        <v>4</v>
      </c>
      <c r="E29" s="6">
        <v>660</v>
      </c>
      <c r="F29" s="3" t="s">
        <v>50</v>
      </c>
      <c r="G29" s="3" t="s">
        <v>36</v>
      </c>
    </row>
    <row r="30" spans="1:7" x14ac:dyDescent="0.2">
      <c r="A30" s="2">
        <v>29</v>
      </c>
      <c r="B30" s="3" t="s">
        <v>23</v>
      </c>
      <c r="C30" s="3" t="s">
        <v>32</v>
      </c>
      <c r="D30" s="6">
        <v>1</v>
      </c>
      <c r="E30" s="6">
        <v>660</v>
      </c>
      <c r="F30" s="3" t="s">
        <v>35</v>
      </c>
      <c r="G30" s="3" t="s">
        <v>36</v>
      </c>
    </row>
    <row r="31" spans="1:7" x14ac:dyDescent="0.2">
      <c r="A31" s="2">
        <v>30</v>
      </c>
      <c r="B31" s="3" t="s">
        <v>24</v>
      </c>
      <c r="C31" s="3" t="s">
        <v>32</v>
      </c>
      <c r="D31" s="6">
        <v>1</v>
      </c>
      <c r="E31" s="6">
        <v>660</v>
      </c>
      <c r="F31" s="3" t="s">
        <v>35</v>
      </c>
      <c r="G31" s="3" t="s">
        <v>36</v>
      </c>
    </row>
    <row r="32" spans="1:7" x14ac:dyDescent="0.2">
      <c r="A32" s="2">
        <v>31</v>
      </c>
      <c r="B32" s="3" t="s">
        <v>25</v>
      </c>
      <c r="C32" s="3" t="s">
        <v>32</v>
      </c>
      <c r="D32" s="6">
        <v>1</v>
      </c>
      <c r="E32" s="6">
        <v>660</v>
      </c>
      <c r="F32" s="3" t="s">
        <v>35</v>
      </c>
      <c r="G32" s="3" t="s">
        <v>36</v>
      </c>
    </row>
    <row r="33" spans="1:7" x14ac:dyDescent="0.2">
      <c r="A33" s="2">
        <v>32</v>
      </c>
      <c r="B33" s="3" t="s">
        <v>26</v>
      </c>
      <c r="C33" s="3" t="s">
        <v>32</v>
      </c>
      <c r="D33" s="6">
        <v>1</v>
      </c>
      <c r="E33" s="6">
        <v>660</v>
      </c>
      <c r="F33" s="3" t="s">
        <v>35</v>
      </c>
      <c r="G33" s="3" t="s">
        <v>36</v>
      </c>
    </row>
    <row r="34" spans="1:7" x14ac:dyDescent="0.2">
      <c r="A34" s="2">
        <v>33</v>
      </c>
      <c r="B34" s="3" t="s">
        <v>92</v>
      </c>
      <c r="C34" s="3" t="s">
        <v>32</v>
      </c>
      <c r="D34" s="6">
        <v>1</v>
      </c>
      <c r="E34" s="6">
        <v>660</v>
      </c>
      <c r="F34" s="3" t="s">
        <v>35</v>
      </c>
      <c r="G34" s="3" t="s">
        <v>61</v>
      </c>
    </row>
    <row r="35" spans="1:7" x14ac:dyDescent="0.2">
      <c r="A35" s="2">
        <v>34</v>
      </c>
      <c r="B35" s="3" t="s">
        <v>93</v>
      </c>
      <c r="C35" s="3" t="s">
        <v>32</v>
      </c>
      <c r="D35" s="6">
        <v>1</v>
      </c>
      <c r="E35" s="6">
        <v>660</v>
      </c>
      <c r="F35" s="3" t="s">
        <v>35</v>
      </c>
      <c r="G35" s="3" t="s">
        <v>61</v>
      </c>
    </row>
    <row r="36" spans="1:7" x14ac:dyDescent="0.2">
      <c r="A36" s="2">
        <v>35</v>
      </c>
      <c r="B36" s="3" t="s">
        <v>94</v>
      </c>
      <c r="C36" s="3" t="s">
        <v>32</v>
      </c>
      <c r="D36" s="6">
        <v>1</v>
      </c>
      <c r="E36" s="6">
        <v>660</v>
      </c>
      <c r="F36" s="3" t="s">
        <v>35</v>
      </c>
      <c r="G36" s="3" t="s">
        <v>61</v>
      </c>
    </row>
    <row r="37" spans="1:7" x14ac:dyDescent="0.2">
      <c r="A37" s="2">
        <v>36</v>
      </c>
      <c r="B37" s="3" t="s">
        <v>95</v>
      </c>
      <c r="C37" s="3" t="s">
        <v>30</v>
      </c>
      <c r="D37" s="6">
        <v>2</v>
      </c>
      <c r="E37" s="6">
        <v>660</v>
      </c>
      <c r="F37" s="3" t="s">
        <v>50</v>
      </c>
      <c r="G37" s="3" t="s">
        <v>36</v>
      </c>
    </row>
    <row r="38" spans="1:7" x14ac:dyDescent="0.2">
      <c r="A38" s="2">
        <v>37</v>
      </c>
      <c r="B38" s="3" t="s">
        <v>96</v>
      </c>
      <c r="C38" s="3" t="s">
        <v>30</v>
      </c>
      <c r="D38" s="6">
        <v>7</v>
      </c>
      <c r="E38" s="6">
        <v>660</v>
      </c>
      <c r="F38" s="3" t="s">
        <v>50</v>
      </c>
      <c r="G38" s="3" t="s">
        <v>36</v>
      </c>
    </row>
    <row r="39" spans="1:7" x14ac:dyDescent="0.2">
      <c r="A39" s="2">
        <v>38</v>
      </c>
      <c r="B39" s="3" t="s">
        <v>77</v>
      </c>
      <c r="C39" s="3" t="s">
        <v>78</v>
      </c>
      <c r="D39" s="6">
        <v>11</v>
      </c>
      <c r="E39" s="6">
        <v>660</v>
      </c>
      <c r="F39" s="3" t="s">
        <v>50</v>
      </c>
      <c r="G39" s="3" t="s">
        <v>36</v>
      </c>
    </row>
    <row r="40" spans="1:7" x14ac:dyDescent="0.2">
      <c r="A40" s="2">
        <v>39</v>
      </c>
      <c r="B40" s="3" t="s">
        <v>97</v>
      </c>
      <c r="C40" s="3" t="s">
        <v>32</v>
      </c>
      <c r="D40" s="6">
        <v>1</v>
      </c>
      <c r="E40" s="6">
        <v>340</v>
      </c>
      <c r="F40" s="3" t="s">
        <v>35</v>
      </c>
      <c r="G40" s="3" t="s">
        <v>61</v>
      </c>
    </row>
    <row r="41" spans="1:7" x14ac:dyDescent="0.2">
      <c r="A41" s="2">
        <v>40</v>
      </c>
      <c r="B41" s="3" t="s">
        <v>27</v>
      </c>
      <c r="C41" s="3" t="s">
        <v>33</v>
      </c>
      <c r="D41" s="6">
        <v>1</v>
      </c>
      <c r="E41" s="6">
        <v>660</v>
      </c>
      <c r="F41" s="3" t="s">
        <v>35</v>
      </c>
      <c r="G41" s="3" t="s">
        <v>36</v>
      </c>
    </row>
    <row r="42" spans="1:7" x14ac:dyDescent="0.2">
      <c r="A42" s="2">
        <v>41</v>
      </c>
      <c r="B42" s="3" t="s">
        <v>28</v>
      </c>
      <c r="C42" s="3" t="s">
        <v>34</v>
      </c>
      <c r="D42" s="6">
        <v>1</v>
      </c>
      <c r="E42" s="6">
        <v>660</v>
      </c>
      <c r="F42" s="3" t="s">
        <v>35</v>
      </c>
      <c r="G42" s="3" t="s">
        <v>36</v>
      </c>
    </row>
    <row r="43" spans="1:7" ht="22.5" x14ac:dyDescent="0.2">
      <c r="A43" s="2">
        <v>42</v>
      </c>
      <c r="B43" s="3" t="s">
        <v>29</v>
      </c>
      <c r="C43" s="3" t="s">
        <v>32</v>
      </c>
      <c r="D43" s="6">
        <v>1</v>
      </c>
      <c r="E43" s="6">
        <v>660</v>
      </c>
      <c r="F43" s="3" t="s">
        <v>35</v>
      </c>
      <c r="G43" s="3" t="s">
        <v>36</v>
      </c>
    </row>
    <row r="44" spans="1:7" x14ac:dyDescent="0.2">
      <c r="A44" s="2">
        <v>43</v>
      </c>
      <c r="B44" s="3" t="s">
        <v>98</v>
      </c>
      <c r="C44" s="3" t="s">
        <v>99</v>
      </c>
      <c r="D44" s="6">
        <v>2</v>
      </c>
      <c r="E44" s="6">
        <v>660</v>
      </c>
      <c r="F44" s="3" t="s">
        <v>35</v>
      </c>
      <c r="G44" s="3" t="s">
        <v>61</v>
      </c>
    </row>
    <row r="45" spans="1:7" hidden="1" x14ac:dyDescent="0.2">
      <c r="D45" s="5">
        <f>SUM(D2:D44)</f>
        <v>404</v>
      </c>
    </row>
  </sheetData>
  <autoFilter ref="A1:G45" xr:uid="{1447BB58-F37B-4502-A21F-BF0B724A589E}">
    <filterColumn colId="6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Ruta_LMV_Diurno_geocod</vt:lpstr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Martinez Lopez</dc:creator>
  <cp:lastModifiedBy>tomas martinez</cp:lastModifiedBy>
  <dcterms:created xsi:type="dcterms:W3CDTF">2025-09-25T03:45:11Z</dcterms:created>
  <dcterms:modified xsi:type="dcterms:W3CDTF">2025-09-29T19:30:06Z</dcterms:modified>
</cp:coreProperties>
</file>