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 MARTINEZ GUIDO\Downloads\nuevas tablas\nuevo\nuevo\"/>
    </mc:Choice>
  </mc:AlternateContent>
  <xr:revisionPtr revIDLastSave="0" documentId="13_ncr:1_{A1F016D3-D844-413C-B865-2BE671745661}" xr6:coauthVersionLast="47" xr6:coauthVersionMax="47" xr10:uidLastSave="{00000000-0000-0000-0000-000000000000}"/>
  <bookViews>
    <workbookView xWindow="0" yWindow="0" windowWidth="14400" windowHeight="16200" xr2:uid="{00000000-000D-0000-FFFF-FFFF00000000}"/>
  </bookViews>
  <sheets>
    <sheet name="Recorridos_Julio" sheetId="1" r:id="rId1"/>
  </sheets>
  <definedNames>
    <definedName name="_xlnm._FilterDatabase" localSheetId="0" hidden="1">Recorridos_Julio!$A$1:$R$453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3" i="1"/>
  <c r="O368" i="1"/>
  <c r="O369" i="1"/>
  <c r="O370" i="1" s="1"/>
  <c r="O367" i="1"/>
  <c r="K367" i="1"/>
  <c r="O366" i="1"/>
  <c r="O335" i="1"/>
  <c r="O336" i="1" s="1"/>
  <c r="O334" i="1"/>
  <c r="O333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55" i="1"/>
  <c r="K444" i="1"/>
  <c r="K445" i="1"/>
  <c r="K446" i="1"/>
  <c r="K447" i="1"/>
  <c r="K448" i="1"/>
  <c r="K449" i="1"/>
  <c r="K450" i="1"/>
  <c r="K451" i="1"/>
  <c r="K452" i="1"/>
  <c r="K453" i="1"/>
  <c r="K443" i="1"/>
  <c r="K435" i="1"/>
  <c r="K436" i="1"/>
  <c r="K437" i="1"/>
  <c r="K438" i="1"/>
  <c r="K439" i="1"/>
  <c r="K440" i="1"/>
  <c r="K441" i="1"/>
  <c r="K434" i="1"/>
  <c r="K423" i="1"/>
  <c r="K424" i="1"/>
  <c r="K425" i="1"/>
  <c r="K426" i="1"/>
  <c r="K427" i="1"/>
  <c r="K428" i="1"/>
  <c r="K429" i="1"/>
  <c r="K430" i="1"/>
  <c r="K431" i="1"/>
  <c r="K432" i="1"/>
  <c r="K422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01" i="1"/>
  <c r="K390" i="1"/>
  <c r="K391" i="1"/>
  <c r="K392" i="1"/>
  <c r="K393" i="1"/>
  <c r="K394" i="1"/>
  <c r="K395" i="1"/>
  <c r="K396" i="1"/>
  <c r="K397" i="1"/>
  <c r="K398" i="1"/>
  <c r="K399" i="1"/>
  <c r="K389" i="1"/>
  <c r="K368" i="1"/>
  <c r="K356" i="1"/>
  <c r="K357" i="1"/>
  <c r="K358" i="1"/>
  <c r="K359" i="1"/>
  <c r="K360" i="1"/>
  <c r="K361" i="1"/>
  <c r="K362" i="1"/>
  <c r="K363" i="1"/>
  <c r="K364" i="1"/>
  <c r="K365" i="1"/>
  <c r="K355" i="1"/>
  <c r="K335" i="1"/>
  <c r="K334" i="1"/>
  <c r="K323" i="1"/>
  <c r="K324" i="1"/>
  <c r="K325" i="1"/>
  <c r="K326" i="1"/>
  <c r="K327" i="1"/>
  <c r="K328" i="1"/>
  <c r="K329" i="1"/>
  <c r="K330" i="1"/>
  <c r="K331" i="1"/>
  <c r="K332" i="1"/>
  <c r="K32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01" i="1"/>
  <c r="K290" i="1"/>
  <c r="K291" i="1"/>
  <c r="K292" i="1"/>
  <c r="K293" i="1"/>
  <c r="K294" i="1"/>
  <c r="K295" i="1"/>
  <c r="K296" i="1"/>
  <c r="K297" i="1"/>
  <c r="K298" i="1"/>
  <c r="K299" i="1"/>
  <c r="K289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67" i="1"/>
  <c r="K256" i="1"/>
  <c r="K257" i="1"/>
  <c r="K258" i="1"/>
  <c r="K259" i="1"/>
  <c r="K260" i="1"/>
  <c r="K261" i="1"/>
  <c r="K262" i="1"/>
  <c r="K263" i="1"/>
  <c r="K264" i="1"/>
  <c r="K265" i="1"/>
  <c r="K255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34" i="1"/>
  <c r="K223" i="1"/>
  <c r="K224" i="1"/>
  <c r="K225" i="1"/>
  <c r="K226" i="1"/>
  <c r="K227" i="1"/>
  <c r="K228" i="1"/>
  <c r="K229" i="1"/>
  <c r="K230" i="1"/>
  <c r="K231" i="1"/>
  <c r="K232" i="1"/>
  <c r="K222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01" i="1"/>
  <c r="K190" i="1"/>
  <c r="K191" i="1"/>
  <c r="K192" i="1"/>
  <c r="K193" i="1"/>
  <c r="K194" i="1"/>
  <c r="K195" i="1"/>
  <c r="K196" i="1"/>
  <c r="K197" i="1"/>
  <c r="K198" i="1"/>
  <c r="K199" i="1"/>
  <c r="K189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67" i="1"/>
  <c r="K111" i="1"/>
  <c r="K112" i="1"/>
  <c r="K113" i="1"/>
  <c r="K114" i="1"/>
  <c r="K115" i="1"/>
  <c r="K116" i="1"/>
  <c r="K117" i="1"/>
  <c r="K118" i="1"/>
  <c r="K119" i="1"/>
  <c r="K120" i="1"/>
  <c r="K110" i="1"/>
  <c r="O435" i="1"/>
  <c r="O436" i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34" i="1"/>
  <c r="O433" i="1"/>
  <c r="O402" i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01" i="1"/>
  <c r="O400" i="1"/>
  <c r="P449" i="1"/>
  <c r="P435" i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34" i="1"/>
  <c r="P433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00" i="1"/>
  <c r="P368" i="1"/>
  <c r="P369" i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67" i="1"/>
  <c r="P335" i="1"/>
  <c r="P336" i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34" i="1"/>
  <c r="P366" i="1"/>
  <c r="P333" i="1"/>
  <c r="P302" i="1"/>
  <c r="P303" i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01" i="1"/>
  <c r="P300" i="1"/>
  <c r="O302" i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01" i="1"/>
  <c r="O300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67" i="1"/>
  <c r="O266" i="1"/>
  <c r="P268" i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67" i="1"/>
  <c r="P266" i="1"/>
  <c r="O235" i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34" i="1"/>
  <c r="O233" i="1"/>
  <c r="P235" i="1"/>
  <c r="P236" i="1"/>
  <c r="P237" i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34" i="1"/>
  <c r="P23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O202" i="1"/>
  <c r="O203" i="1"/>
  <c r="O204" i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01" i="1"/>
  <c r="P200" i="1"/>
  <c r="P186" i="1"/>
  <c r="O187" i="1"/>
  <c r="O200" i="1"/>
  <c r="P168" i="1"/>
  <c r="P169" i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7" i="1" s="1"/>
  <c r="P166" i="1"/>
  <c r="P167" i="1"/>
  <c r="P152" i="1"/>
  <c r="O166" i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P133" i="1"/>
  <c r="P134" i="1" s="1"/>
  <c r="O133" i="1"/>
  <c r="O134" i="1" s="1"/>
  <c r="O135" i="1" s="1"/>
  <c r="P101" i="1"/>
  <c r="P102" i="1" s="1"/>
  <c r="P100" i="1"/>
  <c r="O100" i="1"/>
  <c r="O101" i="1" s="1"/>
  <c r="K156" i="1"/>
  <c r="K157" i="1"/>
  <c r="K158" i="1"/>
  <c r="K159" i="1"/>
  <c r="K160" i="1"/>
  <c r="K161" i="1"/>
  <c r="K162" i="1"/>
  <c r="K163" i="1"/>
  <c r="K164" i="1"/>
  <c r="K165" i="1"/>
  <c r="K155" i="1"/>
  <c r="K123" i="1"/>
  <c r="K124" i="1"/>
  <c r="K125" i="1"/>
  <c r="K126" i="1"/>
  <c r="K127" i="1"/>
  <c r="K128" i="1"/>
  <c r="K129" i="1"/>
  <c r="K130" i="1"/>
  <c r="K131" i="1"/>
  <c r="K132" i="1"/>
  <c r="K122" i="1"/>
  <c r="K90" i="1"/>
  <c r="K91" i="1"/>
  <c r="K92" i="1"/>
  <c r="K93" i="1"/>
  <c r="K94" i="1"/>
  <c r="K95" i="1"/>
  <c r="K96" i="1"/>
  <c r="K97" i="1"/>
  <c r="K98" i="1"/>
  <c r="K99" i="1"/>
  <c r="K89" i="1"/>
  <c r="K56" i="1"/>
  <c r="K57" i="1"/>
  <c r="K58" i="1"/>
  <c r="K59" i="1"/>
  <c r="K60" i="1"/>
  <c r="K61" i="1"/>
  <c r="K62" i="1"/>
  <c r="K63" i="1"/>
  <c r="K64" i="1"/>
  <c r="K65" i="1"/>
  <c r="K55" i="1"/>
  <c r="O67" i="1"/>
  <c r="K67" i="1" s="1"/>
  <c r="P3" i="1"/>
  <c r="P4" i="1" s="1"/>
  <c r="P5" i="1" s="1"/>
  <c r="P66" i="1"/>
  <c r="P67" i="1" s="1"/>
  <c r="P34" i="1"/>
  <c r="P35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R356" i="1"/>
  <c r="R390" i="1"/>
  <c r="O3" i="1"/>
  <c r="O4" i="1" s="1"/>
  <c r="K3" i="1"/>
  <c r="R2" i="1"/>
  <c r="R3" i="1"/>
  <c r="O371" i="1" l="1"/>
  <c r="K370" i="1"/>
  <c r="K369" i="1"/>
  <c r="O337" i="1"/>
  <c r="K336" i="1"/>
  <c r="O453" i="1"/>
  <c r="R452" i="1"/>
  <c r="P450" i="1"/>
  <c r="P451" i="1" s="1"/>
  <c r="P452" i="1" s="1"/>
  <c r="P453" i="1" s="1"/>
  <c r="P454" i="1" s="1"/>
  <c r="P455" i="1" s="1"/>
  <c r="P456" i="1" s="1"/>
  <c r="P457" i="1" s="1"/>
  <c r="K101" i="1"/>
  <c r="O102" i="1"/>
  <c r="P103" i="1"/>
  <c r="O51" i="1"/>
  <c r="O52" i="1" s="1"/>
  <c r="O53" i="1" s="1"/>
  <c r="K50" i="1"/>
  <c r="P6" i="1"/>
  <c r="P7" i="1" s="1"/>
  <c r="P8" i="1" s="1"/>
  <c r="P9" i="1" s="1"/>
  <c r="P10" i="1" s="1"/>
  <c r="P135" i="1"/>
  <c r="P68" i="1"/>
  <c r="O68" i="1"/>
  <c r="O136" i="1"/>
  <c r="K136" i="1" s="1"/>
  <c r="K135" i="1"/>
  <c r="K134" i="1"/>
  <c r="P36" i="1"/>
  <c r="P37" i="1" s="1"/>
  <c r="P38" i="1" s="1"/>
  <c r="P39" i="1" s="1"/>
  <c r="P40" i="1" s="1"/>
  <c r="P41" i="1" s="1"/>
  <c r="P42" i="1" s="1"/>
  <c r="P43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R34" i="1"/>
  <c r="R22" i="1"/>
  <c r="K4" i="1"/>
  <c r="R4" i="1"/>
  <c r="O372" i="1" l="1"/>
  <c r="K371" i="1"/>
  <c r="O338" i="1"/>
  <c r="K337" i="1"/>
  <c r="O454" i="1"/>
  <c r="R453" i="1"/>
  <c r="P459" i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58" i="1"/>
  <c r="P12" i="1"/>
  <c r="P11" i="1"/>
  <c r="O69" i="1"/>
  <c r="K68" i="1"/>
  <c r="P136" i="1"/>
  <c r="P44" i="1"/>
  <c r="P45" i="1" s="1"/>
  <c r="P104" i="1"/>
  <c r="P69" i="1"/>
  <c r="O103" i="1"/>
  <c r="K102" i="1"/>
  <c r="O137" i="1"/>
  <c r="K137" i="1" s="1"/>
  <c r="K35" i="1"/>
  <c r="R35" i="1"/>
  <c r="R23" i="1"/>
  <c r="K23" i="1"/>
  <c r="O373" i="1" l="1"/>
  <c r="K372" i="1"/>
  <c r="K338" i="1"/>
  <c r="O339" i="1"/>
  <c r="O455" i="1"/>
  <c r="R454" i="1"/>
  <c r="P46" i="1"/>
  <c r="P47" i="1" s="1"/>
  <c r="P48" i="1" s="1"/>
  <c r="P49" i="1" s="1"/>
  <c r="O70" i="1"/>
  <c r="K69" i="1"/>
  <c r="K103" i="1"/>
  <c r="O104" i="1"/>
  <c r="P137" i="1"/>
  <c r="P70" i="1"/>
  <c r="O138" i="1"/>
  <c r="P105" i="1"/>
  <c r="P13" i="1"/>
  <c r="P14" i="1" s="1"/>
  <c r="P15" i="1" s="1"/>
  <c r="P16" i="1" s="1"/>
  <c r="P17" i="1" s="1"/>
  <c r="P18" i="1" s="1"/>
  <c r="P19" i="1" s="1"/>
  <c r="P20" i="1" s="1"/>
  <c r="P21" i="1" s="1"/>
  <c r="K138" i="1"/>
  <c r="O139" i="1"/>
  <c r="K36" i="1"/>
  <c r="R36" i="1"/>
  <c r="R24" i="1"/>
  <c r="K24" i="1"/>
  <c r="O374" i="1" l="1"/>
  <c r="K373" i="1"/>
  <c r="K339" i="1"/>
  <c r="O340" i="1"/>
  <c r="O456" i="1"/>
  <c r="R455" i="1"/>
  <c r="P71" i="1"/>
  <c r="P138" i="1"/>
  <c r="K104" i="1"/>
  <c r="O105" i="1"/>
  <c r="P106" i="1"/>
  <c r="O71" i="1"/>
  <c r="K70" i="1"/>
  <c r="P50" i="1"/>
  <c r="P51" i="1" s="1"/>
  <c r="P52" i="1" s="1"/>
  <c r="P53" i="1" s="1"/>
  <c r="K139" i="1"/>
  <c r="O140" i="1"/>
  <c r="K37" i="1"/>
  <c r="R37" i="1"/>
  <c r="R25" i="1"/>
  <c r="K25" i="1"/>
  <c r="K5" i="1"/>
  <c r="R5" i="1"/>
  <c r="K374" i="1" l="1"/>
  <c r="O375" i="1"/>
  <c r="O341" i="1"/>
  <c r="K340" i="1"/>
  <c r="O457" i="1"/>
  <c r="R456" i="1"/>
  <c r="P107" i="1"/>
  <c r="K105" i="1"/>
  <c r="O106" i="1"/>
  <c r="P139" i="1"/>
  <c r="O72" i="1"/>
  <c r="K71" i="1"/>
  <c r="P72" i="1"/>
  <c r="K140" i="1"/>
  <c r="O141" i="1"/>
  <c r="K38" i="1"/>
  <c r="R38" i="1"/>
  <c r="R26" i="1"/>
  <c r="K26" i="1"/>
  <c r="K6" i="1"/>
  <c r="R6" i="1"/>
  <c r="O376" i="1" l="1"/>
  <c r="K375" i="1"/>
  <c r="K341" i="1"/>
  <c r="O342" i="1"/>
  <c r="O458" i="1"/>
  <c r="R457" i="1"/>
  <c r="O73" i="1"/>
  <c r="K72" i="1"/>
  <c r="P140" i="1"/>
  <c r="O107" i="1"/>
  <c r="K106" i="1"/>
  <c r="P73" i="1"/>
  <c r="P108" i="1"/>
  <c r="K141" i="1"/>
  <c r="O142" i="1"/>
  <c r="K39" i="1"/>
  <c r="R39" i="1"/>
  <c r="R27" i="1"/>
  <c r="K27" i="1"/>
  <c r="K7" i="1"/>
  <c r="R7" i="1"/>
  <c r="O377" i="1" l="1"/>
  <c r="K376" i="1"/>
  <c r="O343" i="1"/>
  <c r="K342" i="1"/>
  <c r="O459" i="1"/>
  <c r="R458" i="1"/>
  <c r="P109" i="1"/>
  <c r="O74" i="1"/>
  <c r="K73" i="1"/>
  <c r="P74" i="1"/>
  <c r="O108" i="1"/>
  <c r="K107" i="1"/>
  <c r="P141" i="1"/>
  <c r="O143" i="1"/>
  <c r="K142" i="1"/>
  <c r="R40" i="1"/>
  <c r="K40" i="1"/>
  <c r="K28" i="1"/>
  <c r="R28" i="1"/>
  <c r="K8" i="1"/>
  <c r="R8" i="1"/>
  <c r="O378" i="1" l="1"/>
  <c r="K377" i="1"/>
  <c r="K343" i="1"/>
  <c r="O344" i="1"/>
  <c r="O460" i="1"/>
  <c r="R459" i="1"/>
  <c r="P110" i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K108" i="1"/>
  <c r="P75" i="1"/>
  <c r="O75" i="1"/>
  <c r="K74" i="1"/>
  <c r="P142" i="1"/>
  <c r="O144" i="1"/>
  <c r="K143" i="1"/>
  <c r="R41" i="1"/>
  <c r="K41" i="1"/>
  <c r="R29" i="1"/>
  <c r="K29" i="1"/>
  <c r="R9" i="1"/>
  <c r="K9" i="1"/>
  <c r="O379" i="1" l="1"/>
  <c r="K378" i="1"/>
  <c r="K344" i="1"/>
  <c r="O345" i="1"/>
  <c r="O461" i="1"/>
  <c r="R460" i="1"/>
  <c r="O76" i="1"/>
  <c r="K75" i="1"/>
  <c r="P76" i="1"/>
  <c r="P143" i="1"/>
  <c r="P111" i="1"/>
  <c r="O145" i="1"/>
  <c r="K144" i="1"/>
  <c r="R42" i="1"/>
  <c r="K42" i="1"/>
  <c r="R30" i="1"/>
  <c r="K30" i="1"/>
  <c r="K10" i="1"/>
  <c r="R10" i="1"/>
  <c r="O380" i="1" l="1"/>
  <c r="K379" i="1"/>
  <c r="O346" i="1"/>
  <c r="K345" i="1"/>
  <c r="O462" i="1"/>
  <c r="R461" i="1"/>
  <c r="O77" i="1"/>
  <c r="K76" i="1"/>
  <c r="P112" i="1"/>
  <c r="P144" i="1"/>
  <c r="P77" i="1"/>
  <c r="K145" i="1"/>
  <c r="O146" i="1"/>
  <c r="R43" i="1"/>
  <c r="K43" i="1"/>
  <c r="K31" i="1"/>
  <c r="R31" i="1"/>
  <c r="K11" i="1"/>
  <c r="R11" i="1"/>
  <c r="K380" i="1" l="1"/>
  <c r="O381" i="1"/>
  <c r="K346" i="1"/>
  <c r="O347" i="1"/>
  <c r="O463" i="1"/>
  <c r="R462" i="1"/>
  <c r="P78" i="1"/>
  <c r="P113" i="1"/>
  <c r="P145" i="1"/>
  <c r="O78" i="1"/>
  <c r="K77" i="1"/>
  <c r="K146" i="1"/>
  <c r="O147" i="1"/>
  <c r="K44" i="1"/>
  <c r="R44" i="1"/>
  <c r="K32" i="1"/>
  <c r="R32" i="1"/>
  <c r="K12" i="1"/>
  <c r="R12" i="1"/>
  <c r="O382" i="1" l="1"/>
  <c r="K381" i="1"/>
  <c r="K347" i="1"/>
  <c r="O348" i="1"/>
  <c r="O464" i="1"/>
  <c r="R463" i="1"/>
  <c r="P79" i="1"/>
  <c r="O79" i="1"/>
  <c r="K78" i="1"/>
  <c r="P146" i="1"/>
  <c r="P114" i="1"/>
  <c r="K147" i="1"/>
  <c r="O148" i="1"/>
  <c r="K45" i="1"/>
  <c r="R45" i="1"/>
  <c r="R33" i="1"/>
  <c r="K33" i="1"/>
  <c r="K13" i="1"/>
  <c r="R13" i="1"/>
  <c r="K382" i="1" l="1"/>
  <c r="O383" i="1"/>
  <c r="K348" i="1"/>
  <c r="O349" i="1"/>
  <c r="R464" i="1"/>
  <c r="O465" i="1"/>
  <c r="P115" i="1"/>
  <c r="P147" i="1"/>
  <c r="O80" i="1"/>
  <c r="K79" i="1"/>
  <c r="P80" i="1"/>
  <c r="K148" i="1"/>
  <c r="O149" i="1"/>
  <c r="K46" i="1"/>
  <c r="R46" i="1"/>
  <c r="K14" i="1"/>
  <c r="R14" i="1"/>
  <c r="O384" i="1" l="1"/>
  <c r="K383" i="1"/>
  <c r="K349" i="1"/>
  <c r="O350" i="1"/>
  <c r="O466" i="1"/>
  <c r="R465" i="1"/>
  <c r="P116" i="1"/>
  <c r="P81" i="1"/>
  <c r="O81" i="1"/>
  <c r="K80" i="1"/>
  <c r="P148" i="1"/>
  <c r="K149" i="1"/>
  <c r="O150" i="1"/>
  <c r="K47" i="1"/>
  <c r="R47" i="1"/>
  <c r="K15" i="1"/>
  <c r="R15" i="1"/>
  <c r="O385" i="1" l="1"/>
  <c r="K384" i="1"/>
  <c r="O351" i="1"/>
  <c r="K350" i="1"/>
  <c r="O467" i="1"/>
  <c r="R466" i="1"/>
  <c r="P117" i="1"/>
  <c r="P149" i="1"/>
  <c r="O82" i="1"/>
  <c r="K81" i="1"/>
  <c r="P82" i="1"/>
  <c r="O151" i="1"/>
  <c r="K150" i="1"/>
  <c r="R48" i="1"/>
  <c r="K48" i="1"/>
  <c r="K16" i="1"/>
  <c r="R16" i="1"/>
  <c r="O386" i="1" l="1"/>
  <c r="K385" i="1"/>
  <c r="O352" i="1"/>
  <c r="K351" i="1"/>
  <c r="O468" i="1"/>
  <c r="R467" i="1"/>
  <c r="P83" i="1"/>
  <c r="O83" i="1"/>
  <c r="K82" i="1"/>
  <c r="P150" i="1"/>
  <c r="P118" i="1"/>
  <c r="P119" i="1" s="1"/>
  <c r="O152" i="1"/>
  <c r="K151" i="1"/>
  <c r="R49" i="1"/>
  <c r="K49" i="1"/>
  <c r="R17" i="1"/>
  <c r="K17" i="1"/>
  <c r="O387" i="1" l="1"/>
  <c r="K387" i="1" s="1"/>
  <c r="K386" i="1"/>
  <c r="O353" i="1"/>
  <c r="K353" i="1" s="1"/>
  <c r="K352" i="1"/>
  <c r="O469" i="1"/>
  <c r="R468" i="1"/>
  <c r="P84" i="1"/>
  <c r="P120" i="1"/>
  <c r="P151" i="1"/>
  <c r="O84" i="1"/>
  <c r="K83" i="1"/>
  <c r="O153" i="1"/>
  <c r="K153" i="1" s="1"/>
  <c r="K152" i="1"/>
  <c r="R50" i="1"/>
  <c r="K18" i="1"/>
  <c r="R18" i="1"/>
  <c r="O470" i="1" l="1"/>
  <c r="R469" i="1"/>
  <c r="P85" i="1"/>
  <c r="O85" i="1"/>
  <c r="K84" i="1"/>
  <c r="R51" i="1"/>
  <c r="K51" i="1"/>
  <c r="K19" i="1"/>
  <c r="R19" i="1"/>
  <c r="O471" i="1" l="1"/>
  <c r="R470" i="1"/>
  <c r="P153" i="1"/>
  <c r="O86" i="1"/>
  <c r="K85" i="1"/>
  <c r="P86" i="1"/>
  <c r="R52" i="1"/>
  <c r="K52" i="1"/>
  <c r="K20" i="1"/>
  <c r="R20" i="1"/>
  <c r="O472" i="1" l="1"/>
  <c r="R471" i="1"/>
  <c r="P87" i="1"/>
  <c r="O87" i="1"/>
  <c r="K87" i="1" s="1"/>
  <c r="K86" i="1"/>
  <c r="K53" i="1"/>
  <c r="R53" i="1"/>
  <c r="K21" i="1"/>
  <c r="R21" i="1"/>
  <c r="O473" i="1" l="1"/>
  <c r="R473" i="1" s="1"/>
  <c r="R472" i="1"/>
  <c r="R54" i="1"/>
  <c r="R55" i="1" l="1"/>
  <c r="R56" i="1" l="1"/>
  <c r="R57" i="1" l="1"/>
  <c r="R58" i="1" l="1"/>
  <c r="R59" i="1" l="1"/>
  <c r="R60" i="1" l="1"/>
  <c r="R61" i="1" l="1"/>
  <c r="R62" i="1" l="1"/>
  <c r="R63" i="1" l="1"/>
  <c r="R64" i="1" l="1"/>
  <c r="R65" i="1" l="1"/>
  <c r="R66" i="1" l="1"/>
  <c r="R67" i="1" l="1"/>
  <c r="R68" i="1" l="1"/>
  <c r="R69" i="1" l="1"/>
  <c r="R70" i="1" l="1"/>
  <c r="R71" i="1" l="1"/>
  <c r="R72" i="1" l="1"/>
  <c r="R73" i="1" l="1"/>
  <c r="R74" i="1" l="1"/>
  <c r="R75" i="1" l="1"/>
  <c r="R76" i="1" l="1"/>
  <c r="R77" i="1" l="1"/>
  <c r="R78" i="1" l="1"/>
  <c r="R79" i="1" l="1"/>
  <c r="R80" i="1" l="1"/>
  <c r="R81" i="1" l="1"/>
  <c r="R82" i="1" l="1"/>
  <c r="R83" i="1" l="1"/>
  <c r="R84" i="1" l="1"/>
  <c r="R85" i="1" l="1"/>
  <c r="R86" i="1" l="1"/>
  <c r="R87" i="1" l="1"/>
  <c r="R88" i="1" l="1"/>
  <c r="R89" i="1" l="1"/>
  <c r="R90" i="1" l="1"/>
  <c r="R91" i="1" l="1"/>
  <c r="R92" i="1" l="1"/>
  <c r="R93" i="1" l="1"/>
  <c r="R94" i="1" l="1"/>
  <c r="R95" i="1" l="1"/>
  <c r="R96" i="1" l="1"/>
  <c r="R97" i="1" l="1"/>
  <c r="R98" i="1" l="1"/>
  <c r="R99" i="1" l="1"/>
  <c r="R100" i="1" l="1"/>
  <c r="R101" i="1" l="1"/>
  <c r="R102" i="1" l="1"/>
  <c r="R103" i="1" l="1"/>
  <c r="R104" i="1" l="1"/>
  <c r="R105" i="1" l="1"/>
  <c r="R106" i="1" l="1"/>
  <c r="R107" i="1" l="1"/>
  <c r="R108" i="1" l="1"/>
  <c r="R109" i="1" l="1"/>
  <c r="R110" i="1" l="1"/>
  <c r="R111" i="1" l="1"/>
  <c r="R112" i="1" l="1"/>
  <c r="R113" i="1" l="1"/>
  <c r="R114" i="1" l="1"/>
  <c r="R115" i="1" l="1"/>
  <c r="R116" i="1" l="1"/>
  <c r="R117" i="1" l="1"/>
  <c r="R118" i="1" l="1"/>
  <c r="R119" i="1" l="1"/>
  <c r="R120" i="1" l="1"/>
  <c r="R121" i="1" l="1"/>
  <c r="R122" i="1" l="1"/>
  <c r="R123" i="1" l="1"/>
  <c r="R124" i="1" l="1"/>
  <c r="R125" i="1" l="1"/>
  <c r="R126" i="1" l="1"/>
  <c r="R127" i="1" l="1"/>
  <c r="R128" i="1" l="1"/>
  <c r="R129" i="1" l="1"/>
  <c r="R130" i="1" l="1"/>
  <c r="R131" i="1" l="1"/>
  <c r="R132" i="1" l="1"/>
  <c r="R133" i="1" l="1"/>
  <c r="R134" i="1" l="1"/>
  <c r="R135" i="1" l="1"/>
  <c r="R136" i="1" l="1"/>
  <c r="R137" i="1" l="1"/>
  <c r="R138" i="1" l="1"/>
  <c r="R139" i="1" l="1"/>
  <c r="R140" i="1" l="1"/>
  <c r="R141" i="1" l="1"/>
  <c r="R142" i="1" l="1"/>
  <c r="R143" i="1" l="1"/>
  <c r="R144" i="1" l="1"/>
  <c r="R145" i="1" l="1"/>
  <c r="R146" i="1" l="1"/>
  <c r="R147" i="1" l="1"/>
  <c r="R148" i="1" l="1"/>
  <c r="R149" i="1" l="1"/>
  <c r="R150" i="1" l="1"/>
  <c r="R151" i="1" l="1"/>
  <c r="R152" i="1" l="1"/>
  <c r="R153" i="1" l="1"/>
  <c r="R154" i="1" l="1"/>
  <c r="R155" i="1" l="1"/>
  <c r="R156" i="1" l="1"/>
  <c r="R157" i="1" l="1"/>
  <c r="R158" i="1" l="1"/>
  <c r="R159" i="1" l="1"/>
  <c r="R160" i="1" l="1"/>
  <c r="R161" i="1" l="1"/>
  <c r="R162" i="1" l="1"/>
  <c r="R163" i="1" l="1"/>
  <c r="R164" i="1" l="1"/>
  <c r="R165" i="1" l="1"/>
  <c r="R166" i="1" l="1"/>
  <c r="R167" i="1" l="1"/>
  <c r="R168" i="1" l="1"/>
  <c r="R169" i="1" l="1"/>
  <c r="R170" i="1" l="1"/>
  <c r="R171" i="1" l="1"/>
  <c r="R172" i="1" l="1"/>
  <c r="R173" i="1" l="1"/>
  <c r="R174" i="1" l="1"/>
  <c r="R175" i="1" l="1"/>
  <c r="R176" i="1" l="1"/>
  <c r="R177" i="1" l="1"/>
  <c r="R178" i="1" l="1"/>
  <c r="R179" i="1" l="1"/>
  <c r="R180" i="1" l="1"/>
  <c r="R181" i="1" l="1"/>
  <c r="R182" i="1" l="1"/>
  <c r="R183" i="1" l="1"/>
  <c r="R184" i="1" l="1"/>
  <c r="R185" i="1" l="1"/>
  <c r="R186" i="1" l="1"/>
  <c r="R187" i="1" l="1"/>
  <c r="R188" i="1" l="1"/>
  <c r="R189" i="1" l="1"/>
  <c r="R190" i="1" l="1"/>
  <c r="R191" i="1" l="1"/>
  <c r="R192" i="1" l="1"/>
  <c r="R193" i="1" l="1"/>
  <c r="R194" i="1" l="1"/>
  <c r="R195" i="1" l="1"/>
  <c r="R196" i="1" l="1"/>
  <c r="R197" i="1" l="1"/>
  <c r="R198" i="1" l="1"/>
  <c r="R199" i="1" l="1"/>
  <c r="R200" i="1" l="1"/>
  <c r="R201" i="1" l="1"/>
  <c r="R202" i="1" l="1"/>
  <c r="R203" i="1" l="1"/>
  <c r="R204" i="1" l="1"/>
  <c r="R205" i="1" l="1"/>
  <c r="R206" i="1" l="1"/>
  <c r="R207" i="1" l="1"/>
  <c r="R208" i="1" l="1"/>
  <c r="R209" i="1" l="1"/>
  <c r="R210" i="1" l="1"/>
  <c r="R211" i="1" l="1"/>
  <c r="R212" i="1" l="1"/>
  <c r="R213" i="1" l="1"/>
  <c r="R214" i="1" l="1"/>
  <c r="R215" i="1" l="1"/>
  <c r="R216" i="1" l="1"/>
  <c r="R217" i="1" l="1"/>
  <c r="R218" i="1" l="1"/>
  <c r="R219" i="1" l="1"/>
  <c r="R220" i="1" l="1"/>
  <c r="R221" i="1" l="1"/>
  <c r="R222" i="1" l="1"/>
  <c r="R223" i="1" l="1"/>
  <c r="R224" i="1" l="1"/>
  <c r="R225" i="1" l="1"/>
  <c r="R226" i="1" l="1"/>
  <c r="R227" i="1" l="1"/>
  <c r="R228" i="1" l="1"/>
  <c r="R229" i="1" l="1"/>
  <c r="R230" i="1" l="1"/>
  <c r="R231" i="1" l="1"/>
  <c r="R232" i="1" l="1"/>
  <c r="R233" i="1" l="1"/>
  <c r="R234" i="1" l="1"/>
  <c r="R235" i="1" l="1"/>
  <c r="R236" i="1" l="1"/>
  <c r="R237" i="1" l="1"/>
  <c r="R238" i="1" l="1"/>
  <c r="R239" i="1" l="1"/>
  <c r="R240" i="1" l="1"/>
  <c r="R241" i="1" l="1"/>
  <c r="R242" i="1" l="1"/>
  <c r="R243" i="1" l="1"/>
  <c r="R244" i="1" l="1"/>
  <c r="R245" i="1" l="1"/>
  <c r="R246" i="1" l="1"/>
  <c r="R247" i="1" l="1"/>
  <c r="R248" i="1" l="1"/>
  <c r="R249" i="1" l="1"/>
  <c r="R250" i="1" l="1"/>
  <c r="R251" i="1" l="1"/>
  <c r="R252" i="1" l="1"/>
  <c r="R253" i="1" l="1"/>
  <c r="R254" i="1" l="1"/>
  <c r="R255" i="1" l="1"/>
  <c r="R256" i="1" l="1"/>
  <c r="R257" i="1" l="1"/>
  <c r="R258" i="1" l="1"/>
  <c r="R259" i="1" l="1"/>
  <c r="R260" i="1" l="1"/>
  <c r="R261" i="1" l="1"/>
  <c r="R262" i="1" l="1"/>
  <c r="R263" i="1" l="1"/>
  <c r="R264" i="1" l="1"/>
  <c r="R265" i="1" l="1"/>
  <c r="R266" i="1" l="1"/>
  <c r="R267" i="1" l="1"/>
  <c r="R268" i="1" l="1"/>
  <c r="R269" i="1" l="1"/>
  <c r="R270" i="1" l="1"/>
  <c r="R271" i="1" l="1"/>
  <c r="R272" i="1" l="1"/>
  <c r="R273" i="1" l="1"/>
  <c r="R274" i="1" l="1"/>
  <c r="R275" i="1" l="1"/>
  <c r="R276" i="1" l="1"/>
  <c r="R277" i="1" l="1"/>
  <c r="R278" i="1" l="1"/>
  <c r="R279" i="1" l="1"/>
  <c r="R280" i="1" l="1"/>
  <c r="R281" i="1" l="1"/>
  <c r="R282" i="1" l="1"/>
  <c r="R283" i="1" l="1"/>
  <c r="R284" i="1" l="1"/>
  <c r="R285" i="1" l="1"/>
  <c r="R286" i="1" l="1"/>
  <c r="R287" i="1" l="1"/>
  <c r="R288" i="1" l="1"/>
  <c r="R289" i="1" l="1"/>
  <c r="R290" i="1" l="1"/>
  <c r="R291" i="1" l="1"/>
  <c r="R292" i="1" l="1"/>
  <c r="R293" i="1" l="1"/>
  <c r="R294" i="1" l="1"/>
  <c r="R295" i="1" l="1"/>
  <c r="R296" i="1" l="1"/>
  <c r="R297" i="1" l="1"/>
  <c r="R298" i="1" l="1"/>
  <c r="R299" i="1" l="1"/>
  <c r="R300" i="1" l="1"/>
  <c r="R301" i="1" l="1"/>
  <c r="R302" i="1" l="1"/>
  <c r="R303" i="1" l="1"/>
  <c r="R304" i="1" l="1"/>
  <c r="R305" i="1" l="1"/>
  <c r="R306" i="1" l="1"/>
  <c r="R307" i="1" l="1"/>
  <c r="R308" i="1" l="1"/>
  <c r="R309" i="1" l="1"/>
  <c r="R310" i="1" l="1"/>
  <c r="R311" i="1" l="1"/>
  <c r="R312" i="1" l="1"/>
  <c r="R313" i="1" l="1"/>
  <c r="R314" i="1" l="1"/>
  <c r="R315" i="1" l="1"/>
  <c r="R316" i="1" l="1"/>
  <c r="R317" i="1" l="1"/>
  <c r="R318" i="1" l="1"/>
  <c r="R319" i="1" l="1"/>
  <c r="R320" i="1" l="1"/>
  <c r="R321" i="1" l="1"/>
  <c r="R322" i="1" l="1"/>
  <c r="R323" i="1" l="1"/>
  <c r="R324" i="1" l="1"/>
  <c r="R325" i="1" l="1"/>
  <c r="R326" i="1" l="1"/>
  <c r="R327" i="1" l="1"/>
  <c r="R328" i="1" l="1"/>
  <c r="R329" i="1" l="1"/>
  <c r="R330" i="1" l="1"/>
  <c r="R331" i="1" l="1"/>
  <c r="R332" i="1" l="1"/>
  <c r="R333" i="1" l="1"/>
  <c r="R334" i="1" l="1"/>
  <c r="R335" i="1" l="1"/>
  <c r="R336" i="1" l="1"/>
  <c r="R337" i="1" l="1"/>
  <c r="R338" i="1" l="1"/>
  <c r="R339" i="1" l="1"/>
  <c r="R340" i="1" l="1"/>
  <c r="R341" i="1" l="1"/>
  <c r="R342" i="1" l="1"/>
  <c r="R343" i="1" l="1"/>
  <c r="R344" i="1" l="1"/>
  <c r="R345" i="1" l="1"/>
  <c r="R346" i="1" l="1"/>
  <c r="R347" i="1" l="1"/>
  <c r="R348" i="1" l="1"/>
  <c r="R349" i="1" l="1"/>
  <c r="R350" i="1" l="1"/>
  <c r="R351" i="1" l="1"/>
  <c r="R352" i="1" l="1"/>
  <c r="R353" i="1" l="1"/>
  <c r="R354" i="1" l="1"/>
  <c r="R355" i="1" l="1"/>
  <c r="R357" i="1" l="1"/>
  <c r="R358" i="1" l="1"/>
  <c r="R359" i="1" l="1"/>
  <c r="R360" i="1" l="1"/>
  <c r="R361" i="1" l="1"/>
  <c r="R362" i="1" l="1"/>
  <c r="R363" i="1" l="1"/>
  <c r="R364" i="1" l="1"/>
  <c r="R365" i="1" l="1"/>
  <c r="R366" i="1" l="1"/>
  <c r="R367" i="1" l="1"/>
  <c r="R368" i="1" l="1"/>
  <c r="R369" i="1" l="1"/>
  <c r="R370" i="1" l="1"/>
  <c r="R371" i="1" l="1"/>
  <c r="R372" i="1" l="1"/>
  <c r="R373" i="1" l="1"/>
  <c r="R374" i="1" l="1"/>
  <c r="R375" i="1" l="1"/>
  <c r="R376" i="1" l="1"/>
  <c r="R377" i="1" l="1"/>
  <c r="R378" i="1" l="1"/>
  <c r="R379" i="1" l="1"/>
  <c r="R380" i="1" l="1"/>
  <c r="R381" i="1" l="1"/>
  <c r="R382" i="1" l="1"/>
  <c r="R383" i="1" l="1"/>
  <c r="R384" i="1" l="1"/>
  <c r="R385" i="1" l="1"/>
  <c r="R386" i="1" l="1"/>
  <c r="R387" i="1" l="1"/>
  <c r="R388" i="1" l="1"/>
  <c r="R389" i="1" l="1"/>
  <c r="R391" i="1" l="1"/>
  <c r="R392" i="1" l="1"/>
  <c r="R393" i="1" l="1"/>
  <c r="R394" i="1" l="1"/>
  <c r="R395" i="1" l="1"/>
  <c r="R396" i="1" l="1"/>
  <c r="R397" i="1" l="1"/>
  <c r="R398" i="1" l="1"/>
  <c r="R399" i="1" l="1"/>
  <c r="R400" i="1" l="1"/>
  <c r="R401" i="1" l="1"/>
  <c r="R402" i="1" l="1"/>
  <c r="R403" i="1" l="1"/>
  <c r="R404" i="1" l="1"/>
  <c r="R405" i="1" l="1"/>
  <c r="R406" i="1" l="1"/>
  <c r="R407" i="1" l="1"/>
  <c r="R408" i="1" l="1"/>
  <c r="R409" i="1" l="1"/>
  <c r="R410" i="1" l="1"/>
  <c r="R411" i="1" l="1"/>
  <c r="R412" i="1" l="1"/>
  <c r="R413" i="1" l="1"/>
  <c r="R414" i="1" l="1"/>
  <c r="R415" i="1" l="1"/>
  <c r="R416" i="1" l="1"/>
  <c r="R417" i="1" l="1"/>
  <c r="R418" i="1" l="1"/>
  <c r="R419" i="1" l="1"/>
  <c r="R420" i="1" l="1"/>
  <c r="R421" i="1" l="1"/>
  <c r="R422" i="1" l="1"/>
  <c r="R423" i="1" l="1"/>
  <c r="R424" i="1" l="1"/>
  <c r="R425" i="1" l="1"/>
  <c r="R426" i="1" l="1"/>
  <c r="R427" i="1" l="1"/>
  <c r="R428" i="1" l="1"/>
  <c r="R429" i="1" l="1"/>
  <c r="R430" i="1" l="1"/>
  <c r="R431" i="1" l="1"/>
  <c r="R432" i="1" l="1"/>
  <c r="R433" i="1" l="1"/>
  <c r="R434" i="1" l="1"/>
  <c r="R435" i="1" l="1"/>
  <c r="R436" i="1" l="1"/>
  <c r="R437" i="1" l="1"/>
  <c r="R438" i="1" l="1"/>
  <c r="R439" i="1" l="1"/>
  <c r="R440" i="1" l="1"/>
  <c r="R441" i="1" l="1"/>
  <c r="R442" i="1" l="1"/>
  <c r="R443" i="1" l="1"/>
  <c r="R444" i="1" l="1"/>
  <c r="R445" i="1" l="1"/>
  <c r="R446" i="1" l="1"/>
  <c r="R447" i="1" l="1"/>
  <c r="R448" i="1" l="1"/>
  <c r="R449" i="1" l="1"/>
  <c r="R450" i="1" l="1"/>
  <c r="R451" i="1" l="1"/>
</calcChain>
</file>

<file path=xl/sharedStrings.xml><?xml version="1.0" encoding="utf-8"?>
<sst xmlns="http://schemas.openxmlformats.org/spreadsheetml/2006/main" count="2717" uniqueCount="108">
  <si>
    <t>Fecha</t>
  </si>
  <si>
    <t>Día</t>
  </si>
  <si>
    <t>Dirección</t>
  </si>
  <si>
    <t>Condominios habitacionales y otras instalaciones</t>
  </si>
  <si>
    <t>Cantidad de Contenedores</t>
  </si>
  <si>
    <t>Volumen (litros)</t>
  </si>
  <si>
    <t>Frecuencia Recolección</t>
  </si>
  <si>
    <t>Turno Recolección</t>
  </si>
  <si>
    <t>latitud</t>
  </si>
  <si>
    <t>longitud</t>
  </si>
  <si>
    <t>distancia_km_var</t>
  </si>
  <si>
    <t>tiempo_viaje_min_var</t>
  </si>
  <si>
    <t>tiempo_servicio_min_var</t>
  </si>
  <si>
    <t>tiempo_acumulado_min_var</t>
  </si>
  <si>
    <t>km_acumulado_var</t>
  </si>
  <si>
    <t>velocidad_kmh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</si>
  <si>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</si>
  <si>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</si>
  <si>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</si>
  <si>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</si>
  <si>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</si>
  <si>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</si>
  <si>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</si>
  <si>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</si>
  <si>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</si>
  <si>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</si>
  <si>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</si>
  <si>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</si>
  <si>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</si>
  <si>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</si>
  <si>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</si>
  <si>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</si>
  <si>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</si>
  <si>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</si>
  <si>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</si>
  <si>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</si>
  <si>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</si>
  <si>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</si>
  <si>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</si>
  <si>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</si>
  <si>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</si>
  <si>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</si>
  <si>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</si>
  <si>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Martes</t>
  </si>
  <si>
    <t>Miércoles</t>
  </si>
  <si>
    <t>Jueves</t>
  </si>
  <si>
    <t>Viernes</t>
  </si>
  <si>
    <t>Sábado</t>
  </si>
  <si>
    <t>Domingo</t>
  </si>
  <si>
    <t>Lunes</t>
  </si>
  <si>
    <t>Los Tuliperos</t>
  </si>
  <si>
    <t>Carlos Peña Otaegui N°9.931</t>
  </si>
  <si>
    <t>Camino Otoñal N°1.157</t>
  </si>
  <si>
    <t>Camino Mirasol N°1.352</t>
  </si>
  <si>
    <t>Camino El Alba N° 9210</t>
  </si>
  <si>
    <t>Cardenal Newman N°1.288</t>
  </si>
  <si>
    <t>Presidente Riesco N°9.621</t>
  </si>
  <si>
    <t>Presidente Riesco N°9.655</t>
  </si>
  <si>
    <t>Presidente Riesco N°9.681</t>
  </si>
  <si>
    <t>Presidente Riesco N°9.543</t>
  </si>
  <si>
    <t>Pte. Martin de Zamora N°8.740</t>
  </si>
  <si>
    <t>Alcalde Guzmán Nº0180</t>
  </si>
  <si>
    <t>Alexander Fleming N°9609</t>
  </si>
  <si>
    <t>Alexander Fleming N°9695</t>
  </si>
  <si>
    <t>Alexander Fleming N°9797</t>
  </si>
  <si>
    <t>Alexander Fleming N°9809</t>
  </si>
  <si>
    <t>Paul Harris Sur N°2111</t>
  </si>
  <si>
    <t>Paul Harris Sur N°1.312</t>
  </si>
  <si>
    <t>Río Guadiana N°9.211</t>
  </si>
  <si>
    <t>Vital Apoquindo N°1.651</t>
  </si>
  <si>
    <t>Vital Apoquindo N°1.690</t>
  </si>
  <si>
    <t>Yolanda N°9.405</t>
  </si>
  <si>
    <t>Alexander Fleming N°9.599</t>
  </si>
  <si>
    <t>Alexander Fleming N°9.609</t>
  </si>
  <si>
    <t>Alexander Fleming N°9.797</t>
  </si>
  <si>
    <t>Alexander Fleming N°9.809</t>
  </si>
  <si>
    <t>General Blanche N°9.547</t>
  </si>
  <si>
    <t>La Escuela N°1.336</t>
  </si>
  <si>
    <t>Paul Harris N°940</t>
  </si>
  <si>
    <t>Vital Apoquindo N°1.380</t>
  </si>
  <si>
    <t>Vital Apoquindo N°497</t>
  </si>
  <si>
    <t>Seguridad Pública</t>
  </si>
  <si>
    <t>Condominio Particular</t>
  </si>
  <si>
    <t>Condominio Privado</t>
  </si>
  <si>
    <t>47 Comisaría</t>
  </si>
  <si>
    <t>Pasaje</t>
  </si>
  <si>
    <t>Servicio de recogida de basura</t>
  </si>
  <si>
    <t>Las Condesas 1</t>
  </si>
  <si>
    <t>Las Condesas 2</t>
  </si>
  <si>
    <t>Las Condesas 3</t>
  </si>
  <si>
    <t>Las Condesas 4</t>
  </si>
  <si>
    <t>Las Condesas 5</t>
  </si>
  <si>
    <t>Villa Barcelona</t>
  </si>
  <si>
    <t>Condominio privado Villa Portada de Fleming</t>
  </si>
  <si>
    <t>Fleming</t>
  </si>
  <si>
    <t>Villa El Bosque Norte</t>
  </si>
  <si>
    <t>Villa La Escuela</t>
  </si>
  <si>
    <t>Villa El Bosque Sur</t>
  </si>
  <si>
    <t>Villa Las Condesas 1</t>
  </si>
  <si>
    <t>Villa Las Condesas 3</t>
  </si>
  <si>
    <t>Villa Las Condesas 4</t>
  </si>
  <si>
    <t>Villa Vital Apoquindo</t>
  </si>
  <si>
    <t>L-M-V</t>
  </si>
  <si>
    <t>M-J-S</t>
  </si>
  <si>
    <t>Diurno</t>
  </si>
  <si>
    <t>hora</t>
  </si>
  <si>
    <t>tiempo_acumulado_hhmmss_var</t>
  </si>
  <si>
    <t>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</si>
</sst>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67" formatCode="0.00000"/>
    <numFmt numFmtId="169" formatCode="hh\:mm\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2" fontId="0" fillId="0" borderId="0" xfId="0" applyNumberFormat="1" applyFill="1"/>
    <xf numFmtId="0" fontId="0" fillId="0" borderId="0" xfId="0" applyFill="1"/>
    <xf numFmtId="2" fontId="0" fillId="0" borderId="0" xfId="0" applyNumberFormat="1"/>
    <xf numFmtId="169" fontId="1" fillId="0" borderId="1" xfId="0" applyNumberFormat="1" applyFont="1" applyBorder="1" applyAlignment="1">
      <alignment horizontal="center" vertical="top"/>
    </xf>
    <xf numFmtId="169" fontId="0" fillId="0" borderId="0" xfId="0" applyNumberFormat="1"/>
    <xf numFmtId="16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3"/>
  <sheetViews>
    <sheetView tabSelected="1" zoomScale="85" zoomScaleNormal="85" workbookViewId="0">
      <selection activeCell="D1" sqref="D1"/>
    </sheetView>
  </sheetViews>
  <sheetFormatPr baseColWidth="10" defaultColWidth="8.7109375" defaultRowHeight="15" x14ac:dyDescent="0.25"/>
  <cols>
    <col min="1" max="1" width="11.42578125" bestFit="1" customWidth="1"/>
    <col min="3" max="3" width="26.5703125" bestFit="1" customWidth="1"/>
    <col min="4" max="4" width="42.42578125" bestFit="1" customWidth="1"/>
    <col min="9" max="9" width="11.85546875" bestFit="1" customWidth="1"/>
    <col min="10" max="10" width="13.28515625" bestFit="1" customWidth="1"/>
    <col min="11" max="11" width="20" bestFit="1" customWidth="1"/>
    <col min="12" max="12" width="21.28515625" bestFit="1" customWidth="1"/>
    <col min="13" max="13" width="19.5703125" bestFit="1" customWidth="1"/>
    <col min="14" max="14" width="22.140625" bestFit="1" customWidth="1"/>
    <col min="15" max="15" width="25.140625" bestFit="1" customWidth="1"/>
    <col min="16" max="16" width="23.140625" bestFit="1" customWidth="1"/>
    <col min="17" max="17" width="19" bestFit="1" customWidth="1"/>
    <col min="18" max="18" width="9.28515625" style="11" customWidth="1"/>
    <col min="33" max="33" width="9.5703125" style="11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0" t="s">
        <v>105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0" t="s">
        <v>106</v>
      </c>
      <c r="AG1" s="11">
        <v>0.29166666666666669</v>
      </c>
    </row>
    <row r="2" spans="1:33" x14ac:dyDescent="0.25">
      <c r="A2" s="4">
        <v>45839</v>
      </c>
      <c r="B2" t="s">
        <v>43</v>
      </c>
      <c r="C2" s="5" t="s">
        <v>76</v>
      </c>
      <c r="D2" s="5" t="s">
        <v>83</v>
      </c>
      <c r="E2" s="6">
        <v>7</v>
      </c>
      <c r="F2" s="6">
        <v>660</v>
      </c>
      <c r="G2" s="5" t="s">
        <v>103</v>
      </c>
      <c r="H2" s="5" t="s">
        <v>104</v>
      </c>
      <c r="I2" s="2">
        <v>-33.406509999999997</v>
      </c>
      <c r="J2" s="3">
        <v>-70.533900000000003</v>
      </c>
      <c r="K2" s="11">
        <v>0.625</v>
      </c>
      <c r="L2" s="7">
        <v>0</v>
      </c>
      <c r="M2" s="7">
        <v>0</v>
      </c>
      <c r="N2" s="9">
        <v>5</v>
      </c>
      <c r="O2" s="9">
        <v>5</v>
      </c>
      <c r="P2" s="9">
        <v>0</v>
      </c>
      <c r="Q2" s="9">
        <v>0</v>
      </c>
      <c r="R2" s="12">
        <f t="shared" ref="R2:R21" si="0">O2/1440</f>
        <v>3.472222222222222E-3</v>
      </c>
      <c r="AG2" s="11">
        <v>0.625</v>
      </c>
    </row>
    <row r="3" spans="1:33" x14ac:dyDescent="0.25">
      <c r="A3" s="4">
        <v>45839</v>
      </c>
      <c r="B3" t="s">
        <v>43</v>
      </c>
      <c r="C3" s="5" t="s">
        <v>80</v>
      </c>
      <c r="D3" s="5" t="s">
        <v>83</v>
      </c>
      <c r="E3" s="6">
        <v>7</v>
      </c>
      <c r="F3" s="6">
        <v>660</v>
      </c>
      <c r="G3" s="5" t="s">
        <v>103</v>
      </c>
      <c r="H3" s="5" t="s">
        <v>104</v>
      </c>
      <c r="I3" s="2">
        <v>-33.408839999999998</v>
      </c>
      <c r="J3" s="3">
        <v>-70.53313</v>
      </c>
      <c r="K3" s="11">
        <f>$K$2 + ((O3)/1440)</f>
        <v>0.63263888888888886</v>
      </c>
      <c r="L3" s="8">
        <v>0.65</v>
      </c>
      <c r="M3" s="7">
        <v>1</v>
      </c>
      <c r="N3" s="9">
        <v>5</v>
      </c>
      <c r="O3" s="9">
        <f>O2+N3+M3</f>
        <v>11</v>
      </c>
      <c r="P3" s="9">
        <f>P2+L3</f>
        <v>0.65</v>
      </c>
      <c r="Q3" s="9">
        <f>L3/(M3/60)</f>
        <v>39</v>
      </c>
      <c r="R3" s="12">
        <f t="shared" si="0"/>
        <v>7.6388888888888886E-3</v>
      </c>
    </row>
    <row r="4" spans="1:33" x14ac:dyDescent="0.25">
      <c r="A4" s="4">
        <v>45839</v>
      </c>
      <c r="B4" t="s">
        <v>43</v>
      </c>
      <c r="C4" s="5" t="s">
        <v>68</v>
      </c>
      <c r="D4" s="5" t="s">
        <v>93</v>
      </c>
      <c r="E4" s="6">
        <v>2</v>
      </c>
      <c r="F4" s="6">
        <v>340</v>
      </c>
      <c r="G4" s="5" t="s">
        <v>103</v>
      </c>
      <c r="H4" s="5" t="s">
        <v>104</v>
      </c>
      <c r="I4" s="2">
        <v>-33.411999999999999</v>
      </c>
      <c r="J4" s="3">
        <v>-70.535240000000002</v>
      </c>
      <c r="K4" s="11">
        <f t="shared" ref="K4:K21" si="1">$K$2 + ((O4)/1440)</f>
        <v>0.63680555555555551</v>
      </c>
      <c r="L4" s="8">
        <v>0.35</v>
      </c>
      <c r="M4" s="7">
        <v>1</v>
      </c>
      <c r="N4" s="9">
        <v>5</v>
      </c>
      <c r="O4" s="9">
        <f>O3+N4+M4</f>
        <v>17</v>
      </c>
      <c r="P4" s="9">
        <f>P3+L4</f>
        <v>1</v>
      </c>
      <c r="Q4" s="9">
        <f t="shared" ref="Q4:Q67" si="2">L4/(M4/60)</f>
        <v>21</v>
      </c>
      <c r="R4" s="12">
        <f t="shared" si="0"/>
        <v>1.1805555555555555E-2</v>
      </c>
    </row>
    <row r="5" spans="1:33" x14ac:dyDescent="0.25">
      <c r="A5" s="4">
        <v>45839</v>
      </c>
      <c r="B5" t="s">
        <v>43</v>
      </c>
      <c r="C5" s="5" t="s">
        <v>78</v>
      </c>
      <c r="D5" s="5" t="s">
        <v>83</v>
      </c>
      <c r="E5" s="6">
        <v>4</v>
      </c>
      <c r="F5" s="6">
        <v>660</v>
      </c>
      <c r="G5" s="5" t="s">
        <v>103</v>
      </c>
      <c r="H5" s="5" t="s">
        <v>104</v>
      </c>
      <c r="I5" s="2">
        <v>-33.414149999999999</v>
      </c>
      <c r="J5" s="3">
        <v>-70.534570000000002</v>
      </c>
      <c r="K5" s="11">
        <f t="shared" si="1"/>
        <v>0.64166666666666672</v>
      </c>
      <c r="L5" s="8">
        <v>0.55000000000000004</v>
      </c>
      <c r="M5" s="7">
        <v>2</v>
      </c>
      <c r="N5" s="9">
        <v>5</v>
      </c>
      <c r="O5" s="9">
        <f t="shared" ref="O5:O21" si="3">O4+N5+M5</f>
        <v>24</v>
      </c>
      <c r="P5" s="9">
        <f t="shared" ref="P5:P21" si="4">P4+L5</f>
        <v>1.55</v>
      </c>
      <c r="Q5" s="9">
        <f t="shared" si="2"/>
        <v>16.5</v>
      </c>
      <c r="R5" s="12">
        <f t="shared" si="0"/>
        <v>1.6666666666666666E-2</v>
      </c>
    </row>
    <row r="6" spans="1:33" x14ac:dyDescent="0.25">
      <c r="A6" s="4">
        <v>45839</v>
      </c>
      <c r="B6" t="s">
        <v>43</v>
      </c>
      <c r="C6" s="5" t="s">
        <v>71</v>
      </c>
      <c r="D6" s="5" t="s">
        <v>96</v>
      </c>
      <c r="E6" s="6">
        <v>11</v>
      </c>
      <c r="F6" s="6">
        <v>660</v>
      </c>
      <c r="G6" s="5" t="s">
        <v>103</v>
      </c>
      <c r="H6" s="5" t="s">
        <v>104</v>
      </c>
      <c r="I6" s="2">
        <v>-33.418100000000003</v>
      </c>
      <c r="J6" s="3">
        <v>-70.532359999999997</v>
      </c>
      <c r="K6" s="11">
        <f t="shared" si="1"/>
        <v>0.64583333333333337</v>
      </c>
      <c r="L6" s="8">
        <v>0.13</v>
      </c>
      <c r="M6" s="7">
        <v>1</v>
      </c>
      <c r="N6" s="9">
        <v>5</v>
      </c>
      <c r="O6" s="9">
        <f t="shared" si="3"/>
        <v>30</v>
      </c>
      <c r="P6" s="9">
        <f>P5+L6</f>
        <v>1.6800000000000002</v>
      </c>
      <c r="Q6" s="9">
        <f t="shared" si="2"/>
        <v>7.8000000000000007</v>
      </c>
      <c r="R6" s="12">
        <f t="shared" si="0"/>
        <v>2.0833333333333332E-2</v>
      </c>
    </row>
    <row r="7" spans="1:33" x14ac:dyDescent="0.25">
      <c r="A7" s="4">
        <v>45839</v>
      </c>
      <c r="B7" t="s">
        <v>43</v>
      </c>
      <c r="C7" s="5" t="s">
        <v>71</v>
      </c>
      <c r="D7" s="5" t="s">
        <v>96</v>
      </c>
      <c r="E7" s="6">
        <v>39</v>
      </c>
      <c r="F7" s="6">
        <v>340</v>
      </c>
      <c r="G7" s="5" t="s">
        <v>103</v>
      </c>
      <c r="H7" s="5" t="s">
        <v>104</v>
      </c>
      <c r="I7" s="2">
        <v>-33.418100000000003</v>
      </c>
      <c r="J7" s="3">
        <v>-70.532359999999997</v>
      </c>
      <c r="K7" s="11">
        <f t="shared" si="1"/>
        <v>0.65</v>
      </c>
      <c r="L7" s="8">
        <v>0.13</v>
      </c>
      <c r="M7" s="7">
        <v>1</v>
      </c>
      <c r="N7" s="9">
        <v>5</v>
      </c>
      <c r="O7" s="9">
        <f t="shared" si="3"/>
        <v>36</v>
      </c>
      <c r="P7" s="9">
        <f t="shared" si="4"/>
        <v>1.81</v>
      </c>
      <c r="Q7" s="9">
        <f t="shared" si="2"/>
        <v>7.8000000000000007</v>
      </c>
      <c r="R7" s="12">
        <f t="shared" si="0"/>
        <v>2.5000000000000001E-2</v>
      </c>
    </row>
    <row r="8" spans="1:33" x14ac:dyDescent="0.25">
      <c r="A8" s="4">
        <v>45839</v>
      </c>
      <c r="B8" t="s">
        <v>43</v>
      </c>
      <c r="C8" s="5" t="s">
        <v>77</v>
      </c>
      <c r="D8" s="5" t="s">
        <v>101</v>
      </c>
      <c r="E8" s="6">
        <v>36</v>
      </c>
      <c r="F8" s="6">
        <v>660</v>
      </c>
      <c r="G8" s="5" t="s">
        <v>103</v>
      </c>
      <c r="H8" s="5" t="s">
        <v>104</v>
      </c>
      <c r="I8" s="2">
        <v>-33.419289999999997</v>
      </c>
      <c r="J8" s="3">
        <v>-70.532240000000002</v>
      </c>
      <c r="K8" s="11">
        <f t="shared" si="1"/>
        <v>0.65555555555555556</v>
      </c>
      <c r="L8" s="8">
        <v>0.75</v>
      </c>
      <c r="M8" s="7">
        <v>3</v>
      </c>
      <c r="N8" s="9">
        <v>5</v>
      </c>
      <c r="O8" s="9">
        <f t="shared" si="3"/>
        <v>44</v>
      </c>
      <c r="P8" s="9">
        <f t="shared" si="4"/>
        <v>2.56</v>
      </c>
      <c r="Q8" s="9">
        <f t="shared" si="2"/>
        <v>15</v>
      </c>
      <c r="R8" s="12">
        <f t="shared" si="0"/>
        <v>3.0555555555555555E-2</v>
      </c>
    </row>
    <row r="9" spans="1:33" x14ac:dyDescent="0.25">
      <c r="A9" s="4">
        <v>45839</v>
      </c>
      <c r="B9" t="s">
        <v>43</v>
      </c>
      <c r="C9" s="5" t="s">
        <v>67</v>
      </c>
      <c r="D9" s="5" t="s">
        <v>92</v>
      </c>
      <c r="E9" s="6">
        <v>22</v>
      </c>
      <c r="F9" s="6">
        <v>340</v>
      </c>
      <c r="G9" s="5" t="s">
        <v>103</v>
      </c>
      <c r="H9" s="5" t="s">
        <v>104</v>
      </c>
      <c r="I9" s="2">
        <v>-33.418999999999997</v>
      </c>
      <c r="J9" s="3">
        <v>-70.532859999999999</v>
      </c>
      <c r="K9" s="11">
        <f t="shared" si="1"/>
        <v>0.6620138888888889</v>
      </c>
      <c r="L9" s="7">
        <v>1.1000000000000001</v>
      </c>
      <c r="M9" s="7">
        <v>4.3</v>
      </c>
      <c r="N9" s="9">
        <v>5</v>
      </c>
      <c r="O9" s="9">
        <f t="shared" si="3"/>
        <v>53.3</v>
      </c>
      <c r="P9" s="9">
        <f t="shared" si="4"/>
        <v>3.66</v>
      </c>
      <c r="Q9" s="9">
        <f t="shared" si="2"/>
        <v>15.348837209302326</v>
      </c>
      <c r="R9" s="12">
        <f t="shared" si="0"/>
        <v>3.7013888888888888E-2</v>
      </c>
    </row>
    <row r="10" spans="1:33" x14ac:dyDescent="0.25">
      <c r="A10" s="4">
        <v>45839</v>
      </c>
      <c r="B10" t="s">
        <v>43</v>
      </c>
      <c r="C10" s="5" t="s">
        <v>79</v>
      </c>
      <c r="D10" s="5" t="s">
        <v>83</v>
      </c>
      <c r="E10" s="6">
        <v>2</v>
      </c>
      <c r="F10" s="6">
        <v>660</v>
      </c>
      <c r="G10" s="5" t="s">
        <v>103</v>
      </c>
      <c r="H10" s="5" t="s">
        <v>104</v>
      </c>
      <c r="I10" s="2">
        <v>-33.419379999999997</v>
      </c>
      <c r="J10" s="3">
        <v>-70.529709999999994</v>
      </c>
      <c r="K10" s="11">
        <f t="shared" si="1"/>
        <v>0.666875</v>
      </c>
      <c r="L10" s="7">
        <v>0.4</v>
      </c>
      <c r="M10" s="7">
        <v>2</v>
      </c>
      <c r="N10" s="9">
        <v>5</v>
      </c>
      <c r="O10" s="9">
        <f t="shared" si="3"/>
        <v>60.3</v>
      </c>
      <c r="P10" s="9">
        <f t="shared" si="4"/>
        <v>4.0600000000000005</v>
      </c>
      <c r="Q10" s="9">
        <f t="shared" si="2"/>
        <v>12</v>
      </c>
      <c r="R10" s="12">
        <f t="shared" si="0"/>
        <v>4.1874999999999996E-2</v>
      </c>
    </row>
    <row r="11" spans="1:33" x14ac:dyDescent="0.25">
      <c r="A11" s="4">
        <v>45839</v>
      </c>
      <c r="B11" t="s">
        <v>43</v>
      </c>
      <c r="C11" s="5" t="s">
        <v>72</v>
      </c>
      <c r="D11" s="5" t="s">
        <v>97</v>
      </c>
      <c r="E11" s="6">
        <v>9</v>
      </c>
      <c r="F11" s="6">
        <v>660</v>
      </c>
      <c r="G11" s="5" t="s">
        <v>103</v>
      </c>
      <c r="H11" s="5" t="s">
        <v>104</v>
      </c>
      <c r="I11" s="2">
        <v>-33.422899999999998</v>
      </c>
      <c r="J11" s="3">
        <v>-70.52955</v>
      </c>
      <c r="K11" s="11">
        <f t="shared" si="1"/>
        <v>0.67312499999999997</v>
      </c>
      <c r="L11" s="7">
        <v>0.9</v>
      </c>
      <c r="M11" s="7">
        <v>4</v>
      </c>
      <c r="N11" s="9">
        <v>5</v>
      </c>
      <c r="O11" s="9">
        <f t="shared" si="3"/>
        <v>69.3</v>
      </c>
      <c r="P11" s="9">
        <f>P10+L11</f>
        <v>4.9600000000000009</v>
      </c>
      <c r="Q11" s="9">
        <f t="shared" si="2"/>
        <v>13.5</v>
      </c>
      <c r="R11" s="12">
        <f t="shared" si="0"/>
        <v>4.8125000000000001E-2</v>
      </c>
    </row>
    <row r="12" spans="1:33" x14ac:dyDescent="0.25">
      <c r="A12" s="4">
        <v>45839</v>
      </c>
      <c r="B12" t="s">
        <v>43</v>
      </c>
      <c r="C12" s="5" t="s">
        <v>69</v>
      </c>
      <c r="D12" s="5" t="s">
        <v>94</v>
      </c>
      <c r="E12" s="6">
        <v>5</v>
      </c>
      <c r="F12" s="6">
        <v>340</v>
      </c>
      <c r="G12" s="5" t="s">
        <v>103</v>
      </c>
      <c r="H12" s="5" t="s">
        <v>104</v>
      </c>
      <c r="I12" s="2">
        <v>-33.4238</v>
      </c>
      <c r="J12" s="3">
        <v>-70.529499999999999</v>
      </c>
      <c r="K12" s="11">
        <f t="shared" si="1"/>
        <v>0.67729166666666663</v>
      </c>
      <c r="L12" s="8">
        <v>0.15</v>
      </c>
      <c r="M12" s="7">
        <v>1</v>
      </c>
      <c r="N12" s="9">
        <v>5</v>
      </c>
      <c r="O12" s="9">
        <f t="shared" si="3"/>
        <v>75.3</v>
      </c>
      <c r="P12" s="9">
        <f t="shared" si="4"/>
        <v>5.1100000000000012</v>
      </c>
      <c r="Q12" s="9">
        <f t="shared" si="2"/>
        <v>9</v>
      </c>
      <c r="R12" s="12">
        <f t="shared" si="0"/>
        <v>5.2291666666666667E-2</v>
      </c>
    </row>
    <row r="13" spans="1:33" x14ac:dyDescent="0.25">
      <c r="A13" s="4">
        <v>45839</v>
      </c>
      <c r="B13" t="s">
        <v>43</v>
      </c>
      <c r="C13" s="5" t="s">
        <v>70</v>
      </c>
      <c r="D13" s="5" t="s">
        <v>95</v>
      </c>
      <c r="E13" s="6">
        <v>5</v>
      </c>
      <c r="F13" s="6">
        <v>340</v>
      </c>
      <c r="G13" s="5" t="s">
        <v>103</v>
      </c>
      <c r="H13" s="5" t="s">
        <v>104</v>
      </c>
      <c r="I13" s="2">
        <v>-33.424999999999997</v>
      </c>
      <c r="J13" s="3">
        <v>-70.52955</v>
      </c>
      <c r="K13" s="11">
        <f t="shared" si="1"/>
        <v>0.68145833333333328</v>
      </c>
      <c r="L13" s="8">
        <v>0.13</v>
      </c>
      <c r="M13" s="7">
        <v>1</v>
      </c>
      <c r="N13" s="9">
        <v>5</v>
      </c>
      <c r="O13" s="9">
        <f t="shared" si="3"/>
        <v>81.3</v>
      </c>
      <c r="P13" s="9">
        <f>P12+L13</f>
        <v>5.2400000000000011</v>
      </c>
      <c r="Q13" s="9">
        <f t="shared" si="2"/>
        <v>7.8000000000000007</v>
      </c>
      <c r="R13" s="12">
        <f t="shared" si="0"/>
        <v>5.6458333333333333E-2</v>
      </c>
    </row>
    <row r="14" spans="1:33" x14ac:dyDescent="0.25">
      <c r="A14" s="4">
        <v>45839</v>
      </c>
      <c r="B14" t="s">
        <v>43</v>
      </c>
      <c r="C14" s="5" t="s">
        <v>62</v>
      </c>
      <c r="D14" s="5" t="s">
        <v>87</v>
      </c>
      <c r="E14" s="6">
        <v>20</v>
      </c>
      <c r="F14" s="6">
        <v>240</v>
      </c>
      <c r="G14" s="5" t="s">
        <v>103</v>
      </c>
      <c r="H14" s="5" t="s">
        <v>104</v>
      </c>
      <c r="I14" s="2">
        <v>-33.423999999999999</v>
      </c>
      <c r="J14" s="3">
        <v>-70.528289999999998</v>
      </c>
      <c r="K14" s="11">
        <f t="shared" si="1"/>
        <v>0.68631944444444448</v>
      </c>
      <c r="L14" s="8">
        <v>0.24</v>
      </c>
      <c r="M14" s="7">
        <v>2</v>
      </c>
      <c r="N14" s="9">
        <v>5</v>
      </c>
      <c r="O14" s="9">
        <f t="shared" si="3"/>
        <v>88.3</v>
      </c>
      <c r="P14" s="9">
        <f t="shared" si="4"/>
        <v>5.4800000000000013</v>
      </c>
      <c r="Q14" s="9">
        <f t="shared" si="2"/>
        <v>7.2</v>
      </c>
      <c r="R14" s="12">
        <f t="shared" si="0"/>
        <v>6.131944444444444E-2</v>
      </c>
    </row>
    <row r="15" spans="1:33" x14ac:dyDescent="0.25">
      <c r="A15" s="4">
        <v>45839</v>
      </c>
      <c r="B15" t="s">
        <v>43</v>
      </c>
      <c r="C15" s="5" t="s">
        <v>73</v>
      </c>
      <c r="D15" s="5" t="s">
        <v>98</v>
      </c>
      <c r="E15" s="6">
        <v>1</v>
      </c>
      <c r="F15" s="6">
        <v>660</v>
      </c>
      <c r="G15" s="5" t="s">
        <v>103</v>
      </c>
      <c r="H15" s="5" t="s">
        <v>104</v>
      </c>
      <c r="I15" s="2">
        <v>-33.423999999999999</v>
      </c>
      <c r="J15" s="3">
        <v>-70.528289999999998</v>
      </c>
      <c r="K15" s="11">
        <f t="shared" si="1"/>
        <v>0.69048611111111113</v>
      </c>
      <c r="L15" s="8">
        <v>0.05</v>
      </c>
      <c r="M15" s="7">
        <v>1</v>
      </c>
      <c r="N15" s="9">
        <v>5</v>
      </c>
      <c r="O15" s="9">
        <f t="shared" si="3"/>
        <v>94.3</v>
      </c>
      <c r="P15" s="9">
        <f t="shared" si="4"/>
        <v>5.5300000000000011</v>
      </c>
      <c r="Q15" s="9">
        <f t="shared" si="2"/>
        <v>3</v>
      </c>
      <c r="R15" s="12">
        <f t="shared" si="0"/>
        <v>6.5486111111111106E-2</v>
      </c>
    </row>
    <row r="16" spans="1:33" x14ac:dyDescent="0.25">
      <c r="A16" s="4">
        <v>45839</v>
      </c>
      <c r="B16" t="s">
        <v>43</v>
      </c>
      <c r="C16" s="5" t="s">
        <v>63</v>
      </c>
      <c r="D16" s="5" t="s">
        <v>88</v>
      </c>
      <c r="E16" s="6">
        <v>24</v>
      </c>
      <c r="F16" s="6">
        <v>240</v>
      </c>
      <c r="G16" s="5" t="s">
        <v>103</v>
      </c>
      <c r="H16" s="5" t="s">
        <v>104</v>
      </c>
      <c r="I16" s="2">
        <v>-33.423999999999999</v>
      </c>
      <c r="J16" s="3">
        <v>-70.527690000000007</v>
      </c>
      <c r="K16" s="11">
        <f t="shared" si="1"/>
        <v>0.69465277777777779</v>
      </c>
      <c r="L16" s="8">
        <v>0.05</v>
      </c>
      <c r="M16" s="7">
        <v>1</v>
      </c>
      <c r="N16" s="9">
        <v>5</v>
      </c>
      <c r="O16" s="9">
        <f t="shared" si="3"/>
        <v>100.3</v>
      </c>
      <c r="P16" s="9">
        <f t="shared" si="4"/>
        <v>5.580000000000001</v>
      </c>
      <c r="Q16" s="9">
        <f t="shared" si="2"/>
        <v>3</v>
      </c>
      <c r="R16" s="12">
        <f t="shared" si="0"/>
        <v>6.9652777777777772E-2</v>
      </c>
    </row>
    <row r="17" spans="1:18" x14ac:dyDescent="0.25">
      <c r="A17" s="4">
        <v>45839</v>
      </c>
      <c r="B17" t="s">
        <v>43</v>
      </c>
      <c r="C17" s="5" t="s">
        <v>74</v>
      </c>
      <c r="D17" s="5" t="s">
        <v>99</v>
      </c>
      <c r="E17" s="6">
        <v>1</v>
      </c>
      <c r="F17" s="6">
        <v>660</v>
      </c>
      <c r="G17" s="5" t="s">
        <v>103</v>
      </c>
      <c r="H17" s="5" t="s">
        <v>104</v>
      </c>
      <c r="I17" s="2">
        <v>-33.423999999999999</v>
      </c>
      <c r="J17" s="3">
        <v>-70.526939999999996</v>
      </c>
      <c r="K17" s="11">
        <f t="shared" si="1"/>
        <v>0.69881944444444444</v>
      </c>
      <c r="L17" s="8">
        <v>7.0000000000000007E-2</v>
      </c>
      <c r="M17" s="7">
        <v>1</v>
      </c>
      <c r="N17" s="9">
        <v>5</v>
      </c>
      <c r="O17" s="9">
        <f t="shared" si="3"/>
        <v>106.3</v>
      </c>
      <c r="P17" s="9">
        <f t="shared" si="4"/>
        <v>5.6500000000000012</v>
      </c>
      <c r="Q17" s="9">
        <f t="shared" si="2"/>
        <v>4.2</v>
      </c>
      <c r="R17" s="12">
        <f t="shared" si="0"/>
        <v>7.3819444444444438E-2</v>
      </c>
    </row>
    <row r="18" spans="1:18" x14ac:dyDescent="0.25">
      <c r="A18" s="4">
        <v>45839</v>
      </c>
      <c r="B18" t="s">
        <v>43</v>
      </c>
      <c r="C18" s="5" t="s">
        <v>64</v>
      </c>
      <c r="D18" s="5" t="s">
        <v>89</v>
      </c>
      <c r="E18" s="6">
        <v>20</v>
      </c>
      <c r="F18" s="6">
        <v>240</v>
      </c>
      <c r="G18" s="5" t="s">
        <v>103</v>
      </c>
      <c r="H18" s="5" t="s">
        <v>104</v>
      </c>
      <c r="I18" s="2">
        <v>-33.423999999999999</v>
      </c>
      <c r="J18" s="3">
        <v>-70.526939999999996</v>
      </c>
      <c r="K18" s="11">
        <f t="shared" si="1"/>
        <v>0.70298611111111109</v>
      </c>
      <c r="L18" s="8">
        <v>0.06</v>
      </c>
      <c r="M18" s="7">
        <v>1</v>
      </c>
      <c r="N18" s="9">
        <v>5</v>
      </c>
      <c r="O18" s="9">
        <f t="shared" si="3"/>
        <v>112.3</v>
      </c>
      <c r="P18" s="9">
        <f t="shared" si="4"/>
        <v>5.7100000000000009</v>
      </c>
      <c r="Q18" s="9">
        <f t="shared" si="2"/>
        <v>3.6</v>
      </c>
      <c r="R18" s="12">
        <f t="shared" si="0"/>
        <v>7.7986111111111103E-2</v>
      </c>
    </row>
    <row r="19" spans="1:18" x14ac:dyDescent="0.25">
      <c r="A19" s="4">
        <v>45839</v>
      </c>
      <c r="B19" t="s">
        <v>43</v>
      </c>
      <c r="C19" s="5" t="s">
        <v>75</v>
      </c>
      <c r="D19" s="5" t="s">
        <v>100</v>
      </c>
      <c r="E19" s="6">
        <v>1</v>
      </c>
      <c r="F19" s="6">
        <v>660</v>
      </c>
      <c r="G19" s="5" t="s">
        <v>103</v>
      </c>
      <c r="H19" s="5" t="s">
        <v>104</v>
      </c>
      <c r="I19" s="2">
        <v>-33.424100000000003</v>
      </c>
      <c r="J19" s="3">
        <v>-70.526290000000003</v>
      </c>
      <c r="K19" s="11">
        <f t="shared" si="1"/>
        <v>0.70715277777777774</v>
      </c>
      <c r="L19" s="8">
        <v>0.06</v>
      </c>
      <c r="M19" s="7">
        <v>1</v>
      </c>
      <c r="N19" s="9">
        <v>5</v>
      </c>
      <c r="O19" s="9">
        <f t="shared" si="3"/>
        <v>118.3</v>
      </c>
      <c r="P19" s="9">
        <f t="shared" si="4"/>
        <v>5.7700000000000005</v>
      </c>
      <c r="Q19" s="9">
        <f t="shared" si="2"/>
        <v>3.6</v>
      </c>
      <c r="R19" s="12">
        <f t="shared" si="0"/>
        <v>8.2152777777777769E-2</v>
      </c>
    </row>
    <row r="20" spans="1:18" x14ac:dyDescent="0.25">
      <c r="A20" s="4">
        <v>45839</v>
      </c>
      <c r="B20" t="s">
        <v>43</v>
      </c>
      <c r="C20" s="5" t="s">
        <v>65</v>
      </c>
      <c r="D20" s="5" t="s">
        <v>90</v>
      </c>
      <c r="E20" s="6">
        <v>20</v>
      </c>
      <c r="F20" s="6">
        <v>240</v>
      </c>
      <c r="G20" s="5" t="s">
        <v>103</v>
      </c>
      <c r="H20" s="5" t="s">
        <v>104</v>
      </c>
      <c r="I20" s="2">
        <v>-33.424100000000003</v>
      </c>
      <c r="J20" s="3">
        <v>-70.526290000000003</v>
      </c>
      <c r="K20" s="11">
        <f t="shared" si="1"/>
        <v>0.71131944444444439</v>
      </c>
      <c r="L20" s="8">
        <v>0.02</v>
      </c>
      <c r="M20" s="7">
        <v>1</v>
      </c>
      <c r="N20" s="9">
        <v>5</v>
      </c>
      <c r="O20" s="9">
        <f t="shared" si="3"/>
        <v>124.3</v>
      </c>
      <c r="P20" s="9">
        <f t="shared" si="4"/>
        <v>5.79</v>
      </c>
      <c r="Q20" s="9">
        <f t="shared" si="2"/>
        <v>1.2</v>
      </c>
      <c r="R20" s="12">
        <f t="shared" si="0"/>
        <v>8.6319444444444449E-2</v>
      </c>
    </row>
    <row r="21" spans="1:18" x14ac:dyDescent="0.25">
      <c r="A21" s="4">
        <v>45839</v>
      </c>
      <c r="B21" t="s">
        <v>43</v>
      </c>
      <c r="C21" s="5" t="s">
        <v>66</v>
      </c>
      <c r="D21" s="5" t="s">
        <v>91</v>
      </c>
      <c r="E21" s="6">
        <v>24</v>
      </c>
      <c r="F21" s="6">
        <v>240</v>
      </c>
      <c r="G21" s="5" t="s">
        <v>103</v>
      </c>
      <c r="H21" s="5" t="s">
        <v>104</v>
      </c>
      <c r="I21" s="2">
        <v>-33.424100000000003</v>
      </c>
      <c r="J21" s="3">
        <v>-70.526079999999993</v>
      </c>
      <c r="K21" s="11">
        <f t="shared" si="1"/>
        <v>0.73166666666666669</v>
      </c>
      <c r="L21" s="7">
        <v>6</v>
      </c>
      <c r="M21" s="8">
        <v>24.3</v>
      </c>
      <c r="N21" s="9">
        <v>5</v>
      </c>
      <c r="O21" s="9">
        <f t="shared" si="3"/>
        <v>153.60000000000002</v>
      </c>
      <c r="P21" s="9">
        <f t="shared" si="4"/>
        <v>11.79</v>
      </c>
      <c r="Q21" s="9">
        <f t="shared" si="2"/>
        <v>14.814814814814813</v>
      </c>
      <c r="R21" s="12">
        <f t="shared" si="0"/>
        <v>0.10666666666666669</v>
      </c>
    </row>
    <row r="22" spans="1:18" x14ac:dyDescent="0.25">
      <c r="A22" s="4">
        <v>45840</v>
      </c>
      <c r="B22" t="s">
        <v>44</v>
      </c>
      <c r="C22" t="s">
        <v>61</v>
      </c>
      <c r="D22" t="s">
        <v>86</v>
      </c>
      <c r="E22">
        <v>0</v>
      </c>
      <c r="F22">
        <v>0</v>
      </c>
      <c r="G22" t="s">
        <v>103</v>
      </c>
      <c r="H22" t="s">
        <v>104</v>
      </c>
      <c r="I22" s="2">
        <v>-33.371397000000002</v>
      </c>
      <c r="J22" s="3">
        <v>-70.701223900000002</v>
      </c>
      <c r="K22" s="12">
        <v>0.29166666666666669</v>
      </c>
      <c r="L22">
        <v>0</v>
      </c>
      <c r="M22">
        <v>0</v>
      </c>
      <c r="N22">
        <v>7.2036439791577038</v>
      </c>
      <c r="O22">
        <v>7.2036439791577003</v>
      </c>
      <c r="P22">
        <v>0</v>
      </c>
      <c r="Q22" s="9">
        <v>0</v>
      </c>
      <c r="R22" s="12">
        <f>O22/1440</f>
        <v>5.0025305410817365E-3</v>
      </c>
    </row>
    <row r="23" spans="1:18" x14ac:dyDescent="0.25">
      <c r="A23" s="4">
        <v>45840</v>
      </c>
      <c r="B23" t="s">
        <v>44</v>
      </c>
      <c r="C23" t="s">
        <v>62</v>
      </c>
      <c r="D23" t="s">
        <v>87</v>
      </c>
      <c r="E23">
        <v>20</v>
      </c>
      <c r="F23">
        <v>240</v>
      </c>
      <c r="G23" t="s">
        <v>103</v>
      </c>
      <c r="H23" t="s">
        <v>104</v>
      </c>
      <c r="I23" s="2">
        <v>-33.423999999999999</v>
      </c>
      <c r="J23" s="3">
        <v>-70.528289999999998</v>
      </c>
      <c r="K23" s="12">
        <f>$K$22+(O23/1440)</f>
        <v>0.31041370589486222</v>
      </c>
      <c r="L23">
        <v>4.7163293974955716</v>
      </c>
      <c r="M23">
        <v>13.09807699455936</v>
      </c>
      <c r="N23">
        <v>6.6940155148845646</v>
      </c>
      <c r="O23">
        <v>26.995736488601601</v>
      </c>
      <c r="P23">
        <v>4.7163293974955716</v>
      </c>
      <c r="Q23" s="9">
        <f t="shared" si="2"/>
        <v>21.604680134899009</v>
      </c>
      <c r="R23" s="12">
        <f>(O23/1440)</f>
        <v>1.8747039228195556E-2</v>
      </c>
    </row>
    <row r="24" spans="1:18" x14ac:dyDescent="0.25">
      <c r="A24" s="4">
        <v>45840</v>
      </c>
      <c r="B24" t="s">
        <v>44</v>
      </c>
      <c r="C24" t="s">
        <v>63</v>
      </c>
      <c r="D24" t="s">
        <v>88</v>
      </c>
      <c r="E24">
        <v>24</v>
      </c>
      <c r="F24">
        <v>240</v>
      </c>
      <c r="G24" t="s">
        <v>103</v>
      </c>
      <c r="H24" t="s">
        <v>104</v>
      </c>
      <c r="I24" s="2">
        <v>-33.423999999999999</v>
      </c>
      <c r="J24" s="3">
        <v>-70.527690000000007</v>
      </c>
      <c r="K24" s="12">
        <f t="shared" ref="K24:K32" si="5">$K$22+(O24/1440)</f>
        <v>0.31802747709815649</v>
      </c>
      <c r="L24">
        <v>2.0799009572092211</v>
      </c>
      <c r="M24">
        <v>5.1536035024693829</v>
      </c>
      <c r="N24">
        <v>5.81022703027429</v>
      </c>
      <c r="O24">
        <v>37.9595670213453</v>
      </c>
      <c r="P24">
        <v>6.7962303547047931</v>
      </c>
      <c r="Q24" s="9">
        <f t="shared" si="2"/>
        <v>24.214912414732211</v>
      </c>
      <c r="R24" s="12">
        <f t="shared" ref="R24:R87" si="6">(O24/1440)</f>
        <v>2.6360810431489794E-2</v>
      </c>
    </row>
    <row r="25" spans="1:18" x14ac:dyDescent="0.25">
      <c r="A25" s="4">
        <v>45840</v>
      </c>
      <c r="B25" t="s">
        <v>44</v>
      </c>
      <c r="C25" t="s">
        <v>64</v>
      </c>
      <c r="D25" t="s">
        <v>89</v>
      </c>
      <c r="E25">
        <v>20</v>
      </c>
      <c r="F25">
        <v>240</v>
      </c>
      <c r="G25" t="s">
        <v>103</v>
      </c>
      <c r="H25" t="s">
        <v>104</v>
      </c>
      <c r="I25" s="2">
        <v>-33.423999999999999</v>
      </c>
      <c r="J25" s="3">
        <v>-70.526939999999996</v>
      </c>
      <c r="K25" s="12">
        <f t="shared" si="5"/>
        <v>0.32460129798891807</v>
      </c>
      <c r="L25">
        <v>1.7168885169785311</v>
      </c>
      <c r="M25">
        <v>4.1701282937765898</v>
      </c>
      <c r="N25">
        <v>5.2961737889201252</v>
      </c>
      <c r="O25">
        <v>47.425869104042</v>
      </c>
      <c r="P25">
        <v>8.5131188716833197</v>
      </c>
      <c r="Q25" s="9">
        <f t="shared" si="2"/>
        <v>24.702671899194737</v>
      </c>
      <c r="R25" s="12">
        <f t="shared" si="6"/>
        <v>3.2934631322251391E-2</v>
      </c>
    </row>
    <row r="26" spans="1:18" x14ac:dyDescent="0.25">
      <c r="A26" s="4">
        <v>45840</v>
      </c>
      <c r="B26" t="s">
        <v>44</v>
      </c>
      <c r="C26" t="s">
        <v>65</v>
      </c>
      <c r="D26" t="s">
        <v>90</v>
      </c>
      <c r="E26">
        <v>20</v>
      </c>
      <c r="F26">
        <v>240</v>
      </c>
      <c r="G26" t="s">
        <v>103</v>
      </c>
      <c r="H26" t="s">
        <v>104</v>
      </c>
      <c r="I26" s="2">
        <v>-33.424100000000003</v>
      </c>
      <c r="J26" s="3">
        <v>-70.526290000000003</v>
      </c>
      <c r="K26" s="12">
        <f t="shared" si="5"/>
        <v>0.33127612427134451</v>
      </c>
      <c r="L26">
        <v>1.537561401786071</v>
      </c>
      <c r="M26">
        <v>3.6108903074966632</v>
      </c>
      <c r="N26">
        <v>6.0008595391973749</v>
      </c>
      <c r="O26">
        <v>57.037618950736046</v>
      </c>
      <c r="P26">
        <v>10.050680273469389</v>
      </c>
      <c r="Q26" s="9">
        <f t="shared" si="2"/>
        <v>25.548736253669627</v>
      </c>
      <c r="R26" s="12">
        <f t="shared" si="6"/>
        <v>3.9609457604677809E-2</v>
      </c>
    </row>
    <row r="27" spans="1:18" x14ac:dyDescent="0.25">
      <c r="A27" s="4">
        <v>45840</v>
      </c>
      <c r="B27" t="s">
        <v>44</v>
      </c>
      <c r="C27" t="s">
        <v>66</v>
      </c>
      <c r="D27" t="s">
        <v>91</v>
      </c>
      <c r="E27">
        <v>24</v>
      </c>
      <c r="F27">
        <v>240</v>
      </c>
      <c r="G27" t="s">
        <v>103</v>
      </c>
      <c r="H27" t="s">
        <v>104</v>
      </c>
      <c r="I27" s="2">
        <v>-33.424100000000003</v>
      </c>
      <c r="J27" s="3">
        <v>-70.526079999999993</v>
      </c>
      <c r="K27" s="12">
        <f t="shared" si="5"/>
        <v>0.3364653976017315</v>
      </c>
      <c r="L27">
        <v>0.5012839901147067</v>
      </c>
      <c r="M27">
        <v>2.1829215715617809</v>
      </c>
      <c r="N27">
        <v>5.2896320241955053</v>
      </c>
      <c r="O27">
        <v>64.510172546493337</v>
      </c>
      <c r="P27">
        <v>10.5519642635841</v>
      </c>
      <c r="Q27" s="9">
        <f t="shared" si="2"/>
        <v>13.778341741047367</v>
      </c>
      <c r="R27" s="12">
        <f t="shared" si="6"/>
        <v>4.4798730935064819E-2</v>
      </c>
    </row>
    <row r="28" spans="1:18" x14ac:dyDescent="0.25">
      <c r="A28" s="4">
        <v>45840</v>
      </c>
      <c r="B28" t="s">
        <v>44</v>
      </c>
      <c r="C28" t="s">
        <v>67</v>
      </c>
      <c r="D28" t="s">
        <v>92</v>
      </c>
      <c r="E28">
        <v>22</v>
      </c>
      <c r="F28">
        <v>340</v>
      </c>
      <c r="G28" t="s">
        <v>103</v>
      </c>
      <c r="H28" t="s">
        <v>104</v>
      </c>
      <c r="I28" s="2">
        <v>-33.418999999999997</v>
      </c>
      <c r="J28" s="3">
        <v>-70.532859999999999</v>
      </c>
      <c r="K28" s="12">
        <f t="shared" si="5"/>
        <v>0.34578511769571518</v>
      </c>
      <c r="L28">
        <v>2.217341255243459</v>
      </c>
      <c r="M28">
        <v>9.3691477510036343</v>
      </c>
      <c r="N28">
        <v>4.0512491843328604</v>
      </c>
      <c r="O28">
        <v>77.930569481829835</v>
      </c>
      <c r="P28">
        <v>12.76930551882756</v>
      </c>
      <c r="Q28" s="9">
        <f t="shared" si="2"/>
        <v>14.19984814524417</v>
      </c>
      <c r="R28" s="12">
        <f t="shared" si="6"/>
        <v>5.4118451029048498E-2</v>
      </c>
    </row>
    <row r="29" spans="1:18" x14ac:dyDescent="0.25">
      <c r="A29" s="4">
        <v>45840</v>
      </c>
      <c r="B29" t="s">
        <v>44</v>
      </c>
      <c r="C29" t="s">
        <v>68</v>
      </c>
      <c r="D29" t="s">
        <v>93</v>
      </c>
      <c r="E29">
        <v>2</v>
      </c>
      <c r="F29">
        <v>340</v>
      </c>
      <c r="G29" t="s">
        <v>103</v>
      </c>
      <c r="H29" t="s">
        <v>104</v>
      </c>
      <c r="I29" s="2">
        <v>-33.411999999999999</v>
      </c>
      <c r="J29" s="3">
        <v>-70.535240000000002</v>
      </c>
      <c r="K29" s="12">
        <f t="shared" si="5"/>
        <v>0.35377455484489256</v>
      </c>
      <c r="L29">
        <v>1.434761605691834</v>
      </c>
      <c r="M29">
        <v>6.1440576702150764</v>
      </c>
      <c r="N29">
        <v>5.3607318246003661</v>
      </c>
      <c r="O29">
        <v>89.435358976645276</v>
      </c>
      <c r="P29">
        <v>14.204067124519391</v>
      </c>
      <c r="Q29" s="9">
        <f t="shared" si="2"/>
        <v>14.011212290345666</v>
      </c>
      <c r="R29" s="12">
        <f t="shared" si="6"/>
        <v>6.2107888178225885E-2</v>
      </c>
    </row>
    <row r="30" spans="1:18" x14ac:dyDescent="0.25">
      <c r="A30" s="4">
        <v>45840</v>
      </c>
      <c r="B30" t="s">
        <v>44</v>
      </c>
      <c r="C30" t="s">
        <v>69</v>
      </c>
      <c r="D30" t="s">
        <v>94</v>
      </c>
      <c r="E30">
        <v>5</v>
      </c>
      <c r="F30">
        <v>340</v>
      </c>
      <c r="G30" t="s">
        <v>103</v>
      </c>
      <c r="H30" t="s">
        <v>104</v>
      </c>
      <c r="I30" s="2">
        <v>-33.4238</v>
      </c>
      <c r="J30" s="3">
        <v>-70.529499999999999</v>
      </c>
      <c r="K30" s="12">
        <f t="shared" si="5"/>
        <v>0.36003535255615532</v>
      </c>
      <c r="L30">
        <v>0.9137567682551353</v>
      </c>
      <c r="M30">
        <v>2.7997816240937108</v>
      </c>
      <c r="N30">
        <v>6.215767080124639</v>
      </c>
      <c r="O30">
        <v>98.450907680863622</v>
      </c>
      <c r="P30">
        <v>15.117823892774529</v>
      </c>
      <c r="Q30" s="9">
        <f t="shared" si="2"/>
        <v>19.582029406688136</v>
      </c>
      <c r="R30" s="12">
        <f t="shared" si="6"/>
        <v>6.836868588948862E-2</v>
      </c>
    </row>
    <row r="31" spans="1:18" x14ac:dyDescent="0.25">
      <c r="A31" s="4">
        <v>45840</v>
      </c>
      <c r="B31" t="s">
        <v>44</v>
      </c>
      <c r="C31" t="s">
        <v>70</v>
      </c>
      <c r="D31" t="s">
        <v>95</v>
      </c>
      <c r="E31">
        <v>5</v>
      </c>
      <c r="F31">
        <v>340</v>
      </c>
      <c r="G31" t="s">
        <v>103</v>
      </c>
      <c r="H31" t="s">
        <v>104</v>
      </c>
      <c r="I31" s="2">
        <v>-33.424999999999997</v>
      </c>
      <c r="J31" s="3">
        <v>-70.52955</v>
      </c>
      <c r="K31" s="12">
        <f t="shared" si="5"/>
        <v>0.37077312381380156</v>
      </c>
      <c r="L31">
        <v>1.9774752808471761</v>
      </c>
      <c r="M31">
        <v>11.404006397069869</v>
      </c>
      <c r="N31">
        <v>4.0583842139406698</v>
      </c>
      <c r="O31">
        <v>113.9132982918742</v>
      </c>
      <c r="P31">
        <v>17.095299173621701</v>
      </c>
      <c r="Q31" s="9">
        <f t="shared" si="2"/>
        <v>10.404108233516597</v>
      </c>
      <c r="R31" s="12">
        <f t="shared" si="6"/>
        <v>7.9106457147134865E-2</v>
      </c>
    </row>
    <row r="32" spans="1:18" x14ac:dyDescent="0.25">
      <c r="A32" s="4">
        <v>45840</v>
      </c>
      <c r="B32" t="s">
        <v>44</v>
      </c>
      <c r="C32" t="s">
        <v>71</v>
      </c>
      <c r="D32" t="s">
        <v>96</v>
      </c>
      <c r="E32">
        <v>39</v>
      </c>
      <c r="F32">
        <v>340</v>
      </c>
      <c r="G32" t="s">
        <v>103</v>
      </c>
      <c r="H32" t="s">
        <v>104</v>
      </c>
      <c r="I32" s="2">
        <v>-33.418100000000003</v>
      </c>
      <c r="J32" s="3">
        <v>-70.532359999999997</v>
      </c>
      <c r="K32" s="12">
        <f t="shared" si="5"/>
        <v>0.38341907336155157</v>
      </c>
      <c r="L32">
        <v>2.3522846423735331</v>
      </c>
      <c r="M32">
        <v>10.730229445070581</v>
      </c>
      <c r="N32">
        <v>7.4799379036894651</v>
      </c>
      <c r="O32">
        <v>132.12346564063421</v>
      </c>
      <c r="P32">
        <v>19.447583815995241</v>
      </c>
      <c r="Q32" s="9">
        <f t="shared" si="2"/>
        <v>13.153220932032328</v>
      </c>
      <c r="R32" s="12">
        <f t="shared" si="6"/>
        <v>9.1752406694884867E-2</v>
      </c>
    </row>
    <row r="33" spans="1:18" x14ac:dyDescent="0.25">
      <c r="A33" s="4">
        <v>45840</v>
      </c>
      <c r="B33" t="s">
        <v>44</v>
      </c>
      <c r="C33" t="s">
        <v>72</v>
      </c>
      <c r="D33" t="s">
        <v>97</v>
      </c>
      <c r="E33">
        <v>9</v>
      </c>
      <c r="F33">
        <v>660</v>
      </c>
      <c r="G33" t="s">
        <v>103</v>
      </c>
      <c r="H33" t="s">
        <v>104</v>
      </c>
      <c r="I33" s="2">
        <v>-33.422899999999998</v>
      </c>
      <c r="J33" s="3">
        <v>-70.52955</v>
      </c>
      <c r="K33" s="12">
        <f>$K$22+(O33/1440)</f>
        <v>0.40802987062134299</v>
      </c>
      <c r="L33">
        <v>16.55445348640967</v>
      </c>
      <c r="M33">
        <v>31.328641210155801</v>
      </c>
      <c r="N33">
        <v>4.1109068439439076</v>
      </c>
      <c r="O33">
        <v>167.56301369473391</v>
      </c>
      <c r="P33">
        <v>36.002037302404901</v>
      </c>
      <c r="Q33" s="9">
        <f t="shared" si="2"/>
        <v>31.704765058964416</v>
      </c>
      <c r="R33" s="12">
        <f t="shared" si="6"/>
        <v>0.11636320395467632</v>
      </c>
    </row>
    <row r="34" spans="1:18" x14ac:dyDescent="0.25">
      <c r="A34" s="4">
        <v>45841</v>
      </c>
      <c r="B34" t="s">
        <v>107</v>
      </c>
      <c r="C34" t="s">
        <v>73</v>
      </c>
      <c r="D34" t="s">
        <v>98</v>
      </c>
      <c r="E34">
        <v>1</v>
      </c>
      <c r="F34">
        <v>660</v>
      </c>
      <c r="G34" t="s">
        <v>103</v>
      </c>
      <c r="H34" t="s">
        <v>104</v>
      </c>
      <c r="I34" s="2">
        <v>-33.423999999999999</v>
      </c>
      <c r="J34" s="3">
        <v>-70.528289999999998</v>
      </c>
      <c r="K34" s="11">
        <v>0.625</v>
      </c>
      <c r="L34">
        <v>3.4350000000000001</v>
      </c>
      <c r="M34">
        <v>8.2140000000000004</v>
      </c>
      <c r="N34">
        <v>5.0590000000000002</v>
      </c>
      <c r="O34">
        <f>N34+M34</f>
        <v>13.273</v>
      </c>
      <c r="P34">
        <f>L34</f>
        <v>3.4350000000000001</v>
      </c>
      <c r="Q34" s="9">
        <f t="shared" si="2"/>
        <v>25.091307523739957</v>
      </c>
      <c r="R34" s="12">
        <f t="shared" si="6"/>
        <v>9.2173611111111102E-3</v>
      </c>
    </row>
    <row r="35" spans="1:18" x14ac:dyDescent="0.25">
      <c r="A35" s="4">
        <v>45841</v>
      </c>
      <c r="B35" t="s">
        <v>107</v>
      </c>
      <c r="C35" t="s">
        <v>74</v>
      </c>
      <c r="D35" t="s">
        <v>99</v>
      </c>
      <c r="E35">
        <v>1</v>
      </c>
      <c r="F35">
        <v>660</v>
      </c>
      <c r="G35" t="s">
        <v>103</v>
      </c>
      <c r="H35" t="s">
        <v>104</v>
      </c>
      <c r="I35" s="2">
        <v>-33.423999999999999</v>
      </c>
      <c r="J35" s="3">
        <v>-70.526939999999996</v>
      </c>
      <c r="K35" s="11">
        <f>$K$34+(O35/1440)</f>
        <v>0.64434999999999998</v>
      </c>
      <c r="L35">
        <v>3.194</v>
      </c>
      <c r="M35">
        <v>9.4649999999999999</v>
      </c>
      <c r="N35">
        <v>5.1260000000000003</v>
      </c>
      <c r="O35">
        <f>O34+N35+M35</f>
        <v>27.864000000000001</v>
      </c>
      <c r="P35">
        <f>P34+L35</f>
        <v>6.6289999999999996</v>
      </c>
      <c r="Q35" s="9">
        <f t="shared" si="2"/>
        <v>20.247226624405705</v>
      </c>
      <c r="R35" s="12">
        <f t="shared" si="6"/>
        <v>1.9349999999999999E-2</v>
      </c>
    </row>
    <row r="36" spans="1:18" x14ac:dyDescent="0.25">
      <c r="A36" s="4">
        <v>45841</v>
      </c>
      <c r="B36" t="s">
        <v>107</v>
      </c>
      <c r="C36" t="s">
        <v>75</v>
      </c>
      <c r="D36" t="s">
        <v>100</v>
      </c>
      <c r="E36">
        <v>1</v>
      </c>
      <c r="F36">
        <v>660</v>
      </c>
      <c r="G36" t="s">
        <v>103</v>
      </c>
      <c r="H36" t="s">
        <v>104</v>
      </c>
      <c r="I36" s="2">
        <v>-33.424100000000003</v>
      </c>
      <c r="J36" s="3">
        <v>-70.526290000000003</v>
      </c>
      <c r="K36" s="11">
        <f t="shared" ref="K36:K53" si="7">$K$34+(O36/1440)</f>
        <v>0.65426458333333337</v>
      </c>
      <c r="L36">
        <v>3.0910000000000002</v>
      </c>
      <c r="M36">
        <v>9.1929999999999996</v>
      </c>
      <c r="N36">
        <v>5.0839999999999996</v>
      </c>
      <c r="O36">
        <f t="shared" ref="O36:O53" si="8">O35+N36+M36</f>
        <v>42.140999999999998</v>
      </c>
      <c r="P36">
        <f t="shared" ref="P36:P53" si="9">P35+L36</f>
        <v>9.7199999999999989</v>
      </c>
      <c r="Q36" s="9">
        <f t="shared" si="2"/>
        <v>20.174045469378875</v>
      </c>
      <c r="R36" s="12">
        <f t="shared" si="6"/>
        <v>2.9264583333333333E-2</v>
      </c>
    </row>
    <row r="37" spans="1:18" x14ac:dyDescent="0.25">
      <c r="A37" s="4">
        <v>45841</v>
      </c>
      <c r="B37" t="s">
        <v>107</v>
      </c>
      <c r="C37" t="s">
        <v>76</v>
      </c>
      <c r="D37" t="s">
        <v>83</v>
      </c>
      <c r="E37">
        <v>7</v>
      </c>
      <c r="F37">
        <v>660</v>
      </c>
      <c r="G37" t="s">
        <v>103</v>
      </c>
      <c r="H37" t="s">
        <v>104</v>
      </c>
      <c r="I37" s="2">
        <v>-33.406509999999997</v>
      </c>
      <c r="J37" s="3">
        <v>-70.533900000000003</v>
      </c>
      <c r="K37" s="11">
        <f t="shared" si="7"/>
        <v>0.66421180555555559</v>
      </c>
      <c r="L37">
        <v>3.0129999999999999</v>
      </c>
      <c r="M37">
        <v>9.0619999999999994</v>
      </c>
      <c r="N37">
        <v>5.2619999999999996</v>
      </c>
      <c r="O37">
        <f t="shared" si="8"/>
        <v>56.464999999999996</v>
      </c>
      <c r="P37">
        <f t="shared" si="9"/>
        <v>12.732999999999999</v>
      </c>
      <c r="Q37" s="9">
        <f t="shared" si="2"/>
        <v>19.949238578680202</v>
      </c>
      <c r="R37" s="12">
        <f t="shared" si="6"/>
        <v>3.9211805555555555E-2</v>
      </c>
    </row>
    <row r="38" spans="1:18" x14ac:dyDescent="0.25">
      <c r="A38" s="4">
        <v>45841</v>
      </c>
      <c r="B38" t="s">
        <v>107</v>
      </c>
      <c r="C38" t="s">
        <v>77</v>
      </c>
      <c r="D38" t="s">
        <v>101</v>
      </c>
      <c r="E38">
        <v>36</v>
      </c>
      <c r="F38">
        <v>660</v>
      </c>
      <c r="G38" t="s">
        <v>103</v>
      </c>
      <c r="H38" t="s">
        <v>104</v>
      </c>
      <c r="I38" s="2">
        <v>-33.419289999999997</v>
      </c>
      <c r="J38" s="3">
        <v>-70.532240000000002</v>
      </c>
      <c r="K38" s="11">
        <f t="shared" si="7"/>
        <v>0.67451944444444445</v>
      </c>
      <c r="L38">
        <v>3.19</v>
      </c>
      <c r="M38">
        <v>9.6449999999999996</v>
      </c>
      <c r="N38">
        <v>5.1980000000000004</v>
      </c>
      <c r="O38">
        <f t="shared" si="8"/>
        <v>71.307999999999993</v>
      </c>
      <c r="P38">
        <f t="shared" si="9"/>
        <v>15.922999999999998</v>
      </c>
      <c r="Q38" s="9">
        <f t="shared" si="2"/>
        <v>19.844479004665629</v>
      </c>
      <c r="R38" s="12">
        <f t="shared" si="6"/>
        <v>4.9519444444444442E-2</v>
      </c>
    </row>
    <row r="39" spans="1:18" x14ac:dyDescent="0.25">
      <c r="A39" s="4">
        <v>45841</v>
      </c>
      <c r="B39" t="s">
        <v>107</v>
      </c>
      <c r="C39" t="s">
        <v>78</v>
      </c>
      <c r="D39" t="s">
        <v>83</v>
      </c>
      <c r="E39">
        <v>4</v>
      </c>
      <c r="F39">
        <v>660</v>
      </c>
      <c r="G39" t="s">
        <v>103</v>
      </c>
      <c r="H39" t="s">
        <v>104</v>
      </c>
      <c r="I39" s="2">
        <v>-33.414149999999999</v>
      </c>
      <c r="J39" s="3">
        <v>-70.534570000000002</v>
      </c>
      <c r="K39" s="11">
        <f t="shared" si="7"/>
        <v>0.68369791666666668</v>
      </c>
      <c r="L39">
        <v>2.9009999999999998</v>
      </c>
      <c r="M39">
        <v>8.3309999999999995</v>
      </c>
      <c r="N39">
        <v>4.8860000000000001</v>
      </c>
      <c r="O39">
        <f t="shared" si="8"/>
        <v>84.524999999999991</v>
      </c>
      <c r="P39">
        <f t="shared" si="9"/>
        <v>18.823999999999998</v>
      </c>
      <c r="Q39" s="9">
        <f t="shared" si="2"/>
        <v>20.893050054015124</v>
      </c>
      <c r="R39" s="12">
        <f t="shared" si="6"/>
        <v>5.8697916666666662E-2</v>
      </c>
    </row>
    <row r="40" spans="1:18" x14ac:dyDescent="0.25">
      <c r="A40" s="4">
        <v>45841</v>
      </c>
      <c r="B40" t="s">
        <v>107</v>
      </c>
      <c r="C40" t="s">
        <v>79</v>
      </c>
      <c r="D40" t="s">
        <v>83</v>
      </c>
      <c r="E40">
        <v>2</v>
      </c>
      <c r="F40">
        <v>660</v>
      </c>
      <c r="G40" t="s">
        <v>103</v>
      </c>
      <c r="H40" t="s">
        <v>104</v>
      </c>
      <c r="I40" s="2">
        <v>-33.419379999999997</v>
      </c>
      <c r="J40" s="3">
        <v>-70.529709999999994</v>
      </c>
      <c r="K40" s="11">
        <f t="shared" si="7"/>
        <v>0.6926923611111111</v>
      </c>
      <c r="L40">
        <v>3.31</v>
      </c>
      <c r="M40">
        <v>8.2200000000000006</v>
      </c>
      <c r="N40">
        <v>4.7320000000000002</v>
      </c>
      <c r="O40">
        <f t="shared" si="8"/>
        <v>97.47699999999999</v>
      </c>
      <c r="P40">
        <f t="shared" si="9"/>
        <v>22.133999999999997</v>
      </c>
      <c r="Q40" s="9">
        <f t="shared" si="2"/>
        <v>24.160583941605839</v>
      </c>
      <c r="R40" s="12">
        <f t="shared" si="6"/>
        <v>6.7692361111111099E-2</v>
      </c>
    </row>
    <row r="41" spans="1:18" x14ac:dyDescent="0.25">
      <c r="A41" s="4">
        <v>45841</v>
      </c>
      <c r="B41" t="s">
        <v>107</v>
      </c>
      <c r="C41" t="s">
        <v>80</v>
      </c>
      <c r="D41" t="s">
        <v>83</v>
      </c>
      <c r="E41">
        <v>7</v>
      </c>
      <c r="F41">
        <v>660</v>
      </c>
      <c r="G41" t="s">
        <v>103</v>
      </c>
      <c r="H41" t="s">
        <v>104</v>
      </c>
      <c r="I41" s="2">
        <v>-33.408839999999998</v>
      </c>
      <c r="J41" s="3">
        <v>-70.53313</v>
      </c>
      <c r="K41" s="11">
        <f t="shared" si="7"/>
        <v>0.70203055555555549</v>
      </c>
      <c r="L41">
        <v>2.9870000000000001</v>
      </c>
      <c r="M41">
        <v>8.3759999999999994</v>
      </c>
      <c r="N41">
        <v>5.0709999999999997</v>
      </c>
      <c r="O41">
        <f t="shared" si="8"/>
        <v>110.92399999999999</v>
      </c>
      <c r="P41">
        <f t="shared" si="9"/>
        <v>25.120999999999995</v>
      </c>
      <c r="Q41" s="9">
        <f t="shared" si="2"/>
        <v>21.396848137535816</v>
      </c>
      <c r="R41" s="12">
        <f t="shared" si="6"/>
        <v>7.7030555555555547E-2</v>
      </c>
    </row>
    <row r="42" spans="1:18" x14ac:dyDescent="0.25">
      <c r="A42" s="4">
        <v>45841</v>
      </c>
      <c r="B42" t="s">
        <v>107</v>
      </c>
      <c r="C42" t="s">
        <v>71</v>
      </c>
      <c r="D42" t="s">
        <v>96</v>
      </c>
      <c r="E42">
        <v>11</v>
      </c>
      <c r="F42">
        <v>660</v>
      </c>
      <c r="G42" t="s">
        <v>103</v>
      </c>
      <c r="H42" t="s">
        <v>104</v>
      </c>
      <c r="I42" s="2">
        <v>-33.418100000000003</v>
      </c>
      <c r="J42" s="3">
        <v>-70.532359999999997</v>
      </c>
      <c r="K42" s="11">
        <f t="shared" si="7"/>
        <v>0.71211319444444443</v>
      </c>
      <c r="L42">
        <v>2.9990000000000001</v>
      </c>
      <c r="M42">
        <v>9.3829999999999991</v>
      </c>
      <c r="N42">
        <v>5.1360000000000001</v>
      </c>
      <c r="O42">
        <f t="shared" si="8"/>
        <v>125.44299999999998</v>
      </c>
      <c r="P42">
        <f t="shared" si="9"/>
        <v>28.119999999999994</v>
      </c>
      <c r="Q42" s="9">
        <f t="shared" si="2"/>
        <v>19.177235425770011</v>
      </c>
      <c r="R42" s="12">
        <f t="shared" si="6"/>
        <v>8.7113194444444431E-2</v>
      </c>
    </row>
    <row r="43" spans="1:18" x14ac:dyDescent="0.25">
      <c r="A43" s="4">
        <v>45841</v>
      </c>
      <c r="B43" t="s">
        <v>107</v>
      </c>
      <c r="C43" t="s">
        <v>50</v>
      </c>
      <c r="D43" t="s">
        <v>81</v>
      </c>
      <c r="E43">
        <v>1</v>
      </c>
      <c r="F43">
        <v>660</v>
      </c>
      <c r="G43" t="s">
        <v>102</v>
      </c>
      <c r="H43" t="s">
        <v>104</v>
      </c>
      <c r="I43">
        <v>-33.381999999999998</v>
      </c>
      <c r="J43">
        <v>-70.506299999999996</v>
      </c>
      <c r="K43" s="11">
        <f t="shared" si="7"/>
        <v>0.7214694444444445</v>
      </c>
      <c r="L43">
        <v>3.1749999999999998</v>
      </c>
      <c r="M43">
        <v>8.2810000000000006</v>
      </c>
      <c r="N43">
        <v>5.1920000000000002</v>
      </c>
      <c r="O43">
        <f t="shared" si="8"/>
        <v>138.916</v>
      </c>
      <c r="P43">
        <f t="shared" si="9"/>
        <v>31.294999999999995</v>
      </c>
      <c r="Q43" s="9">
        <f t="shared" si="2"/>
        <v>23.00446805941311</v>
      </c>
      <c r="R43" s="12">
        <f t="shared" si="6"/>
        <v>9.6469444444444441E-2</v>
      </c>
    </row>
    <row r="44" spans="1:18" x14ac:dyDescent="0.25">
      <c r="A44" s="4">
        <v>45841</v>
      </c>
      <c r="B44" t="s">
        <v>107</v>
      </c>
      <c r="C44" t="s">
        <v>51</v>
      </c>
      <c r="D44" t="s">
        <v>82</v>
      </c>
      <c r="E44">
        <v>4</v>
      </c>
      <c r="F44">
        <v>660</v>
      </c>
      <c r="G44" t="s">
        <v>102</v>
      </c>
      <c r="H44" t="s">
        <v>104</v>
      </c>
      <c r="I44">
        <v>-33.411999999999999</v>
      </c>
      <c r="J44">
        <v>-70.509600000000006</v>
      </c>
      <c r="K44" s="11">
        <f t="shared" si="7"/>
        <v>0.73131875000000002</v>
      </c>
      <c r="L44">
        <v>3.0249999999999999</v>
      </c>
      <c r="M44">
        <v>8.7899999999999991</v>
      </c>
      <c r="N44">
        <v>5.3929999999999998</v>
      </c>
      <c r="O44">
        <f t="shared" si="8"/>
        <v>153.09899999999999</v>
      </c>
      <c r="P44">
        <f>P43+L44</f>
        <v>34.319999999999993</v>
      </c>
      <c r="Q44" s="9">
        <f t="shared" si="2"/>
        <v>20.648464163822528</v>
      </c>
      <c r="R44" s="12">
        <f t="shared" si="6"/>
        <v>0.10631874999999999</v>
      </c>
    </row>
    <row r="45" spans="1:18" x14ac:dyDescent="0.25">
      <c r="A45" s="4">
        <v>45841</v>
      </c>
      <c r="B45" t="s">
        <v>107</v>
      </c>
      <c r="C45" t="s">
        <v>52</v>
      </c>
      <c r="D45" t="s">
        <v>83</v>
      </c>
      <c r="E45">
        <v>2</v>
      </c>
      <c r="F45">
        <v>660</v>
      </c>
      <c r="G45" t="s">
        <v>102</v>
      </c>
      <c r="H45" t="s">
        <v>104</v>
      </c>
      <c r="I45">
        <v>-33.399199899999999</v>
      </c>
      <c r="J45">
        <v>-70.519466800000004</v>
      </c>
      <c r="K45" s="11">
        <f t="shared" si="7"/>
        <v>0.74062916666666667</v>
      </c>
      <c r="L45">
        <v>2.8580000000000001</v>
      </c>
      <c r="M45">
        <v>8.8460000000000001</v>
      </c>
      <c r="N45">
        <v>4.5609999999999999</v>
      </c>
      <c r="O45">
        <f t="shared" si="8"/>
        <v>166.506</v>
      </c>
      <c r="P45">
        <f t="shared" si="9"/>
        <v>37.17799999999999</v>
      </c>
      <c r="Q45" s="9">
        <f t="shared" si="2"/>
        <v>19.38503278317884</v>
      </c>
      <c r="R45" s="12">
        <f t="shared" si="6"/>
        <v>0.11562916666666667</v>
      </c>
    </row>
    <row r="46" spans="1:18" x14ac:dyDescent="0.25">
      <c r="A46" s="4">
        <v>45841</v>
      </c>
      <c r="B46" t="s">
        <v>107</v>
      </c>
      <c r="C46" t="s">
        <v>53</v>
      </c>
      <c r="D46" t="s">
        <v>83</v>
      </c>
      <c r="E46">
        <v>1</v>
      </c>
      <c r="F46">
        <v>660</v>
      </c>
      <c r="G46" t="s">
        <v>102</v>
      </c>
      <c r="H46" t="s">
        <v>104</v>
      </c>
      <c r="I46">
        <v>-33.398330899999998</v>
      </c>
      <c r="J46">
        <v>-70.528769299999993</v>
      </c>
      <c r="K46" s="11">
        <f t="shared" si="7"/>
        <v>0.75123055555555551</v>
      </c>
      <c r="L46">
        <v>2.9529999999999998</v>
      </c>
      <c r="M46">
        <v>9.9019999999999992</v>
      </c>
      <c r="N46">
        <v>5.3639999999999999</v>
      </c>
      <c r="O46">
        <f t="shared" si="8"/>
        <v>181.77199999999999</v>
      </c>
      <c r="P46">
        <f t="shared" si="9"/>
        <v>40.130999999999993</v>
      </c>
      <c r="Q46" s="9">
        <f t="shared" si="2"/>
        <v>17.893354877802466</v>
      </c>
      <c r="R46" s="12">
        <f t="shared" si="6"/>
        <v>0.12623055555555554</v>
      </c>
    </row>
    <row r="47" spans="1:18" x14ac:dyDescent="0.25">
      <c r="A47" s="4">
        <v>45841</v>
      </c>
      <c r="B47" t="s">
        <v>107</v>
      </c>
      <c r="C47" t="s">
        <v>54</v>
      </c>
      <c r="D47" t="s">
        <v>84</v>
      </c>
      <c r="E47">
        <v>1</v>
      </c>
      <c r="F47">
        <v>660</v>
      </c>
      <c r="G47" t="s">
        <v>102</v>
      </c>
      <c r="H47" t="s">
        <v>104</v>
      </c>
      <c r="I47">
        <v>-33.403997400000002</v>
      </c>
      <c r="J47">
        <v>-70.537836200000001</v>
      </c>
      <c r="K47" s="11">
        <f t="shared" si="7"/>
        <v>0.76060555555555553</v>
      </c>
      <c r="L47">
        <v>2.956</v>
      </c>
      <c r="M47">
        <v>8.3520000000000003</v>
      </c>
      <c r="N47">
        <v>5.1479999999999997</v>
      </c>
      <c r="O47">
        <f t="shared" si="8"/>
        <v>195.27199999999999</v>
      </c>
      <c r="P47">
        <f t="shared" si="9"/>
        <v>43.086999999999996</v>
      </c>
      <c r="Q47" s="9">
        <f t="shared" si="2"/>
        <v>21.235632183908042</v>
      </c>
      <c r="R47" s="12">
        <f t="shared" si="6"/>
        <v>0.13560555555555556</v>
      </c>
    </row>
    <row r="48" spans="1:18" x14ac:dyDescent="0.25">
      <c r="A48" s="4">
        <v>45841</v>
      </c>
      <c r="B48" t="s">
        <v>107</v>
      </c>
      <c r="C48" t="s">
        <v>55</v>
      </c>
      <c r="D48" t="s">
        <v>83</v>
      </c>
      <c r="E48">
        <v>1</v>
      </c>
      <c r="F48">
        <v>660</v>
      </c>
      <c r="G48" t="s">
        <v>102</v>
      </c>
      <c r="H48" t="s">
        <v>104</v>
      </c>
      <c r="I48">
        <v>-33.405599000000002</v>
      </c>
      <c r="J48">
        <v>-70.540471199999999</v>
      </c>
      <c r="K48" s="11">
        <f t="shared" si="7"/>
        <v>0.77075763888888882</v>
      </c>
      <c r="L48">
        <v>3.427</v>
      </c>
      <c r="M48">
        <v>9.8480000000000008</v>
      </c>
      <c r="N48">
        <v>4.7709999999999999</v>
      </c>
      <c r="O48">
        <f t="shared" si="8"/>
        <v>209.89099999999999</v>
      </c>
      <c r="P48">
        <f t="shared" si="9"/>
        <v>46.513999999999996</v>
      </c>
      <c r="Q48" s="9">
        <f t="shared" si="2"/>
        <v>20.879366368805847</v>
      </c>
      <c r="R48" s="12">
        <f t="shared" si="6"/>
        <v>0.14575763888888887</v>
      </c>
    </row>
    <row r="49" spans="1:18" x14ac:dyDescent="0.25">
      <c r="A49" s="4">
        <v>45841</v>
      </c>
      <c r="B49" t="s">
        <v>107</v>
      </c>
      <c r="C49" t="s">
        <v>56</v>
      </c>
      <c r="D49" t="s">
        <v>85</v>
      </c>
      <c r="E49">
        <v>1</v>
      </c>
      <c r="F49">
        <v>660</v>
      </c>
      <c r="G49" t="s">
        <v>102</v>
      </c>
      <c r="H49" t="s">
        <v>104</v>
      </c>
      <c r="I49">
        <v>-33.395870299999999</v>
      </c>
      <c r="J49">
        <v>-70.556583700000004</v>
      </c>
      <c r="K49" s="11">
        <f t="shared" si="7"/>
        <v>0.78061111111111114</v>
      </c>
      <c r="L49">
        <v>3.4209999999999998</v>
      </c>
      <c r="M49">
        <v>9.2720000000000002</v>
      </c>
      <c r="N49">
        <v>4.9169999999999998</v>
      </c>
      <c r="O49">
        <f t="shared" si="8"/>
        <v>224.07999999999998</v>
      </c>
      <c r="P49">
        <f t="shared" si="9"/>
        <v>49.934999999999995</v>
      </c>
      <c r="Q49" s="9">
        <f t="shared" si="2"/>
        <v>22.137618636755825</v>
      </c>
      <c r="R49" s="12">
        <f t="shared" si="6"/>
        <v>0.15561111111111109</v>
      </c>
    </row>
    <row r="50" spans="1:18" x14ac:dyDescent="0.25">
      <c r="A50" s="4">
        <v>45841</v>
      </c>
      <c r="B50" t="s">
        <v>107</v>
      </c>
      <c r="C50" t="s">
        <v>57</v>
      </c>
      <c r="D50" t="s">
        <v>85</v>
      </c>
      <c r="E50">
        <v>1</v>
      </c>
      <c r="F50">
        <v>660</v>
      </c>
      <c r="G50" t="s">
        <v>102</v>
      </c>
      <c r="H50" t="s">
        <v>104</v>
      </c>
      <c r="I50">
        <v>-33.397813399999997</v>
      </c>
      <c r="J50">
        <v>-70.563181900000004</v>
      </c>
      <c r="K50" s="11">
        <f t="shared" si="7"/>
        <v>0.79026111111111108</v>
      </c>
      <c r="L50">
        <v>2.923</v>
      </c>
      <c r="M50">
        <v>9.1839999999999993</v>
      </c>
      <c r="N50">
        <v>4.7119999999999997</v>
      </c>
      <c r="O50">
        <f t="shared" si="8"/>
        <v>237.97599999999997</v>
      </c>
      <c r="P50">
        <f t="shared" si="9"/>
        <v>52.857999999999997</v>
      </c>
      <c r="Q50" s="9">
        <f t="shared" si="2"/>
        <v>19.096254355400699</v>
      </c>
      <c r="R50" s="12">
        <f t="shared" si="6"/>
        <v>0.16526111111111108</v>
      </c>
    </row>
    <row r="51" spans="1:18" x14ac:dyDescent="0.25">
      <c r="A51" s="4">
        <v>45841</v>
      </c>
      <c r="B51" t="s">
        <v>107</v>
      </c>
      <c r="C51" t="s">
        <v>58</v>
      </c>
      <c r="D51" t="s">
        <v>85</v>
      </c>
      <c r="E51">
        <v>1</v>
      </c>
      <c r="F51">
        <v>660</v>
      </c>
      <c r="G51" t="s">
        <v>102</v>
      </c>
      <c r="H51" t="s">
        <v>104</v>
      </c>
      <c r="I51">
        <v>-33.403049500000002</v>
      </c>
      <c r="J51">
        <v>-70.570588099999995</v>
      </c>
      <c r="K51" s="11">
        <f t="shared" si="7"/>
        <v>0.80031666666666668</v>
      </c>
      <c r="L51">
        <v>2.9849999999999999</v>
      </c>
      <c r="M51">
        <v>9.1379999999999999</v>
      </c>
      <c r="N51">
        <v>5.3419999999999996</v>
      </c>
      <c r="O51">
        <f t="shared" si="8"/>
        <v>252.45599999999999</v>
      </c>
      <c r="P51">
        <f t="shared" si="9"/>
        <v>55.842999999999996</v>
      </c>
      <c r="Q51" s="9">
        <f t="shared" si="2"/>
        <v>19.599474720945501</v>
      </c>
      <c r="R51" s="12">
        <f t="shared" si="6"/>
        <v>0.17531666666666665</v>
      </c>
    </row>
    <row r="52" spans="1:18" x14ac:dyDescent="0.25">
      <c r="A52" s="4">
        <v>45841</v>
      </c>
      <c r="B52" t="s">
        <v>107</v>
      </c>
      <c r="C52" t="s">
        <v>59</v>
      </c>
      <c r="D52" t="s">
        <v>85</v>
      </c>
      <c r="E52">
        <v>1</v>
      </c>
      <c r="F52">
        <v>660</v>
      </c>
      <c r="G52" t="s">
        <v>102</v>
      </c>
      <c r="H52" t="s">
        <v>104</v>
      </c>
      <c r="I52">
        <v>-33.405500000000004</v>
      </c>
      <c r="J52">
        <v>-70.585499999999996</v>
      </c>
      <c r="K52" s="11">
        <f t="shared" si="7"/>
        <v>0.81010694444444442</v>
      </c>
      <c r="L52">
        <v>2.9849999999999999</v>
      </c>
      <c r="M52">
        <v>9.1029999999999998</v>
      </c>
      <c r="N52">
        <v>4.9950000000000001</v>
      </c>
      <c r="O52">
        <f t="shared" si="8"/>
        <v>266.55399999999997</v>
      </c>
      <c r="P52">
        <f t="shared" si="9"/>
        <v>58.827999999999996</v>
      </c>
      <c r="Q52" s="9">
        <f t="shared" si="2"/>
        <v>19.674832472811161</v>
      </c>
      <c r="R52" s="12">
        <f t="shared" si="6"/>
        <v>0.18510694444444442</v>
      </c>
    </row>
    <row r="53" spans="1:18" x14ac:dyDescent="0.25">
      <c r="A53" s="4">
        <v>45841</v>
      </c>
      <c r="B53" t="s">
        <v>107</v>
      </c>
      <c r="C53" t="s">
        <v>60</v>
      </c>
      <c r="D53" t="s">
        <v>85</v>
      </c>
      <c r="E53">
        <v>1</v>
      </c>
      <c r="F53">
        <v>660</v>
      </c>
      <c r="G53" t="s">
        <v>102</v>
      </c>
      <c r="H53" t="s">
        <v>104</v>
      </c>
      <c r="I53">
        <v>-33.419545200000002</v>
      </c>
      <c r="J53">
        <v>-70.577780899999993</v>
      </c>
      <c r="K53" s="11">
        <f t="shared" si="7"/>
        <v>0.81921111111111111</v>
      </c>
      <c r="L53">
        <v>3.1139999999999999</v>
      </c>
      <c r="M53">
        <v>7.9349999999999996</v>
      </c>
      <c r="N53">
        <v>5.1749999999999998</v>
      </c>
      <c r="O53">
        <f t="shared" si="8"/>
        <v>279.66399999999999</v>
      </c>
      <c r="P53">
        <f t="shared" si="9"/>
        <v>61.941999999999993</v>
      </c>
      <c r="Q53" s="9">
        <f t="shared" si="2"/>
        <v>23.546313799621927</v>
      </c>
      <c r="R53" s="12">
        <f t="shared" si="6"/>
        <v>0.19421111111111111</v>
      </c>
    </row>
    <row r="54" spans="1:18" x14ac:dyDescent="0.25">
      <c r="A54" t="s">
        <v>16</v>
      </c>
      <c r="B54" t="s">
        <v>46</v>
      </c>
      <c r="C54" t="s">
        <v>61</v>
      </c>
      <c r="D54" t="s">
        <v>86</v>
      </c>
      <c r="E54">
        <v>0</v>
      </c>
      <c r="F54">
        <v>0</v>
      </c>
      <c r="G54" t="s">
        <v>102</v>
      </c>
      <c r="H54" t="s">
        <v>104</v>
      </c>
      <c r="I54">
        <v>-33.371397000000002</v>
      </c>
      <c r="J54">
        <v>-70.701223900000002</v>
      </c>
      <c r="K54" s="11">
        <v>0.29166666666666669</v>
      </c>
      <c r="L54">
        <v>0</v>
      </c>
      <c r="M54">
        <v>0</v>
      </c>
      <c r="N54">
        <v>7.7644563885673481</v>
      </c>
      <c r="O54">
        <v>7.7644563885673481</v>
      </c>
      <c r="P54">
        <v>0</v>
      </c>
      <c r="Q54" s="9">
        <v>0</v>
      </c>
      <c r="R54" s="12">
        <f t="shared" si="6"/>
        <v>5.3919836031717698E-3</v>
      </c>
    </row>
    <row r="55" spans="1:18" x14ac:dyDescent="0.25">
      <c r="A55" t="s">
        <v>16</v>
      </c>
      <c r="B55" t="s">
        <v>46</v>
      </c>
      <c r="C55" t="s">
        <v>62</v>
      </c>
      <c r="D55" t="s">
        <v>87</v>
      </c>
      <c r="E55">
        <v>20</v>
      </c>
      <c r="F55">
        <v>240</v>
      </c>
      <c r="G55" t="s">
        <v>103</v>
      </c>
      <c r="H55" t="s">
        <v>104</v>
      </c>
      <c r="I55" s="2">
        <v>-33.423999999999999</v>
      </c>
      <c r="J55" s="3">
        <v>-70.528289999999998</v>
      </c>
      <c r="K55" s="11">
        <f>$K$54+(O55/1440)</f>
        <v>0.31404329281094634</v>
      </c>
      <c r="L55">
        <v>4.6440814697255117</v>
      </c>
      <c r="M55">
        <v>16.61705859173016</v>
      </c>
      <c r="N55">
        <v>7.8408266674651674</v>
      </c>
      <c r="O55">
        <v>32.222341647762683</v>
      </c>
      <c r="P55">
        <v>4.6440814697255117</v>
      </c>
      <c r="Q55" s="9">
        <f t="shared" si="2"/>
        <v>16.768604783171696</v>
      </c>
      <c r="R55" s="12">
        <f t="shared" si="6"/>
        <v>2.237662614427964E-2</v>
      </c>
    </row>
    <row r="56" spans="1:18" x14ac:dyDescent="0.25">
      <c r="A56" t="s">
        <v>16</v>
      </c>
      <c r="B56" t="s">
        <v>46</v>
      </c>
      <c r="C56" t="s">
        <v>63</v>
      </c>
      <c r="D56" t="s">
        <v>88</v>
      </c>
      <c r="E56">
        <v>24</v>
      </c>
      <c r="F56">
        <v>240</v>
      </c>
      <c r="G56" t="s">
        <v>103</v>
      </c>
      <c r="H56" t="s">
        <v>104</v>
      </c>
      <c r="I56" s="2">
        <v>-33.423999999999999</v>
      </c>
      <c r="J56" s="3">
        <v>-70.527690000000007</v>
      </c>
      <c r="K56" s="11">
        <f t="shared" ref="K56:K65" si="10">$K$54+(O56/1440)</f>
        <v>0.3219264635167623</v>
      </c>
      <c r="L56">
        <v>2.0571348538787908</v>
      </c>
      <c r="M56">
        <v>5.0139056422968142</v>
      </c>
      <c r="N56">
        <v>6.3378601740782017</v>
      </c>
      <c r="O56">
        <v>43.574107464137697</v>
      </c>
      <c r="P56">
        <v>6.701216323604303</v>
      </c>
      <c r="Q56" s="9">
        <f t="shared" si="2"/>
        <v>24.617154776807173</v>
      </c>
      <c r="R56" s="12">
        <f t="shared" si="6"/>
        <v>3.0259796850095624E-2</v>
      </c>
    </row>
    <row r="57" spans="1:18" x14ac:dyDescent="0.25">
      <c r="A57" t="s">
        <v>16</v>
      </c>
      <c r="B57" t="s">
        <v>46</v>
      </c>
      <c r="C57" t="s">
        <v>64</v>
      </c>
      <c r="D57" t="s">
        <v>89</v>
      </c>
      <c r="E57">
        <v>20</v>
      </c>
      <c r="F57">
        <v>240</v>
      </c>
      <c r="G57" t="s">
        <v>103</v>
      </c>
      <c r="H57" t="s">
        <v>104</v>
      </c>
      <c r="I57" s="2">
        <v>-33.423999999999999</v>
      </c>
      <c r="J57" s="3">
        <v>-70.526939999999996</v>
      </c>
      <c r="K57" s="11">
        <f t="shared" si="10"/>
        <v>0.33067904153772787</v>
      </c>
      <c r="L57">
        <v>1.744310464606057</v>
      </c>
      <c r="M57">
        <v>4.650061281388294</v>
      </c>
      <c r="N57">
        <v>7.953651068802146</v>
      </c>
      <c r="O57">
        <v>56.177819814328132</v>
      </c>
      <c r="P57">
        <v>8.4455267882103602</v>
      </c>
      <c r="Q57" s="9">
        <f t="shared" si="2"/>
        <v>22.506935187124498</v>
      </c>
      <c r="R57" s="12">
        <f t="shared" si="6"/>
        <v>3.9012374871061205E-2</v>
      </c>
    </row>
    <row r="58" spans="1:18" x14ac:dyDescent="0.25">
      <c r="A58" t="s">
        <v>16</v>
      </c>
      <c r="B58" t="s">
        <v>46</v>
      </c>
      <c r="C58" t="s">
        <v>65</v>
      </c>
      <c r="D58" t="s">
        <v>90</v>
      </c>
      <c r="E58">
        <v>20</v>
      </c>
      <c r="F58">
        <v>240</v>
      </c>
      <c r="G58" t="s">
        <v>103</v>
      </c>
      <c r="H58" t="s">
        <v>104</v>
      </c>
      <c r="I58" s="2">
        <v>-33.424100000000003</v>
      </c>
      <c r="J58" s="3">
        <v>-70.526290000000003</v>
      </c>
      <c r="K58" s="11">
        <f t="shared" si="10"/>
        <v>0.33724832746767858</v>
      </c>
      <c r="L58">
        <v>1.501766287042255</v>
      </c>
      <c r="M58">
        <v>5.1389347130386351</v>
      </c>
      <c r="N58">
        <v>4.3208370260904001</v>
      </c>
      <c r="O58">
        <v>65.637591553457156</v>
      </c>
      <c r="P58">
        <v>9.947293075252615</v>
      </c>
      <c r="Q58" s="9">
        <f t="shared" si="2"/>
        <v>17.53397975535983</v>
      </c>
      <c r="R58" s="12">
        <f t="shared" si="6"/>
        <v>4.5581660801011913E-2</v>
      </c>
    </row>
    <row r="59" spans="1:18" x14ac:dyDescent="0.25">
      <c r="A59" t="s">
        <v>16</v>
      </c>
      <c r="B59" t="s">
        <v>46</v>
      </c>
      <c r="C59" t="s">
        <v>66</v>
      </c>
      <c r="D59" t="s">
        <v>91</v>
      </c>
      <c r="E59">
        <v>24</v>
      </c>
      <c r="F59">
        <v>240</v>
      </c>
      <c r="G59" t="s">
        <v>103</v>
      </c>
      <c r="H59" t="s">
        <v>104</v>
      </c>
      <c r="I59" s="2">
        <v>-33.424100000000003</v>
      </c>
      <c r="J59" s="3">
        <v>-70.526079999999993</v>
      </c>
      <c r="K59" s="11">
        <f t="shared" si="10"/>
        <v>0.34380045092561923</v>
      </c>
      <c r="L59">
        <v>0.48915552916795701</v>
      </c>
      <c r="M59">
        <v>1.842339392761513</v>
      </c>
      <c r="N59">
        <v>7.5927183866729724</v>
      </c>
      <c r="O59">
        <v>75.072649332891643</v>
      </c>
      <c r="P59">
        <v>10.436448604420571</v>
      </c>
      <c r="Q59" s="9">
        <f t="shared" si="2"/>
        <v>15.930469633005687</v>
      </c>
      <c r="R59" s="12">
        <f t="shared" si="6"/>
        <v>5.2133784258952529E-2</v>
      </c>
    </row>
    <row r="60" spans="1:18" x14ac:dyDescent="0.25">
      <c r="A60" t="s">
        <v>16</v>
      </c>
      <c r="B60" t="s">
        <v>46</v>
      </c>
      <c r="C60" t="s">
        <v>67</v>
      </c>
      <c r="D60" t="s">
        <v>92</v>
      </c>
      <c r="E60">
        <v>22</v>
      </c>
      <c r="F60">
        <v>340</v>
      </c>
      <c r="G60" t="s">
        <v>103</v>
      </c>
      <c r="H60" t="s">
        <v>104</v>
      </c>
      <c r="I60" s="2">
        <v>-33.418999999999997</v>
      </c>
      <c r="J60" s="3">
        <v>-70.532859999999999</v>
      </c>
      <c r="K60" s="11">
        <f t="shared" si="10"/>
        <v>0.354363491022952</v>
      </c>
      <c r="L60">
        <v>2.1398889688335432</v>
      </c>
      <c r="M60">
        <v>8.8730293037002514</v>
      </c>
      <c r="N60">
        <v>6.3377484364589893</v>
      </c>
      <c r="O60">
        <v>90.283427073050888</v>
      </c>
      <c r="P60">
        <v>12.57633757325411</v>
      </c>
      <c r="Q60" s="9">
        <f t="shared" si="2"/>
        <v>14.470068083339891</v>
      </c>
      <c r="R60" s="12">
        <f t="shared" si="6"/>
        <v>6.2696824356285333E-2</v>
      </c>
    </row>
    <row r="61" spans="1:18" x14ac:dyDescent="0.25">
      <c r="A61" t="s">
        <v>16</v>
      </c>
      <c r="B61" t="s">
        <v>46</v>
      </c>
      <c r="C61" t="s">
        <v>68</v>
      </c>
      <c r="D61" t="s">
        <v>93</v>
      </c>
      <c r="E61">
        <v>2</v>
      </c>
      <c r="F61">
        <v>340</v>
      </c>
      <c r="G61" t="s">
        <v>103</v>
      </c>
      <c r="H61" t="s">
        <v>104</v>
      </c>
      <c r="I61" s="2">
        <v>-33.411999999999999</v>
      </c>
      <c r="J61" s="3">
        <v>-70.535240000000002</v>
      </c>
      <c r="K61" s="11">
        <f t="shared" si="10"/>
        <v>0.36207030768370563</v>
      </c>
      <c r="L61">
        <v>1.3836076321787449</v>
      </c>
      <c r="M61">
        <v>5.7631098208295528</v>
      </c>
      <c r="N61">
        <v>5.334706170655604</v>
      </c>
      <c r="O61">
        <v>101.38124306453609</v>
      </c>
      <c r="P61">
        <v>13.959945205432859</v>
      </c>
      <c r="Q61" s="9">
        <f t="shared" si="2"/>
        <v>14.404802356998145</v>
      </c>
      <c r="R61" s="12">
        <f t="shared" si="6"/>
        <v>7.0403641017038956E-2</v>
      </c>
    </row>
    <row r="62" spans="1:18" x14ac:dyDescent="0.25">
      <c r="A62" t="s">
        <v>16</v>
      </c>
      <c r="B62" t="s">
        <v>46</v>
      </c>
      <c r="C62" t="s">
        <v>69</v>
      </c>
      <c r="D62" t="s">
        <v>94</v>
      </c>
      <c r="E62">
        <v>5</v>
      </c>
      <c r="F62">
        <v>340</v>
      </c>
      <c r="G62" t="s">
        <v>103</v>
      </c>
      <c r="H62" t="s">
        <v>104</v>
      </c>
      <c r="I62" s="2">
        <v>-33.4238</v>
      </c>
      <c r="J62" s="3">
        <v>-70.529499999999999</v>
      </c>
      <c r="K62" s="11">
        <f t="shared" si="10"/>
        <v>0.36907469633305467</v>
      </c>
      <c r="L62">
        <v>0.87756156687105857</v>
      </c>
      <c r="M62">
        <v>2.8668088013930659</v>
      </c>
      <c r="N62">
        <v>7.219510853669588</v>
      </c>
      <c r="O62">
        <v>111.4675627195987</v>
      </c>
      <c r="P62">
        <v>14.83750677230392</v>
      </c>
      <c r="Q62" s="9">
        <f t="shared" si="2"/>
        <v>18.366657025288031</v>
      </c>
      <c r="R62" s="12">
        <f t="shared" si="6"/>
        <v>7.740802966638799E-2</v>
      </c>
    </row>
    <row r="63" spans="1:18" x14ac:dyDescent="0.25">
      <c r="A63" t="s">
        <v>16</v>
      </c>
      <c r="B63" t="s">
        <v>46</v>
      </c>
      <c r="C63" t="s">
        <v>70</v>
      </c>
      <c r="D63" t="s">
        <v>95</v>
      </c>
      <c r="E63">
        <v>5</v>
      </c>
      <c r="F63">
        <v>340</v>
      </c>
      <c r="G63" t="s">
        <v>103</v>
      </c>
      <c r="H63" t="s">
        <v>104</v>
      </c>
      <c r="I63" s="2">
        <v>-33.424999999999997</v>
      </c>
      <c r="J63" s="3">
        <v>-70.52955</v>
      </c>
      <c r="K63" s="11">
        <f t="shared" si="10"/>
        <v>0.38044846454223924</v>
      </c>
      <c r="L63">
        <v>1.958002680345047</v>
      </c>
      <c r="M63">
        <v>11.470850240828909</v>
      </c>
      <c r="N63">
        <v>4.9073759803968704</v>
      </c>
      <c r="O63">
        <v>127.84578894082451</v>
      </c>
      <c r="P63">
        <v>16.795509452648961</v>
      </c>
      <c r="Q63" s="9">
        <f t="shared" si="2"/>
        <v>10.241626239923209</v>
      </c>
      <c r="R63" s="12">
        <f t="shared" si="6"/>
        <v>8.8781797875572568E-2</v>
      </c>
    </row>
    <row r="64" spans="1:18" x14ac:dyDescent="0.25">
      <c r="A64" t="s">
        <v>16</v>
      </c>
      <c r="B64" t="s">
        <v>46</v>
      </c>
      <c r="C64" t="s">
        <v>71</v>
      </c>
      <c r="D64" t="s">
        <v>96</v>
      </c>
      <c r="E64">
        <v>39</v>
      </c>
      <c r="F64">
        <v>340</v>
      </c>
      <c r="G64" t="s">
        <v>103</v>
      </c>
      <c r="H64" t="s">
        <v>104</v>
      </c>
      <c r="I64" s="2">
        <v>-33.418100000000003</v>
      </c>
      <c r="J64" s="3">
        <v>-70.532359999999997</v>
      </c>
      <c r="K64" s="11">
        <f t="shared" si="10"/>
        <v>0.38886264832629747</v>
      </c>
      <c r="L64">
        <v>2.322036714462794</v>
      </c>
      <c r="M64">
        <v>6.7701073693248253</v>
      </c>
      <c r="N64">
        <v>5.3463172797189831</v>
      </c>
      <c r="O64">
        <v>139.9622135898683</v>
      </c>
      <c r="P64">
        <v>19.117546167111762</v>
      </c>
      <c r="Q64" s="9">
        <f t="shared" si="2"/>
        <v>20.579024122871786</v>
      </c>
      <c r="R64" s="12">
        <f t="shared" si="6"/>
        <v>9.7195981659630767E-2</v>
      </c>
    </row>
    <row r="65" spans="1:18" x14ac:dyDescent="0.25">
      <c r="A65" t="s">
        <v>16</v>
      </c>
      <c r="B65" t="s">
        <v>46</v>
      </c>
      <c r="C65" t="s">
        <v>72</v>
      </c>
      <c r="D65" t="s">
        <v>97</v>
      </c>
      <c r="E65">
        <v>9</v>
      </c>
      <c r="F65">
        <v>660</v>
      </c>
      <c r="G65" t="s">
        <v>103</v>
      </c>
      <c r="H65" t="s">
        <v>104</v>
      </c>
      <c r="I65" s="2">
        <v>-33.422899999999998</v>
      </c>
      <c r="J65" s="3">
        <v>-70.52955</v>
      </c>
      <c r="K65" s="11">
        <f t="shared" si="10"/>
        <v>0.41344359255642849</v>
      </c>
      <c r="L65">
        <v>17.22530323927278</v>
      </c>
      <c r="M65">
        <v>28.191322392961119</v>
      </c>
      <c r="N65">
        <v>7.2052372984275959</v>
      </c>
      <c r="O65">
        <v>175.35877328125699</v>
      </c>
      <c r="P65">
        <v>36.342849406384538</v>
      </c>
      <c r="Q65" s="9">
        <f t="shared" si="2"/>
        <v>36.660862514715454</v>
      </c>
      <c r="R65" s="12">
        <f t="shared" si="6"/>
        <v>0.1217769258897618</v>
      </c>
    </row>
    <row r="66" spans="1:18" x14ac:dyDescent="0.25">
      <c r="A66" t="s">
        <v>16</v>
      </c>
      <c r="B66" t="s">
        <v>46</v>
      </c>
      <c r="C66" t="s">
        <v>73</v>
      </c>
      <c r="D66" t="s">
        <v>98</v>
      </c>
      <c r="E66">
        <v>1</v>
      </c>
      <c r="F66">
        <v>660</v>
      </c>
      <c r="G66" t="s">
        <v>103</v>
      </c>
      <c r="H66" t="s">
        <v>104</v>
      </c>
      <c r="I66" s="2">
        <v>-33.423999999999999</v>
      </c>
      <c r="J66" s="3">
        <v>-70.528289999999998</v>
      </c>
      <c r="K66" s="11">
        <v>0.625</v>
      </c>
      <c r="L66">
        <v>3.343</v>
      </c>
      <c r="M66">
        <v>8.8070000000000004</v>
      </c>
      <c r="N66">
        <v>4.7290000000000001</v>
      </c>
      <c r="O66">
        <v>4.7290000000000001</v>
      </c>
      <c r="P66">
        <f>L66</f>
        <v>3.343</v>
      </c>
      <c r="Q66" s="9">
        <f t="shared" si="2"/>
        <v>22.775065288974677</v>
      </c>
      <c r="R66" s="12">
        <f t="shared" si="6"/>
        <v>3.2840277777777776E-3</v>
      </c>
    </row>
    <row r="67" spans="1:18" x14ac:dyDescent="0.25">
      <c r="A67" t="s">
        <v>16</v>
      </c>
      <c r="B67" t="s">
        <v>46</v>
      </c>
      <c r="C67" t="s">
        <v>74</v>
      </c>
      <c r="D67" t="s">
        <v>99</v>
      </c>
      <c r="E67">
        <v>1</v>
      </c>
      <c r="F67">
        <v>660</v>
      </c>
      <c r="G67" t="s">
        <v>103</v>
      </c>
      <c r="H67" t="s">
        <v>104</v>
      </c>
      <c r="I67" s="2">
        <v>-33.423999999999999</v>
      </c>
      <c r="J67" s="3">
        <v>-70.526939999999996</v>
      </c>
      <c r="K67" s="11">
        <f>$K$66+(O67/1440)</f>
        <v>0.63781874999999999</v>
      </c>
      <c r="L67">
        <v>3.1560000000000001</v>
      </c>
      <c r="M67">
        <v>9.3529999999999998</v>
      </c>
      <c r="N67">
        <v>4.3769999999999998</v>
      </c>
      <c r="O67" s="9">
        <f>O66+N67+M67</f>
        <v>18.459</v>
      </c>
      <c r="P67">
        <f>P66+L67</f>
        <v>6.4990000000000006</v>
      </c>
      <c r="Q67" s="9">
        <f t="shared" si="2"/>
        <v>20.245910403079229</v>
      </c>
      <c r="R67" s="12">
        <f t="shared" si="6"/>
        <v>1.281875E-2</v>
      </c>
    </row>
    <row r="68" spans="1:18" x14ac:dyDescent="0.25">
      <c r="A68" t="s">
        <v>16</v>
      </c>
      <c r="B68" t="s">
        <v>46</v>
      </c>
      <c r="C68" t="s">
        <v>75</v>
      </c>
      <c r="D68" t="s">
        <v>100</v>
      </c>
      <c r="E68">
        <v>1</v>
      </c>
      <c r="F68">
        <v>660</v>
      </c>
      <c r="G68" t="s">
        <v>103</v>
      </c>
      <c r="H68" t="s">
        <v>104</v>
      </c>
      <c r="I68" s="2">
        <v>-33.424100000000003</v>
      </c>
      <c r="J68" s="3">
        <v>-70.526290000000003</v>
      </c>
      <c r="K68" s="11">
        <f t="shared" ref="K68:K87" si="11">$K$66+(O68/1440)</f>
        <v>0.64648958333333328</v>
      </c>
      <c r="L68">
        <v>3.1779999999999999</v>
      </c>
      <c r="M68">
        <v>7.5970000000000004</v>
      </c>
      <c r="N68">
        <v>4.8890000000000002</v>
      </c>
      <c r="O68" s="9">
        <f t="shared" ref="O68:O87" si="12">O67+N68+M68</f>
        <v>30.945</v>
      </c>
      <c r="P68">
        <f t="shared" ref="P68:P87" si="13">P67+L68</f>
        <v>9.6769999999999996</v>
      </c>
      <c r="Q68" s="9">
        <f t="shared" ref="Q68:Q131" si="14">L68/(M68/60)</f>
        <v>25.099381334737391</v>
      </c>
      <c r="R68" s="12">
        <f t="shared" si="6"/>
        <v>2.1489583333333333E-2</v>
      </c>
    </row>
    <row r="69" spans="1:18" x14ac:dyDescent="0.25">
      <c r="A69" t="s">
        <v>16</v>
      </c>
      <c r="B69" t="s">
        <v>46</v>
      </c>
      <c r="C69" t="s">
        <v>76</v>
      </c>
      <c r="D69" t="s">
        <v>83</v>
      </c>
      <c r="E69">
        <v>7</v>
      </c>
      <c r="F69">
        <v>660</v>
      </c>
      <c r="G69" t="s">
        <v>103</v>
      </c>
      <c r="H69" t="s">
        <v>104</v>
      </c>
      <c r="I69" s="2">
        <v>-33.406509999999997</v>
      </c>
      <c r="J69" s="3">
        <v>-70.533900000000003</v>
      </c>
      <c r="K69" s="11">
        <f t="shared" si="11"/>
        <v>0.65571180555555553</v>
      </c>
      <c r="L69">
        <v>2.9260000000000002</v>
      </c>
      <c r="M69">
        <v>8.6259999999999994</v>
      </c>
      <c r="N69">
        <v>4.6539999999999999</v>
      </c>
      <c r="O69" s="9">
        <f t="shared" si="12"/>
        <v>44.225000000000001</v>
      </c>
      <c r="P69">
        <f t="shared" si="13"/>
        <v>12.603</v>
      </c>
      <c r="Q69" s="9">
        <f t="shared" si="14"/>
        <v>20.35242290748899</v>
      </c>
      <c r="R69" s="12">
        <f t="shared" si="6"/>
        <v>3.0711805555555558E-2</v>
      </c>
    </row>
    <row r="70" spans="1:18" x14ac:dyDescent="0.25">
      <c r="A70" t="s">
        <v>16</v>
      </c>
      <c r="B70" t="s">
        <v>46</v>
      </c>
      <c r="C70" t="s">
        <v>77</v>
      </c>
      <c r="D70" t="s">
        <v>101</v>
      </c>
      <c r="E70">
        <v>36</v>
      </c>
      <c r="F70">
        <v>660</v>
      </c>
      <c r="G70" t="s">
        <v>103</v>
      </c>
      <c r="H70" t="s">
        <v>104</v>
      </c>
      <c r="I70" s="2">
        <v>-33.419289999999997</v>
      </c>
      <c r="J70" s="3">
        <v>-70.532240000000002</v>
      </c>
      <c r="K70" s="11">
        <f t="shared" si="11"/>
        <v>0.6644895833333333</v>
      </c>
      <c r="L70">
        <v>2.948</v>
      </c>
      <c r="M70">
        <v>8.0649999999999995</v>
      </c>
      <c r="N70">
        <v>4.5750000000000002</v>
      </c>
      <c r="O70" s="9">
        <f t="shared" si="12"/>
        <v>56.865000000000002</v>
      </c>
      <c r="P70">
        <f t="shared" si="13"/>
        <v>15.551</v>
      </c>
      <c r="Q70" s="9">
        <f t="shared" si="14"/>
        <v>21.931804091754497</v>
      </c>
      <c r="R70" s="12">
        <f t="shared" si="6"/>
        <v>3.9489583333333335E-2</v>
      </c>
    </row>
    <row r="71" spans="1:18" x14ac:dyDescent="0.25">
      <c r="A71" t="s">
        <v>16</v>
      </c>
      <c r="B71" t="s">
        <v>46</v>
      </c>
      <c r="C71" t="s">
        <v>78</v>
      </c>
      <c r="D71" t="s">
        <v>83</v>
      </c>
      <c r="E71">
        <v>4</v>
      </c>
      <c r="F71">
        <v>660</v>
      </c>
      <c r="G71" t="s">
        <v>103</v>
      </c>
      <c r="H71" t="s">
        <v>104</v>
      </c>
      <c r="I71" s="2">
        <v>-33.414149999999999</v>
      </c>
      <c r="J71" s="3">
        <v>-70.534570000000002</v>
      </c>
      <c r="K71" s="11">
        <f t="shared" si="11"/>
        <v>0.67436874999999996</v>
      </c>
      <c r="L71">
        <v>3.1280000000000001</v>
      </c>
      <c r="M71">
        <v>9.0380000000000003</v>
      </c>
      <c r="N71">
        <v>5.1879999999999997</v>
      </c>
      <c r="O71" s="9">
        <f t="shared" si="12"/>
        <v>71.091000000000008</v>
      </c>
      <c r="P71">
        <f t="shared" si="13"/>
        <v>18.679000000000002</v>
      </c>
      <c r="Q71" s="9">
        <f t="shared" si="14"/>
        <v>20.765656118610313</v>
      </c>
      <c r="R71" s="12">
        <f t="shared" si="6"/>
        <v>4.9368750000000003E-2</v>
      </c>
    </row>
    <row r="72" spans="1:18" x14ac:dyDescent="0.25">
      <c r="A72" t="s">
        <v>16</v>
      </c>
      <c r="B72" t="s">
        <v>46</v>
      </c>
      <c r="C72" t="s">
        <v>79</v>
      </c>
      <c r="D72" t="s">
        <v>83</v>
      </c>
      <c r="E72">
        <v>2</v>
      </c>
      <c r="F72">
        <v>660</v>
      </c>
      <c r="G72" t="s">
        <v>103</v>
      </c>
      <c r="H72" t="s">
        <v>104</v>
      </c>
      <c r="I72" s="2">
        <v>-33.419379999999997</v>
      </c>
      <c r="J72" s="3">
        <v>-70.529709999999994</v>
      </c>
      <c r="K72" s="11">
        <f t="shared" si="11"/>
        <v>0.68367986111111112</v>
      </c>
      <c r="L72">
        <v>3.2869999999999999</v>
      </c>
      <c r="M72">
        <v>9.1050000000000004</v>
      </c>
      <c r="N72">
        <v>4.3029999999999999</v>
      </c>
      <c r="O72" s="9">
        <f t="shared" si="12"/>
        <v>84.499000000000009</v>
      </c>
      <c r="P72">
        <f t="shared" si="13"/>
        <v>21.966000000000001</v>
      </c>
      <c r="Q72" s="9">
        <f t="shared" si="14"/>
        <v>21.660626029654036</v>
      </c>
      <c r="R72" s="12">
        <f t="shared" si="6"/>
        <v>5.867986111111112E-2</v>
      </c>
    </row>
    <row r="73" spans="1:18" x14ac:dyDescent="0.25">
      <c r="A73" t="s">
        <v>16</v>
      </c>
      <c r="B73" t="s">
        <v>46</v>
      </c>
      <c r="C73" t="s">
        <v>80</v>
      </c>
      <c r="D73" t="s">
        <v>83</v>
      </c>
      <c r="E73">
        <v>7</v>
      </c>
      <c r="F73">
        <v>660</v>
      </c>
      <c r="G73" t="s">
        <v>103</v>
      </c>
      <c r="H73" t="s">
        <v>104</v>
      </c>
      <c r="I73" s="2">
        <v>-33.408839999999998</v>
      </c>
      <c r="J73" s="3">
        <v>-70.53313</v>
      </c>
      <c r="K73" s="11">
        <f t="shared" si="11"/>
        <v>0.69376597222222225</v>
      </c>
      <c r="L73">
        <v>3.0089999999999999</v>
      </c>
      <c r="M73">
        <v>9.4990000000000006</v>
      </c>
      <c r="N73">
        <v>5.0250000000000004</v>
      </c>
      <c r="O73" s="9">
        <f t="shared" si="12"/>
        <v>99.02300000000001</v>
      </c>
      <c r="P73">
        <f t="shared" si="13"/>
        <v>24.975000000000001</v>
      </c>
      <c r="Q73" s="9">
        <f t="shared" si="14"/>
        <v>19.006211180124222</v>
      </c>
      <c r="R73" s="12">
        <f t="shared" si="6"/>
        <v>6.8765972222222235E-2</v>
      </c>
    </row>
    <row r="74" spans="1:18" x14ac:dyDescent="0.25">
      <c r="A74" t="s">
        <v>16</v>
      </c>
      <c r="B74" t="s">
        <v>46</v>
      </c>
      <c r="C74" t="s">
        <v>71</v>
      </c>
      <c r="D74" t="s">
        <v>96</v>
      </c>
      <c r="E74">
        <v>11</v>
      </c>
      <c r="F74">
        <v>660</v>
      </c>
      <c r="G74" t="s">
        <v>103</v>
      </c>
      <c r="H74" t="s">
        <v>104</v>
      </c>
      <c r="I74" s="2">
        <v>-33.418100000000003</v>
      </c>
      <c r="J74" s="3">
        <v>-70.532359999999997</v>
      </c>
      <c r="K74" s="11">
        <f t="shared" si="11"/>
        <v>0.70299097222222218</v>
      </c>
      <c r="L74">
        <v>3.3679999999999999</v>
      </c>
      <c r="M74">
        <v>8.3000000000000007</v>
      </c>
      <c r="N74">
        <v>4.984</v>
      </c>
      <c r="O74" s="9">
        <f t="shared" si="12"/>
        <v>112.307</v>
      </c>
      <c r="P74">
        <f t="shared" si="13"/>
        <v>28.343</v>
      </c>
      <c r="Q74" s="9">
        <f t="shared" si="14"/>
        <v>24.346987951807229</v>
      </c>
      <c r="R74" s="12">
        <f t="shared" si="6"/>
        <v>7.7990972222222218E-2</v>
      </c>
    </row>
    <row r="75" spans="1:18" x14ac:dyDescent="0.25">
      <c r="A75" t="s">
        <v>16</v>
      </c>
      <c r="B75" t="s">
        <v>46</v>
      </c>
      <c r="C75" t="s">
        <v>50</v>
      </c>
      <c r="D75" t="s">
        <v>81</v>
      </c>
      <c r="E75">
        <v>1</v>
      </c>
      <c r="F75">
        <v>660</v>
      </c>
      <c r="G75" t="s">
        <v>102</v>
      </c>
      <c r="H75" t="s">
        <v>104</v>
      </c>
      <c r="I75">
        <v>-33.381999999999998</v>
      </c>
      <c r="J75">
        <v>-70.506299999999996</v>
      </c>
      <c r="K75" s="11">
        <f t="shared" si="11"/>
        <v>0.71250000000000002</v>
      </c>
      <c r="L75">
        <v>3.26</v>
      </c>
      <c r="M75">
        <v>8.8569999999999993</v>
      </c>
      <c r="N75">
        <v>4.8360000000000003</v>
      </c>
      <c r="O75" s="9">
        <f t="shared" si="12"/>
        <v>126</v>
      </c>
      <c r="P75">
        <f t="shared" si="13"/>
        <v>31.603000000000002</v>
      </c>
      <c r="Q75" s="9">
        <f t="shared" si="14"/>
        <v>22.084227164954275</v>
      </c>
      <c r="R75" s="12">
        <f t="shared" si="6"/>
        <v>8.7499999999999994E-2</v>
      </c>
    </row>
    <row r="76" spans="1:18" x14ac:dyDescent="0.25">
      <c r="A76" t="s">
        <v>16</v>
      </c>
      <c r="B76" t="s">
        <v>46</v>
      </c>
      <c r="C76" t="s">
        <v>51</v>
      </c>
      <c r="D76" t="s">
        <v>82</v>
      </c>
      <c r="E76">
        <v>4</v>
      </c>
      <c r="F76">
        <v>660</v>
      </c>
      <c r="G76" t="s">
        <v>102</v>
      </c>
      <c r="H76" t="s">
        <v>104</v>
      </c>
      <c r="I76">
        <v>-33.411999999999999</v>
      </c>
      <c r="J76">
        <v>-70.509600000000006</v>
      </c>
      <c r="K76" s="11">
        <f t="shared" si="11"/>
        <v>0.72152361111111107</v>
      </c>
      <c r="L76">
        <v>3.35</v>
      </c>
      <c r="M76">
        <v>8.7409999999999997</v>
      </c>
      <c r="N76">
        <v>4.2530000000000001</v>
      </c>
      <c r="O76" s="9">
        <f t="shared" si="12"/>
        <v>138.99399999999997</v>
      </c>
      <c r="P76">
        <f t="shared" si="13"/>
        <v>34.953000000000003</v>
      </c>
      <c r="Q76" s="9">
        <f t="shared" si="14"/>
        <v>22.995080654387372</v>
      </c>
      <c r="R76" s="12">
        <f t="shared" si="6"/>
        <v>9.6523611111111088E-2</v>
      </c>
    </row>
    <row r="77" spans="1:18" x14ac:dyDescent="0.25">
      <c r="A77" t="s">
        <v>16</v>
      </c>
      <c r="B77" t="s">
        <v>46</v>
      </c>
      <c r="C77" t="s">
        <v>52</v>
      </c>
      <c r="D77" t="s">
        <v>83</v>
      </c>
      <c r="E77">
        <v>2</v>
      </c>
      <c r="F77">
        <v>660</v>
      </c>
      <c r="G77" t="s">
        <v>102</v>
      </c>
      <c r="H77" t="s">
        <v>104</v>
      </c>
      <c r="I77">
        <v>-33.399199899999999</v>
      </c>
      <c r="J77">
        <v>-70.519466800000004</v>
      </c>
      <c r="K77" s="11">
        <f t="shared" si="11"/>
        <v>0.73012083333333333</v>
      </c>
      <c r="L77">
        <v>2.8540000000000001</v>
      </c>
      <c r="M77">
        <v>7.8780000000000001</v>
      </c>
      <c r="N77">
        <v>4.5019999999999998</v>
      </c>
      <c r="O77" s="9">
        <f t="shared" si="12"/>
        <v>151.37399999999997</v>
      </c>
      <c r="P77">
        <f t="shared" si="13"/>
        <v>37.807000000000002</v>
      </c>
      <c r="Q77" s="9">
        <f t="shared" si="14"/>
        <v>21.736481340441738</v>
      </c>
      <c r="R77" s="12">
        <f t="shared" si="6"/>
        <v>0.10512083333333332</v>
      </c>
    </row>
    <row r="78" spans="1:18" x14ac:dyDescent="0.25">
      <c r="A78" t="s">
        <v>16</v>
      </c>
      <c r="B78" t="s">
        <v>46</v>
      </c>
      <c r="C78" t="s">
        <v>53</v>
      </c>
      <c r="D78" t="s">
        <v>83</v>
      </c>
      <c r="E78">
        <v>1</v>
      </c>
      <c r="F78">
        <v>660</v>
      </c>
      <c r="G78" t="s">
        <v>102</v>
      </c>
      <c r="H78" t="s">
        <v>104</v>
      </c>
      <c r="I78">
        <v>-33.398330899999998</v>
      </c>
      <c r="J78">
        <v>-70.528769299999993</v>
      </c>
      <c r="K78" s="11">
        <f t="shared" si="11"/>
        <v>0.73992638888888884</v>
      </c>
      <c r="L78">
        <v>3.3519999999999999</v>
      </c>
      <c r="M78">
        <v>9.3290000000000006</v>
      </c>
      <c r="N78">
        <v>4.7910000000000004</v>
      </c>
      <c r="O78" s="9">
        <f t="shared" si="12"/>
        <v>165.49399999999997</v>
      </c>
      <c r="P78">
        <f t="shared" si="13"/>
        <v>41.158999999999999</v>
      </c>
      <c r="Q78" s="9">
        <f t="shared" si="14"/>
        <v>21.558580769643047</v>
      </c>
      <c r="R78" s="12">
        <f t="shared" si="6"/>
        <v>0.11492638888888887</v>
      </c>
    </row>
    <row r="79" spans="1:18" x14ac:dyDescent="0.25">
      <c r="A79" t="s">
        <v>16</v>
      </c>
      <c r="B79" t="s">
        <v>46</v>
      </c>
      <c r="C79" t="s">
        <v>54</v>
      </c>
      <c r="D79" t="s">
        <v>84</v>
      </c>
      <c r="E79">
        <v>1</v>
      </c>
      <c r="F79">
        <v>660</v>
      </c>
      <c r="G79" t="s">
        <v>102</v>
      </c>
      <c r="H79" t="s">
        <v>104</v>
      </c>
      <c r="I79">
        <v>-33.403997400000002</v>
      </c>
      <c r="J79">
        <v>-70.537836200000001</v>
      </c>
      <c r="K79" s="11">
        <f t="shared" si="11"/>
        <v>0.74981805555555558</v>
      </c>
      <c r="L79">
        <v>3.0390000000000001</v>
      </c>
      <c r="M79">
        <v>8.9760000000000009</v>
      </c>
      <c r="N79">
        <v>5.2679999999999998</v>
      </c>
      <c r="O79" s="9">
        <f t="shared" si="12"/>
        <v>179.73799999999997</v>
      </c>
      <c r="P79">
        <f t="shared" si="13"/>
        <v>44.198</v>
      </c>
      <c r="Q79" s="9">
        <f t="shared" si="14"/>
        <v>20.314171122994651</v>
      </c>
      <c r="R79" s="12">
        <f t="shared" si="6"/>
        <v>0.12481805555555553</v>
      </c>
    </row>
    <row r="80" spans="1:18" x14ac:dyDescent="0.25">
      <c r="A80" t="s">
        <v>16</v>
      </c>
      <c r="B80" t="s">
        <v>46</v>
      </c>
      <c r="C80" t="s">
        <v>55</v>
      </c>
      <c r="D80" t="s">
        <v>83</v>
      </c>
      <c r="E80">
        <v>1</v>
      </c>
      <c r="F80">
        <v>660</v>
      </c>
      <c r="G80" t="s">
        <v>102</v>
      </c>
      <c r="H80" t="s">
        <v>104</v>
      </c>
      <c r="I80">
        <v>-33.405599000000002</v>
      </c>
      <c r="J80">
        <v>-70.540471199999999</v>
      </c>
      <c r="K80" s="11">
        <f t="shared" si="11"/>
        <v>0.7591</v>
      </c>
      <c r="L80">
        <v>3.0030000000000001</v>
      </c>
      <c r="M80">
        <v>8.6300000000000008</v>
      </c>
      <c r="N80">
        <v>4.7359999999999998</v>
      </c>
      <c r="O80" s="9">
        <f t="shared" si="12"/>
        <v>193.10399999999996</v>
      </c>
      <c r="P80">
        <f t="shared" si="13"/>
        <v>47.201000000000001</v>
      </c>
      <c r="Q80" s="9">
        <f t="shared" si="14"/>
        <v>20.878331402085745</v>
      </c>
      <c r="R80" s="12">
        <f t="shared" si="6"/>
        <v>0.13409999999999997</v>
      </c>
    </row>
    <row r="81" spans="1:18" x14ac:dyDescent="0.25">
      <c r="A81" t="s">
        <v>16</v>
      </c>
      <c r="B81" t="s">
        <v>46</v>
      </c>
      <c r="C81" t="s">
        <v>56</v>
      </c>
      <c r="D81" t="s">
        <v>85</v>
      </c>
      <c r="E81">
        <v>1</v>
      </c>
      <c r="F81">
        <v>660</v>
      </c>
      <c r="G81" t="s">
        <v>102</v>
      </c>
      <c r="H81" t="s">
        <v>104</v>
      </c>
      <c r="I81">
        <v>-33.395870299999999</v>
      </c>
      <c r="J81">
        <v>-70.556583700000004</v>
      </c>
      <c r="K81" s="11">
        <f t="shared" si="11"/>
        <v>0.76862847222222219</v>
      </c>
      <c r="L81">
        <v>2.847</v>
      </c>
      <c r="M81">
        <v>8.4420000000000002</v>
      </c>
      <c r="N81">
        <v>5.2789999999999999</v>
      </c>
      <c r="O81" s="9">
        <f t="shared" si="12"/>
        <v>206.82499999999996</v>
      </c>
      <c r="P81">
        <f t="shared" si="13"/>
        <v>50.048000000000002</v>
      </c>
      <c r="Q81" s="9">
        <f t="shared" si="14"/>
        <v>20.234541577825162</v>
      </c>
      <c r="R81" s="12">
        <f t="shared" si="6"/>
        <v>0.14362847222222219</v>
      </c>
    </row>
    <row r="82" spans="1:18" x14ac:dyDescent="0.25">
      <c r="A82" t="s">
        <v>16</v>
      </c>
      <c r="B82" t="s">
        <v>46</v>
      </c>
      <c r="C82" t="s">
        <v>57</v>
      </c>
      <c r="D82" t="s">
        <v>85</v>
      </c>
      <c r="E82">
        <v>1</v>
      </c>
      <c r="F82">
        <v>660</v>
      </c>
      <c r="G82" t="s">
        <v>102</v>
      </c>
      <c r="H82" t="s">
        <v>104</v>
      </c>
      <c r="I82">
        <v>-33.397813399999997</v>
      </c>
      <c r="J82">
        <v>-70.563181900000004</v>
      </c>
      <c r="K82" s="11">
        <f t="shared" si="11"/>
        <v>0.77749930555555546</v>
      </c>
      <c r="L82">
        <v>3.089</v>
      </c>
      <c r="M82">
        <v>7.8609999999999998</v>
      </c>
      <c r="N82">
        <v>4.9130000000000003</v>
      </c>
      <c r="O82" s="9">
        <f t="shared" si="12"/>
        <v>219.59899999999996</v>
      </c>
      <c r="P82">
        <f t="shared" si="13"/>
        <v>53.137</v>
      </c>
      <c r="Q82" s="9">
        <f t="shared" si="14"/>
        <v>23.577153033965143</v>
      </c>
      <c r="R82" s="12">
        <f t="shared" si="6"/>
        <v>0.15249930555555552</v>
      </c>
    </row>
    <row r="83" spans="1:18" x14ac:dyDescent="0.25">
      <c r="A83" t="s">
        <v>16</v>
      </c>
      <c r="B83" t="s">
        <v>46</v>
      </c>
      <c r="C83" t="s">
        <v>58</v>
      </c>
      <c r="D83" t="s">
        <v>85</v>
      </c>
      <c r="E83">
        <v>1</v>
      </c>
      <c r="F83">
        <v>660</v>
      </c>
      <c r="G83" t="s">
        <v>102</v>
      </c>
      <c r="H83" t="s">
        <v>104</v>
      </c>
      <c r="I83">
        <v>-33.403049500000002</v>
      </c>
      <c r="J83">
        <v>-70.570588099999995</v>
      </c>
      <c r="K83" s="11">
        <f t="shared" si="11"/>
        <v>0.78729097222222222</v>
      </c>
      <c r="L83">
        <v>2.8479999999999999</v>
      </c>
      <c r="M83">
        <v>9.2420000000000009</v>
      </c>
      <c r="N83">
        <v>4.8579999999999997</v>
      </c>
      <c r="O83" s="9">
        <f t="shared" si="12"/>
        <v>233.69899999999996</v>
      </c>
      <c r="P83">
        <f t="shared" si="13"/>
        <v>55.984999999999999</v>
      </c>
      <c r="Q83" s="9">
        <f t="shared" si="14"/>
        <v>18.489504436269204</v>
      </c>
      <c r="R83" s="12">
        <f t="shared" si="6"/>
        <v>0.16229097222222219</v>
      </c>
    </row>
    <row r="84" spans="1:18" x14ac:dyDescent="0.25">
      <c r="A84" t="s">
        <v>16</v>
      </c>
      <c r="B84" t="s">
        <v>46</v>
      </c>
      <c r="C84" t="s">
        <v>59</v>
      </c>
      <c r="D84" t="s">
        <v>85</v>
      </c>
      <c r="E84">
        <v>1</v>
      </c>
      <c r="F84">
        <v>660</v>
      </c>
      <c r="G84" t="s">
        <v>102</v>
      </c>
      <c r="H84" t="s">
        <v>104</v>
      </c>
      <c r="I84">
        <v>-33.405500000000004</v>
      </c>
      <c r="J84">
        <v>-70.585499999999996</v>
      </c>
      <c r="K84" s="11">
        <f t="shared" si="11"/>
        <v>0.79681388888888882</v>
      </c>
      <c r="L84">
        <v>3.2970000000000002</v>
      </c>
      <c r="M84">
        <v>8.4830000000000005</v>
      </c>
      <c r="N84">
        <v>5.23</v>
      </c>
      <c r="O84" s="9">
        <f t="shared" si="12"/>
        <v>247.41199999999995</v>
      </c>
      <c r="P84">
        <f t="shared" si="13"/>
        <v>59.281999999999996</v>
      </c>
      <c r="Q84" s="9">
        <f t="shared" si="14"/>
        <v>23.319580337144878</v>
      </c>
      <c r="R84" s="12">
        <f t="shared" si="6"/>
        <v>0.17181388888888885</v>
      </c>
    </row>
    <row r="85" spans="1:18" x14ac:dyDescent="0.25">
      <c r="A85" t="s">
        <v>16</v>
      </c>
      <c r="B85" t="s">
        <v>46</v>
      </c>
      <c r="C85" t="s">
        <v>60</v>
      </c>
      <c r="D85" t="s">
        <v>85</v>
      </c>
      <c r="E85">
        <v>1</v>
      </c>
      <c r="F85">
        <v>660</v>
      </c>
      <c r="G85" t="s">
        <v>102</v>
      </c>
      <c r="H85" t="s">
        <v>104</v>
      </c>
      <c r="I85">
        <v>-33.419545200000002</v>
      </c>
      <c r="J85">
        <v>-70.577780899999993</v>
      </c>
      <c r="K85" s="11">
        <f t="shared" si="11"/>
        <v>0.8069291666666667</v>
      </c>
      <c r="L85">
        <v>3</v>
      </c>
      <c r="M85">
        <v>9.4480000000000004</v>
      </c>
      <c r="N85">
        <v>5.1180000000000003</v>
      </c>
      <c r="O85" s="9">
        <f t="shared" si="12"/>
        <v>261.97799999999995</v>
      </c>
      <c r="P85">
        <f t="shared" si="13"/>
        <v>62.281999999999996</v>
      </c>
      <c r="Q85" s="9">
        <f t="shared" si="14"/>
        <v>19.051651143099068</v>
      </c>
      <c r="R85" s="12">
        <f t="shared" si="6"/>
        <v>0.18192916666666664</v>
      </c>
    </row>
    <row r="86" spans="1:18" x14ac:dyDescent="0.25">
      <c r="A86" t="s">
        <v>17</v>
      </c>
      <c r="B86" t="s">
        <v>47</v>
      </c>
      <c r="C86" t="s">
        <v>61</v>
      </c>
      <c r="D86" t="s">
        <v>86</v>
      </c>
      <c r="E86">
        <v>0</v>
      </c>
      <c r="F86">
        <v>0</v>
      </c>
      <c r="G86" t="s">
        <v>102</v>
      </c>
      <c r="H86" t="s">
        <v>104</v>
      </c>
      <c r="I86">
        <v>-33.371397000000002</v>
      </c>
      <c r="J86">
        <v>-70.701223900000002</v>
      </c>
      <c r="K86" s="11">
        <f t="shared" si="11"/>
        <v>0.81645902777777768</v>
      </c>
      <c r="L86">
        <v>3.492</v>
      </c>
      <c r="M86">
        <v>8.7390000000000008</v>
      </c>
      <c r="N86">
        <v>4.984</v>
      </c>
      <c r="O86" s="9">
        <f t="shared" si="12"/>
        <v>275.70099999999991</v>
      </c>
      <c r="P86">
        <f t="shared" si="13"/>
        <v>65.774000000000001</v>
      </c>
      <c r="Q86" s="9">
        <f t="shared" si="14"/>
        <v>23.975283213182287</v>
      </c>
      <c r="R86" s="12">
        <f t="shared" si="6"/>
        <v>0.19145902777777771</v>
      </c>
    </row>
    <row r="87" spans="1:18" x14ac:dyDescent="0.25">
      <c r="A87" t="s">
        <v>18</v>
      </c>
      <c r="B87" t="s">
        <v>48</v>
      </c>
      <c r="C87" t="s">
        <v>62</v>
      </c>
      <c r="D87" t="s">
        <v>87</v>
      </c>
      <c r="E87">
        <v>20</v>
      </c>
      <c r="F87">
        <v>240</v>
      </c>
      <c r="G87" t="s">
        <v>103</v>
      </c>
      <c r="H87" t="s">
        <v>104</v>
      </c>
      <c r="I87" s="2">
        <v>-33.423999999999999</v>
      </c>
      <c r="J87" s="3">
        <v>-70.528289999999998</v>
      </c>
      <c r="K87" s="11">
        <f t="shared" si="11"/>
        <v>0.82578055555555552</v>
      </c>
      <c r="L87">
        <v>3.1909999999999998</v>
      </c>
      <c r="M87">
        <v>8.1609999999999996</v>
      </c>
      <c r="N87">
        <v>5.2619999999999996</v>
      </c>
      <c r="O87" s="9">
        <f t="shared" si="12"/>
        <v>289.12399999999991</v>
      </c>
      <c r="P87">
        <f t="shared" si="13"/>
        <v>68.965000000000003</v>
      </c>
      <c r="Q87" s="9">
        <f t="shared" si="14"/>
        <v>23.460360249969369</v>
      </c>
      <c r="R87" s="12">
        <f t="shared" si="6"/>
        <v>0.20078055555555549</v>
      </c>
    </row>
    <row r="88" spans="1:18" x14ac:dyDescent="0.25">
      <c r="A88" t="s">
        <v>19</v>
      </c>
      <c r="B88" t="s">
        <v>49</v>
      </c>
      <c r="C88" t="s">
        <v>63</v>
      </c>
      <c r="D88" t="s">
        <v>88</v>
      </c>
      <c r="E88">
        <v>24</v>
      </c>
      <c r="F88">
        <v>240</v>
      </c>
      <c r="G88" t="s">
        <v>103</v>
      </c>
      <c r="H88" t="s">
        <v>104</v>
      </c>
      <c r="I88" s="2">
        <v>-33.423999999999999</v>
      </c>
      <c r="J88" s="3">
        <v>-70.527690000000007</v>
      </c>
      <c r="K88" s="11">
        <v>0.29166666666666669</v>
      </c>
      <c r="L88">
        <v>3.218</v>
      </c>
      <c r="M88">
        <v>8.3439999999999994</v>
      </c>
      <c r="N88">
        <v>6.2435162318427526</v>
      </c>
      <c r="O88">
        <v>6.2435162318427526</v>
      </c>
      <c r="P88">
        <v>0</v>
      </c>
      <c r="Q88" s="9">
        <f t="shared" si="14"/>
        <v>23.139980824544587</v>
      </c>
      <c r="R88" s="12">
        <f t="shared" ref="R88:R151" si="15">(O88/1440)</f>
        <v>4.3357751610019115E-3</v>
      </c>
    </row>
    <row r="89" spans="1:18" x14ac:dyDescent="0.25">
      <c r="A89" t="s">
        <v>19</v>
      </c>
      <c r="B89" t="s">
        <v>49</v>
      </c>
      <c r="C89" t="s">
        <v>64</v>
      </c>
      <c r="D89" t="s">
        <v>89</v>
      </c>
      <c r="E89">
        <v>20</v>
      </c>
      <c r="F89">
        <v>240</v>
      </c>
      <c r="G89" t="s">
        <v>103</v>
      </c>
      <c r="H89" t="s">
        <v>104</v>
      </c>
      <c r="I89" s="2">
        <v>-33.423999999999999</v>
      </c>
      <c r="J89" s="3">
        <v>-70.526939999999996</v>
      </c>
      <c r="K89" s="11">
        <f>$K$88+(O89/1440)</f>
        <v>0.30740615632286744</v>
      </c>
      <c r="L89">
        <v>4.6289537797722344</v>
      </c>
      <c r="M89">
        <v>12.24689182988071</v>
      </c>
      <c r="N89">
        <v>4.1744570432056491</v>
      </c>
      <c r="O89">
        <v>22.66486510492911</v>
      </c>
      <c r="P89">
        <v>4.6289537797722344</v>
      </c>
      <c r="Q89" s="9">
        <f t="shared" si="14"/>
        <v>22.678180769809195</v>
      </c>
      <c r="R89" s="12">
        <f t="shared" si="15"/>
        <v>1.573948965620077E-2</v>
      </c>
    </row>
    <row r="90" spans="1:18" x14ac:dyDescent="0.25">
      <c r="A90" t="s">
        <v>19</v>
      </c>
      <c r="B90" t="s">
        <v>49</v>
      </c>
      <c r="C90" t="s">
        <v>65</v>
      </c>
      <c r="D90" t="s">
        <v>90</v>
      </c>
      <c r="E90">
        <v>20</v>
      </c>
      <c r="F90">
        <v>240</v>
      </c>
      <c r="G90" t="s">
        <v>103</v>
      </c>
      <c r="H90" t="s">
        <v>104</v>
      </c>
      <c r="I90" s="2">
        <v>-33.424100000000003</v>
      </c>
      <c r="J90" s="3">
        <v>-70.526290000000003</v>
      </c>
      <c r="K90" s="11">
        <f t="shared" ref="K90:K99" si="16">$K$88+(O90/1440)</f>
        <v>0.3157254754489115</v>
      </c>
      <c r="L90">
        <v>2.062441579152924</v>
      </c>
      <c r="M90">
        <v>5.9657486025042976</v>
      </c>
      <c r="N90">
        <v>6.0140709389991187</v>
      </c>
      <c r="O90">
        <v>34.64468464643253</v>
      </c>
      <c r="P90">
        <v>6.6913953589251589</v>
      </c>
      <c r="Q90" s="9">
        <f t="shared" si="14"/>
        <v>20.742827597064554</v>
      </c>
      <c r="R90" s="12">
        <f t="shared" si="15"/>
        <v>2.4058808782244812E-2</v>
      </c>
    </row>
    <row r="91" spans="1:18" x14ac:dyDescent="0.25">
      <c r="A91" t="s">
        <v>19</v>
      </c>
      <c r="B91" t="s">
        <v>49</v>
      </c>
      <c r="C91" t="s">
        <v>66</v>
      </c>
      <c r="D91" t="s">
        <v>91</v>
      </c>
      <c r="E91">
        <v>24</v>
      </c>
      <c r="F91">
        <v>240</v>
      </c>
      <c r="G91" t="s">
        <v>103</v>
      </c>
      <c r="H91" t="s">
        <v>104</v>
      </c>
      <c r="I91" s="2">
        <v>-33.424100000000003</v>
      </c>
      <c r="J91" s="3">
        <v>-70.526079999999993</v>
      </c>
      <c r="K91" s="11">
        <f t="shared" si="16"/>
        <v>0.32234183850545883</v>
      </c>
      <c r="L91">
        <v>1.7367842143242611</v>
      </c>
      <c r="M91">
        <v>5.5223418071212018</v>
      </c>
      <c r="N91">
        <v>4.0052209943069599</v>
      </c>
      <c r="O91">
        <v>44.172247447860691</v>
      </c>
      <c r="P91">
        <v>8.4281795732494196</v>
      </c>
      <c r="Q91" s="9">
        <f t="shared" si="14"/>
        <v>18.870083833832595</v>
      </c>
      <c r="R91" s="12">
        <f t="shared" si="15"/>
        <v>3.0675171838792148E-2</v>
      </c>
    </row>
    <row r="92" spans="1:18" x14ac:dyDescent="0.25">
      <c r="A92" t="s">
        <v>19</v>
      </c>
      <c r="B92" t="s">
        <v>49</v>
      </c>
      <c r="C92" t="s">
        <v>67</v>
      </c>
      <c r="D92" t="s">
        <v>92</v>
      </c>
      <c r="E92">
        <v>22</v>
      </c>
      <c r="F92">
        <v>340</v>
      </c>
      <c r="G92" t="s">
        <v>103</v>
      </c>
      <c r="H92" t="s">
        <v>104</v>
      </c>
      <c r="I92" s="2">
        <v>-33.418999999999997</v>
      </c>
      <c r="J92" s="3">
        <v>-70.532859999999999</v>
      </c>
      <c r="K92" s="11">
        <f t="shared" si="16"/>
        <v>0.32890682459713905</v>
      </c>
      <c r="L92">
        <v>1.470951409085816</v>
      </c>
      <c r="M92">
        <v>4.0684651983142812</v>
      </c>
      <c r="N92">
        <v>5.3851147737052063</v>
      </c>
      <c r="O92">
        <v>53.625827419880181</v>
      </c>
      <c r="P92">
        <v>9.8991309823352367</v>
      </c>
      <c r="Q92" s="9">
        <f t="shared" si="14"/>
        <v>21.692967800662817</v>
      </c>
      <c r="R92" s="12">
        <f t="shared" si="15"/>
        <v>3.7240157930472348E-2</v>
      </c>
    </row>
    <row r="93" spans="1:18" x14ac:dyDescent="0.25">
      <c r="A93" t="s">
        <v>19</v>
      </c>
      <c r="B93" t="s">
        <v>49</v>
      </c>
      <c r="C93" t="s">
        <v>68</v>
      </c>
      <c r="D93" t="s">
        <v>93</v>
      </c>
      <c r="E93">
        <v>2</v>
      </c>
      <c r="F93">
        <v>340</v>
      </c>
      <c r="G93" t="s">
        <v>103</v>
      </c>
      <c r="H93" t="s">
        <v>104</v>
      </c>
      <c r="I93" s="2">
        <v>-33.411999999999999</v>
      </c>
      <c r="J93" s="3">
        <v>-70.535240000000002</v>
      </c>
      <c r="K93" s="11">
        <f t="shared" si="16"/>
        <v>0.33451483761313822</v>
      </c>
      <c r="L93">
        <v>0.48933459472655882</v>
      </c>
      <c r="M93">
        <v>2.9273670292189018</v>
      </c>
      <c r="N93">
        <v>5.1481717138199041</v>
      </c>
      <c r="O93">
        <v>61.701366162918987</v>
      </c>
      <c r="P93">
        <v>10.388465577061799</v>
      </c>
      <c r="Q93" s="9">
        <f t="shared" si="14"/>
        <v>10.029516418864485</v>
      </c>
      <c r="R93" s="12">
        <f t="shared" si="15"/>
        <v>4.2848170946471517E-2</v>
      </c>
    </row>
    <row r="94" spans="1:18" x14ac:dyDescent="0.25">
      <c r="A94" t="s">
        <v>19</v>
      </c>
      <c r="B94" t="s">
        <v>49</v>
      </c>
      <c r="C94" t="s">
        <v>69</v>
      </c>
      <c r="D94" t="s">
        <v>94</v>
      </c>
      <c r="E94">
        <v>5</v>
      </c>
      <c r="F94">
        <v>340</v>
      </c>
      <c r="G94" t="s">
        <v>103</v>
      </c>
      <c r="H94" t="s">
        <v>104</v>
      </c>
      <c r="I94" s="2">
        <v>-33.4238</v>
      </c>
      <c r="J94" s="3">
        <v>-70.529499999999999</v>
      </c>
      <c r="K94" s="11">
        <f t="shared" si="16"/>
        <v>0.34593938646828709</v>
      </c>
      <c r="L94">
        <v>2.1909132973259089</v>
      </c>
      <c r="M94">
        <v>9.7949975075636537</v>
      </c>
      <c r="N94">
        <v>6.6563528438507671</v>
      </c>
      <c r="O94">
        <v>78.152716514333406</v>
      </c>
      <c r="P94">
        <v>12.5793788743877</v>
      </c>
      <c r="Q94" s="9">
        <f t="shared" si="14"/>
        <v>13.420605542578825</v>
      </c>
      <c r="R94" s="12">
        <f t="shared" si="15"/>
        <v>5.427271980162042E-2</v>
      </c>
    </row>
    <row r="95" spans="1:18" x14ac:dyDescent="0.25">
      <c r="A95" t="s">
        <v>19</v>
      </c>
      <c r="B95" t="s">
        <v>49</v>
      </c>
      <c r="C95" t="s">
        <v>70</v>
      </c>
      <c r="D95" t="s">
        <v>95</v>
      </c>
      <c r="E95">
        <v>5</v>
      </c>
      <c r="F95">
        <v>340</v>
      </c>
      <c r="G95" t="s">
        <v>103</v>
      </c>
      <c r="H95" t="s">
        <v>104</v>
      </c>
      <c r="I95" s="2">
        <v>-33.424999999999997</v>
      </c>
      <c r="J95" s="3">
        <v>-70.52955</v>
      </c>
      <c r="K95" s="11">
        <f t="shared" si="16"/>
        <v>0.35356473411255429</v>
      </c>
      <c r="L95">
        <v>1.40027183526369</v>
      </c>
      <c r="M95">
        <v>6.1219861008989804</v>
      </c>
      <c r="N95">
        <v>4.8585145068457836</v>
      </c>
      <c r="O95">
        <v>89.133217122078179</v>
      </c>
      <c r="P95">
        <v>13.97965070965139</v>
      </c>
      <c r="Q95" s="9">
        <f t="shared" si="14"/>
        <v>13.72370154572616</v>
      </c>
      <c r="R95" s="12">
        <f t="shared" si="15"/>
        <v>6.1898067445887626E-2</v>
      </c>
    </row>
    <row r="96" spans="1:18" x14ac:dyDescent="0.25">
      <c r="A96" t="s">
        <v>19</v>
      </c>
      <c r="B96" t="s">
        <v>49</v>
      </c>
      <c r="C96" t="s">
        <v>71</v>
      </c>
      <c r="D96" t="s">
        <v>96</v>
      </c>
      <c r="E96">
        <v>39</v>
      </c>
      <c r="F96">
        <v>340</v>
      </c>
      <c r="G96" t="s">
        <v>103</v>
      </c>
      <c r="H96" t="s">
        <v>104</v>
      </c>
      <c r="I96" s="2">
        <v>-33.418100000000003</v>
      </c>
      <c r="J96" s="3">
        <v>-70.532359999999997</v>
      </c>
      <c r="K96" s="11">
        <f t="shared" si="16"/>
        <v>0.36096289952705379</v>
      </c>
      <c r="L96">
        <v>0.87955118685677025</v>
      </c>
      <c r="M96">
        <v>3.296589156132689</v>
      </c>
      <c r="N96">
        <v>7.3567690407465589</v>
      </c>
      <c r="O96">
        <v>99.786575318957418</v>
      </c>
      <c r="P96">
        <v>14.8592018965082</v>
      </c>
      <c r="Q96" s="9">
        <f t="shared" si="14"/>
        <v>16.008385853369614</v>
      </c>
      <c r="R96" s="12">
        <f t="shared" si="15"/>
        <v>6.9296232860387094E-2</v>
      </c>
    </row>
    <row r="97" spans="1:18" x14ac:dyDescent="0.25">
      <c r="A97" t="s">
        <v>19</v>
      </c>
      <c r="B97" t="s">
        <v>49</v>
      </c>
      <c r="C97" t="s">
        <v>72</v>
      </c>
      <c r="D97" t="s">
        <v>97</v>
      </c>
      <c r="E97">
        <v>9</v>
      </c>
      <c r="F97">
        <v>660</v>
      </c>
      <c r="G97" t="s">
        <v>103</v>
      </c>
      <c r="H97" t="s">
        <v>104</v>
      </c>
      <c r="I97" s="2">
        <v>-33.422899999999998</v>
      </c>
      <c r="J97" s="3">
        <v>-70.52955</v>
      </c>
      <c r="K97" s="11">
        <f t="shared" si="16"/>
        <v>0.37151618761917354</v>
      </c>
      <c r="L97">
        <v>2.0114774045773531</v>
      </c>
      <c r="M97">
        <v>10.249904840997621</v>
      </c>
      <c r="N97">
        <v>4.9468300116548551</v>
      </c>
      <c r="O97">
        <v>114.9833101716099</v>
      </c>
      <c r="P97">
        <v>16.87067930108552</v>
      </c>
      <c r="Q97" s="9">
        <f t="shared" si="14"/>
        <v>11.774611193648369</v>
      </c>
      <c r="R97" s="12">
        <f t="shared" si="15"/>
        <v>7.9849520952506872E-2</v>
      </c>
    </row>
    <row r="98" spans="1:18" x14ac:dyDescent="0.25">
      <c r="A98" t="s">
        <v>19</v>
      </c>
      <c r="B98" t="s">
        <v>49</v>
      </c>
      <c r="C98" t="s">
        <v>73</v>
      </c>
      <c r="D98" t="s">
        <v>98</v>
      </c>
      <c r="E98">
        <v>1</v>
      </c>
      <c r="F98">
        <v>660</v>
      </c>
      <c r="G98" t="s">
        <v>103</v>
      </c>
      <c r="H98" t="s">
        <v>104</v>
      </c>
      <c r="I98" s="2">
        <v>-33.423999999999999</v>
      </c>
      <c r="J98" s="3">
        <v>-70.528289999999998</v>
      </c>
      <c r="K98" s="11">
        <f t="shared" si="16"/>
        <v>0.3807373249676369</v>
      </c>
      <c r="L98">
        <v>2.3357483723209369</v>
      </c>
      <c r="M98">
        <v>6.792043433317704</v>
      </c>
      <c r="N98">
        <v>6.4863943484695126</v>
      </c>
      <c r="O98">
        <v>128.2617479533971</v>
      </c>
      <c r="P98">
        <v>19.206427673406449</v>
      </c>
      <c r="Q98" s="9">
        <f t="shared" si="14"/>
        <v>20.633687595663645</v>
      </c>
      <c r="R98" s="12">
        <f t="shared" si="15"/>
        <v>8.9070658300970218E-2</v>
      </c>
    </row>
    <row r="99" spans="1:18" x14ac:dyDescent="0.25">
      <c r="A99" t="s">
        <v>19</v>
      </c>
      <c r="B99" t="s">
        <v>49</v>
      </c>
      <c r="C99" t="s">
        <v>74</v>
      </c>
      <c r="D99" t="s">
        <v>99</v>
      </c>
      <c r="E99">
        <v>1</v>
      </c>
      <c r="F99">
        <v>660</v>
      </c>
      <c r="G99" t="s">
        <v>103</v>
      </c>
      <c r="H99" t="s">
        <v>104</v>
      </c>
      <c r="I99" s="2">
        <v>-33.423999999999999</v>
      </c>
      <c r="J99" s="3">
        <v>-70.526939999999996</v>
      </c>
      <c r="K99" s="11">
        <f t="shared" si="16"/>
        <v>0.40347130004399523</v>
      </c>
      <c r="L99">
        <v>16.779836416969111</v>
      </c>
      <c r="M99">
        <v>28.735672903578578</v>
      </c>
      <c r="N99">
        <v>4.0012512063773897</v>
      </c>
      <c r="O99">
        <v>160.9986720633531</v>
      </c>
      <c r="P99">
        <v>35.986264090375563</v>
      </c>
      <c r="Q99" s="9">
        <f t="shared" si="14"/>
        <v>35.036248790706644</v>
      </c>
      <c r="R99" s="12">
        <f t="shared" si="15"/>
        <v>0.11180463337732854</v>
      </c>
    </row>
    <row r="100" spans="1:18" x14ac:dyDescent="0.25">
      <c r="A100" t="s">
        <v>19</v>
      </c>
      <c r="B100" t="s">
        <v>49</v>
      </c>
      <c r="C100" t="s">
        <v>75</v>
      </c>
      <c r="D100" t="s">
        <v>100</v>
      </c>
      <c r="E100">
        <v>1</v>
      </c>
      <c r="F100">
        <v>660</v>
      </c>
      <c r="G100" t="s">
        <v>103</v>
      </c>
      <c r="H100" t="s">
        <v>104</v>
      </c>
      <c r="I100" s="2">
        <v>-33.424100000000003</v>
      </c>
      <c r="J100" s="3">
        <v>-70.526290000000003</v>
      </c>
      <c r="K100" s="11">
        <v>0.625</v>
      </c>
      <c r="L100">
        <v>3.008</v>
      </c>
      <c r="M100">
        <v>8.2420000000000009</v>
      </c>
      <c r="N100">
        <v>4.8129999999999997</v>
      </c>
      <c r="O100" s="9">
        <f>N100+M100</f>
        <v>13.055</v>
      </c>
      <c r="P100">
        <f>L100</f>
        <v>3.008</v>
      </c>
      <c r="Q100" s="9">
        <f t="shared" si="14"/>
        <v>21.897597670468329</v>
      </c>
      <c r="R100" s="12">
        <f t="shared" si="15"/>
        <v>9.0659722222222218E-3</v>
      </c>
    </row>
    <row r="101" spans="1:18" x14ac:dyDescent="0.25">
      <c r="A101" t="s">
        <v>19</v>
      </c>
      <c r="B101" t="s">
        <v>49</v>
      </c>
      <c r="C101" t="s">
        <v>76</v>
      </c>
      <c r="D101" t="s">
        <v>83</v>
      </c>
      <c r="E101">
        <v>7</v>
      </c>
      <c r="F101">
        <v>660</v>
      </c>
      <c r="G101" t="s">
        <v>103</v>
      </c>
      <c r="H101" t="s">
        <v>104</v>
      </c>
      <c r="I101" s="2">
        <v>-33.406509999999997</v>
      </c>
      <c r="J101" s="3">
        <v>-70.533900000000003</v>
      </c>
      <c r="K101" s="11">
        <f>$K$100+(O101/1440)</f>
        <v>0.64375555555555553</v>
      </c>
      <c r="L101">
        <v>3.0979999999999999</v>
      </c>
      <c r="M101">
        <v>9.2309999999999999</v>
      </c>
      <c r="N101">
        <v>4.7220000000000004</v>
      </c>
      <c r="O101" s="9">
        <f>O100+N101+M101</f>
        <v>27.008000000000003</v>
      </c>
      <c r="P101">
        <f>P100+L101</f>
        <v>6.1059999999999999</v>
      </c>
      <c r="Q101" s="9">
        <f t="shared" si="14"/>
        <v>20.136496587585309</v>
      </c>
      <c r="R101" s="12">
        <f t="shared" si="15"/>
        <v>1.8755555555555557E-2</v>
      </c>
    </row>
    <row r="102" spans="1:18" x14ac:dyDescent="0.25">
      <c r="A102" t="s">
        <v>19</v>
      </c>
      <c r="B102" t="s">
        <v>49</v>
      </c>
      <c r="C102" t="s">
        <v>77</v>
      </c>
      <c r="D102" t="s">
        <v>101</v>
      </c>
      <c r="E102">
        <v>36</v>
      </c>
      <c r="F102">
        <v>660</v>
      </c>
      <c r="G102" t="s">
        <v>103</v>
      </c>
      <c r="H102" t="s">
        <v>104</v>
      </c>
      <c r="I102" s="2">
        <v>-33.419289999999997</v>
      </c>
      <c r="J102" s="3">
        <v>-70.532240000000002</v>
      </c>
      <c r="K102" s="11">
        <f t="shared" ref="K102:K108" si="17">$K$100+(O102/1440)</f>
        <v>0.65292777777777777</v>
      </c>
      <c r="L102">
        <v>2.9140000000000001</v>
      </c>
      <c r="M102">
        <v>8.07</v>
      </c>
      <c r="N102">
        <v>5.1379999999999999</v>
      </c>
      <c r="O102" s="9">
        <f t="shared" ref="O102:O120" si="18">O101+N102+M102</f>
        <v>40.216000000000001</v>
      </c>
      <c r="P102">
        <f t="shared" ref="P102:P120" si="19">P101+L102</f>
        <v>9.02</v>
      </c>
      <c r="Q102" s="9">
        <f t="shared" si="14"/>
        <v>21.665427509293679</v>
      </c>
      <c r="R102" s="12">
        <f t="shared" si="15"/>
        <v>2.7927777777777777E-2</v>
      </c>
    </row>
    <row r="103" spans="1:18" x14ac:dyDescent="0.25">
      <c r="A103" t="s">
        <v>19</v>
      </c>
      <c r="B103" t="s">
        <v>49</v>
      </c>
      <c r="C103" t="s">
        <v>78</v>
      </c>
      <c r="D103" t="s">
        <v>83</v>
      </c>
      <c r="E103">
        <v>4</v>
      </c>
      <c r="F103">
        <v>660</v>
      </c>
      <c r="G103" t="s">
        <v>103</v>
      </c>
      <c r="H103" t="s">
        <v>104</v>
      </c>
      <c r="I103" s="2">
        <v>-33.414149999999999</v>
      </c>
      <c r="J103" s="3">
        <v>-70.534570000000002</v>
      </c>
      <c r="K103" s="11">
        <f t="shared" si="17"/>
        <v>0.66147916666666662</v>
      </c>
      <c r="L103">
        <v>3.1240000000000001</v>
      </c>
      <c r="M103">
        <v>7.9710000000000001</v>
      </c>
      <c r="N103">
        <v>4.343</v>
      </c>
      <c r="O103" s="9">
        <f t="shared" si="18"/>
        <v>52.53</v>
      </c>
      <c r="P103">
        <f t="shared" si="19"/>
        <v>12.144</v>
      </c>
      <c r="Q103" s="9">
        <f t="shared" si="14"/>
        <v>23.515242754986829</v>
      </c>
      <c r="R103" s="12">
        <f t="shared" si="15"/>
        <v>3.6479166666666667E-2</v>
      </c>
    </row>
    <row r="104" spans="1:18" x14ac:dyDescent="0.25">
      <c r="A104" t="s">
        <v>19</v>
      </c>
      <c r="B104" t="s">
        <v>49</v>
      </c>
      <c r="C104" t="s">
        <v>79</v>
      </c>
      <c r="D104" t="s">
        <v>83</v>
      </c>
      <c r="E104">
        <v>2</v>
      </c>
      <c r="F104">
        <v>660</v>
      </c>
      <c r="G104" t="s">
        <v>103</v>
      </c>
      <c r="H104" t="s">
        <v>104</v>
      </c>
      <c r="I104" s="2">
        <v>-33.419379999999997</v>
      </c>
      <c r="J104" s="3">
        <v>-70.529709999999994</v>
      </c>
      <c r="K104" s="11">
        <f t="shared" si="17"/>
        <v>0.67116874999999998</v>
      </c>
      <c r="L104">
        <v>2.9350000000000001</v>
      </c>
      <c r="M104">
        <v>9.6180000000000003</v>
      </c>
      <c r="N104">
        <v>4.335</v>
      </c>
      <c r="O104" s="9">
        <f t="shared" si="18"/>
        <v>66.483000000000004</v>
      </c>
      <c r="P104">
        <f t="shared" si="19"/>
        <v>15.079000000000001</v>
      </c>
      <c r="Q104" s="9">
        <f t="shared" si="14"/>
        <v>18.309419837804118</v>
      </c>
      <c r="R104" s="12">
        <f t="shared" si="15"/>
        <v>4.6168750000000001E-2</v>
      </c>
    </row>
    <row r="105" spans="1:18" x14ac:dyDescent="0.25">
      <c r="A105" t="s">
        <v>19</v>
      </c>
      <c r="B105" t="s">
        <v>49</v>
      </c>
      <c r="C105" t="s">
        <v>80</v>
      </c>
      <c r="D105" t="s">
        <v>83</v>
      </c>
      <c r="E105">
        <v>7</v>
      </c>
      <c r="F105">
        <v>660</v>
      </c>
      <c r="G105" t="s">
        <v>103</v>
      </c>
      <c r="H105" t="s">
        <v>104</v>
      </c>
      <c r="I105" s="2">
        <v>-33.408839999999998</v>
      </c>
      <c r="J105" s="3">
        <v>-70.53313</v>
      </c>
      <c r="K105" s="11">
        <f t="shared" si="17"/>
        <v>0.68043472222222223</v>
      </c>
      <c r="L105">
        <v>3.0310000000000001</v>
      </c>
      <c r="M105">
        <v>8.4749999999999996</v>
      </c>
      <c r="N105">
        <v>4.8680000000000003</v>
      </c>
      <c r="O105" s="9">
        <f t="shared" si="18"/>
        <v>79.825999999999993</v>
      </c>
      <c r="P105">
        <f t="shared" si="19"/>
        <v>18.11</v>
      </c>
      <c r="Q105" s="9">
        <f t="shared" si="14"/>
        <v>21.458407079646022</v>
      </c>
      <c r="R105" s="12">
        <f t="shared" si="15"/>
        <v>5.5434722222222219E-2</v>
      </c>
    </row>
    <row r="106" spans="1:18" x14ac:dyDescent="0.25">
      <c r="A106" t="s">
        <v>19</v>
      </c>
      <c r="B106" t="s">
        <v>49</v>
      </c>
      <c r="C106" t="s">
        <v>71</v>
      </c>
      <c r="D106" t="s">
        <v>96</v>
      </c>
      <c r="E106">
        <v>11</v>
      </c>
      <c r="F106">
        <v>660</v>
      </c>
      <c r="G106" t="s">
        <v>103</v>
      </c>
      <c r="H106" t="s">
        <v>104</v>
      </c>
      <c r="I106" s="2">
        <v>-33.418100000000003</v>
      </c>
      <c r="J106" s="3">
        <v>-70.532359999999997</v>
      </c>
      <c r="K106" s="11">
        <f t="shared" si="17"/>
        <v>0.68993611111111108</v>
      </c>
      <c r="L106">
        <v>3.1160000000000001</v>
      </c>
      <c r="M106">
        <v>8.2970000000000006</v>
      </c>
      <c r="N106">
        <v>5.3849999999999998</v>
      </c>
      <c r="O106" s="9">
        <f t="shared" si="18"/>
        <v>93.507999999999996</v>
      </c>
      <c r="P106">
        <f t="shared" si="19"/>
        <v>21.225999999999999</v>
      </c>
      <c r="Q106" s="9">
        <f t="shared" si="14"/>
        <v>22.53344582379173</v>
      </c>
      <c r="R106" s="12">
        <f t="shared" si="15"/>
        <v>6.4936111111111111E-2</v>
      </c>
    </row>
    <row r="107" spans="1:18" x14ac:dyDescent="0.25">
      <c r="A107" t="s">
        <v>19</v>
      </c>
      <c r="B107" t="s">
        <v>49</v>
      </c>
      <c r="K107" s="11">
        <f t="shared" si="17"/>
        <v>0.6995527777777778</v>
      </c>
      <c r="L107">
        <v>2.7749999999999999</v>
      </c>
      <c r="M107">
        <v>8.6679999999999993</v>
      </c>
      <c r="N107">
        <v>5.18</v>
      </c>
      <c r="O107" s="9">
        <f t="shared" si="18"/>
        <v>107.35599999999999</v>
      </c>
      <c r="P107">
        <f t="shared" si="19"/>
        <v>24.000999999999998</v>
      </c>
      <c r="Q107" s="9">
        <f t="shared" si="14"/>
        <v>19.208583294877712</v>
      </c>
      <c r="R107" s="12">
        <f t="shared" si="15"/>
        <v>7.4552777777777773E-2</v>
      </c>
    </row>
    <row r="108" spans="1:18" x14ac:dyDescent="0.25">
      <c r="A108" t="s">
        <v>19</v>
      </c>
      <c r="B108" t="s">
        <v>49</v>
      </c>
      <c r="K108" s="11">
        <f t="shared" si="17"/>
        <v>0.70878472222222222</v>
      </c>
      <c r="L108">
        <v>2.9910000000000001</v>
      </c>
      <c r="M108">
        <v>8.2799999999999994</v>
      </c>
      <c r="N108">
        <v>5.0140000000000002</v>
      </c>
      <c r="O108" s="9">
        <f t="shared" si="18"/>
        <v>120.64999999999999</v>
      </c>
      <c r="P108">
        <f t="shared" si="19"/>
        <v>26.991999999999997</v>
      </c>
      <c r="Q108" s="9">
        <f t="shared" si="14"/>
        <v>21.673913043478265</v>
      </c>
      <c r="R108" s="12">
        <f t="shared" si="15"/>
        <v>8.3784722222222219E-2</v>
      </c>
    </row>
    <row r="109" spans="1:18" x14ac:dyDescent="0.25">
      <c r="A109" t="s">
        <v>19</v>
      </c>
      <c r="B109" t="s">
        <v>49</v>
      </c>
      <c r="C109" t="s">
        <v>50</v>
      </c>
      <c r="D109" t="s">
        <v>81</v>
      </c>
      <c r="E109">
        <v>1</v>
      </c>
      <c r="F109">
        <v>660</v>
      </c>
      <c r="G109" t="s">
        <v>102</v>
      </c>
      <c r="H109" t="s">
        <v>104</v>
      </c>
      <c r="I109">
        <v>-33.381999999999998</v>
      </c>
      <c r="J109">
        <v>-70.506299999999996</v>
      </c>
      <c r="K109" s="11">
        <v>0.29166666666666669</v>
      </c>
      <c r="L109">
        <v>2.9049999999999998</v>
      </c>
      <c r="M109">
        <v>7.57</v>
      </c>
      <c r="N109">
        <v>4.8920000000000003</v>
      </c>
      <c r="O109" s="9">
        <f t="shared" si="18"/>
        <v>133.11199999999999</v>
      </c>
      <c r="P109">
        <f t="shared" si="19"/>
        <v>29.896999999999998</v>
      </c>
      <c r="Q109" s="9">
        <f t="shared" si="14"/>
        <v>23.025099075297224</v>
      </c>
      <c r="R109" s="12">
        <f t="shared" si="15"/>
        <v>9.243888888888889E-2</v>
      </c>
    </row>
    <row r="110" spans="1:18" x14ac:dyDescent="0.25">
      <c r="A110" t="s">
        <v>19</v>
      </c>
      <c r="B110" t="s">
        <v>49</v>
      </c>
      <c r="C110" t="s">
        <v>51</v>
      </c>
      <c r="D110" t="s">
        <v>82</v>
      </c>
      <c r="E110">
        <v>4</v>
      </c>
      <c r="F110">
        <v>660</v>
      </c>
      <c r="G110" t="s">
        <v>102</v>
      </c>
      <c r="H110" t="s">
        <v>104</v>
      </c>
      <c r="I110">
        <v>-33.411999999999999</v>
      </c>
      <c r="J110">
        <v>-70.509600000000006</v>
      </c>
      <c r="K110" s="11">
        <f>$K$109+(O110/1440)</f>
        <v>0.39300833333333335</v>
      </c>
      <c r="L110">
        <v>3.419</v>
      </c>
      <c r="M110">
        <v>7.87</v>
      </c>
      <c r="N110">
        <v>4.95</v>
      </c>
      <c r="O110" s="9">
        <f t="shared" si="18"/>
        <v>145.93199999999999</v>
      </c>
      <c r="P110">
        <f t="shared" si="19"/>
        <v>33.315999999999995</v>
      </c>
      <c r="Q110" s="9">
        <f t="shared" si="14"/>
        <v>26.066073697585765</v>
      </c>
      <c r="R110" s="12">
        <f t="shared" si="15"/>
        <v>0.10134166666666666</v>
      </c>
    </row>
    <row r="111" spans="1:18" x14ac:dyDescent="0.25">
      <c r="A111" t="s">
        <v>19</v>
      </c>
      <c r="B111" t="s">
        <v>49</v>
      </c>
      <c r="C111" t="s">
        <v>52</v>
      </c>
      <c r="D111" t="s">
        <v>83</v>
      </c>
      <c r="E111">
        <v>2</v>
      </c>
      <c r="F111">
        <v>660</v>
      </c>
      <c r="G111" t="s">
        <v>102</v>
      </c>
      <c r="H111" t="s">
        <v>104</v>
      </c>
      <c r="I111">
        <v>-33.399199899999999</v>
      </c>
      <c r="J111">
        <v>-70.519466800000004</v>
      </c>
      <c r="K111" s="11">
        <f t="shared" ref="K111:K120" si="20">$K$109+(O111/1440)</f>
        <v>0.40263263888888889</v>
      </c>
      <c r="L111">
        <v>3.077</v>
      </c>
      <c r="M111">
        <v>8.7729999999999997</v>
      </c>
      <c r="N111">
        <v>5.0860000000000003</v>
      </c>
      <c r="O111" s="9">
        <f t="shared" si="18"/>
        <v>159.791</v>
      </c>
      <c r="P111">
        <f t="shared" si="19"/>
        <v>36.392999999999994</v>
      </c>
      <c r="Q111" s="9">
        <f t="shared" si="14"/>
        <v>21.044112618260574</v>
      </c>
      <c r="R111" s="12">
        <f t="shared" si="15"/>
        <v>0.11096597222222222</v>
      </c>
    </row>
    <row r="112" spans="1:18" x14ac:dyDescent="0.25">
      <c r="A112" t="s">
        <v>19</v>
      </c>
      <c r="B112" t="s">
        <v>49</v>
      </c>
      <c r="C112" t="s">
        <v>53</v>
      </c>
      <c r="D112" t="s">
        <v>83</v>
      </c>
      <c r="E112">
        <v>1</v>
      </c>
      <c r="F112">
        <v>660</v>
      </c>
      <c r="G112" t="s">
        <v>102</v>
      </c>
      <c r="H112" t="s">
        <v>104</v>
      </c>
      <c r="I112">
        <v>-33.398330899999998</v>
      </c>
      <c r="J112">
        <v>-70.528769299999993</v>
      </c>
      <c r="K112" s="11">
        <f t="shared" si="20"/>
        <v>0.41129097222222222</v>
      </c>
      <c r="L112">
        <v>3.37</v>
      </c>
      <c r="M112">
        <v>8.0329999999999995</v>
      </c>
      <c r="N112">
        <v>4.4349999999999996</v>
      </c>
      <c r="O112" s="9">
        <f t="shared" si="18"/>
        <v>172.25899999999999</v>
      </c>
      <c r="P112">
        <f t="shared" si="19"/>
        <v>39.762999999999991</v>
      </c>
      <c r="Q112" s="9">
        <f t="shared" si="14"/>
        <v>25.171168928171294</v>
      </c>
      <c r="R112" s="12">
        <f t="shared" si="15"/>
        <v>0.11962430555555555</v>
      </c>
    </row>
    <row r="113" spans="1:18" x14ac:dyDescent="0.25">
      <c r="A113" t="s">
        <v>19</v>
      </c>
      <c r="B113" t="s">
        <v>49</v>
      </c>
      <c r="C113" t="s">
        <v>54</v>
      </c>
      <c r="D113" t="s">
        <v>84</v>
      </c>
      <c r="E113">
        <v>1</v>
      </c>
      <c r="F113">
        <v>660</v>
      </c>
      <c r="G113" t="s">
        <v>102</v>
      </c>
      <c r="H113" t="s">
        <v>104</v>
      </c>
      <c r="I113">
        <v>-33.403997400000002</v>
      </c>
      <c r="J113">
        <v>-70.537836200000001</v>
      </c>
      <c r="K113" s="11">
        <f t="shared" si="20"/>
        <v>0.42009375000000004</v>
      </c>
      <c r="L113">
        <v>3.375</v>
      </c>
      <c r="M113">
        <v>7.9889999999999999</v>
      </c>
      <c r="N113">
        <v>4.6870000000000003</v>
      </c>
      <c r="O113" s="9">
        <f t="shared" si="18"/>
        <v>184.935</v>
      </c>
      <c r="P113">
        <f t="shared" si="19"/>
        <v>43.137999999999991</v>
      </c>
      <c r="Q113" s="9">
        <f t="shared" si="14"/>
        <v>25.347352609838531</v>
      </c>
      <c r="R113" s="12">
        <f t="shared" si="15"/>
        <v>0.12842708333333333</v>
      </c>
    </row>
    <row r="114" spans="1:18" x14ac:dyDescent="0.25">
      <c r="A114" t="s">
        <v>19</v>
      </c>
      <c r="B114" t="s">
        <v>49</v>
      </c>
      <c r="C114" t="s">
        <v>55</v>
      </c>
      <c r="D114" t="s">
        <v>83</v>
      </c>
      <c r="E114">
        <v>1</v>
      </c>
      <c r="F114">
        <v>660</v>
      </c>
      <c r="G114" t="s">
        <v>102</v>
      </c>
      <c r="H114" t="s">
        <v>104</v>
      </c>
      <c r="I114">
        <v>-33.405599000000002</v>
      </c>
      <c r="J114">
        <v>-70.540471199999999</v>
      </c>
      <c r="K114" s="11">
        <f t="shared" si="20"/>
        <v>0.42908194444444447</v>
      </c>
      <c r="L114">
        <v>3.1880000000000002</v>
      </c>
      <c r="M114">
        <v>8.0760000000000005</v>
      </c>
      <c r="N114">
        <v>4.867</v>
      </c>
      <c r="O114" s="9">
        <f t="shared" si="18"/>
        <v>197.87799999999999</v>
      </c>
      <c r="P114">
        <f t="shared" si="19"/>
        <v>46.325999999999993</v>
      </c>
      <c r="Q114" s="9">
        <f t="shared" si="14"/>
        <v>23.684992570579496</v>
      </c>
      <c r="R114" s="12">
        <f t="shared" si="15"/>
        <v>0.13741527777777776</v>
      </c>
    </row>
    <row r="115" spans="1:18" x14ac:dyDescent="0.25">
      <c r="A115" t="s">
        <v>19</v>
      </c>
      <c r="B115" t="s">
        <v>49</v>
      </c>
      <c r="C115" t="s">
        <v>56</v>
      </c>
      <c r="D115" t="s">
        <v>85</v>
      </c>
      <c r="E115">
        <v>1</v>
      </c>
      <c r="F115">
        <v>660</v>
      </c>
      <c r="G115" t="s">
        <v>102</v>
      </c>
      <c r="H115" t="s">
        <v>104</v>
      </c>
      <c r="I115">
        <v>-33.395870299999999</v>
      </c>
      <c r="J115">
        <v>-70.556583700000004</v>
      </c>
      <c r="K115" s="11">
        <f t="shared" si="20"/>
        <v>0.43796944444444447</v>
      </c>
      <c r="L115">
        <v>2.976</v>
      </c>
      <c r="M115">
        <v>8.3960000000000008</v>
      </c>
      <c r="N115">
        <v>4.4020000000000001</v>
      </c>
      <c r="O115" s="9">
        <f t="shared" si="18"/>
        <v>210.67599999999999</v>
      </c>
      <c r="P115">
        <f t="shared" si="19"/>
        <v>49.301999999999992</v>
      </c>
      <c r="Q115" s="9">
        <f t="shared" si="14"/>
        <v>21.267270128632678</v>
      </c>
      <c r="R115" s="12">
        <f t="shared" si="15"/>
        <v>0.14630277777777778</v>
      </c>
    </row>
    <row r="116" spans="1:18" x14ac:dyDescent="0.25">
      <c r="A116" t="s">
        <v>19</v>
      </c>
      <c r="B116" t="s">
        <v>49</v>
      </c>
      <c r="C116" t="s">
        <v>57</v>
      </c>
      <c r="D116" t="s">
        <v>85</v>
      </c>
      <c r="E116">
        <v>1</v>
      </c>
      <c r="F116">
        <v>660</v>
      </c>
      <c r="G116" t="s">
        <v>102</v>
      </c>
      <c r="H116" t="s">
        <v>104</v>
      </c>
      <c r="I116">
        <v>-33.397813399999997</v>
      </c>
      <c r="J116">
        <v>-70.563181900000004</v>
      </c>
      <c r="K116" s="11">
        <f t="shared" si="20"/>
        <v>0.44763680555555557</v>
      </c>
      <c r="L116">
        <v>2.95</v>
      </c>
      <c r="M116">
        <v>9.2089999999999996</v>
      </c>
      <c r="N116">
        <v>4.7119999999999997</v>
      </c>
      <c r="O116" s="9">
        <f t="shared" si="18"/>
        <v>224.59699999999998</v>
      </c>
      <c r="P116">
        <f t="shared" si="19"/>
        <v>52.251999999999995</v>
      </c>
      <c r="Q116" s="9">
        <f t="shared" si="14"/>
        <v>19.220327940058638</v>
      </c>
      <c r="R116" s="12">
        <f t="shared" si="15"/>
        <v>0.15597013888888889</v>
      </c>
    </row>
    <row r="117" spans="1:18" x14ac:dyDescent="0.25">
      <c r="A117" t="s">
        <v>19</v>
      </c>
      <c r="B117" t="s">
        <v>49</v>
      </c>
      <c r="C117" t="s">
        <v>58</v>
      </c>
      <c r="D117" t="s">
        <v>85</v>
      </c>
      <c r="E117">
        <v>1</v>
      </c>
      <c r="F117">
        <v>660</v>
      </c>
      <c r="G117" t="s">
        <v>102</v>
      </c>
      <c r="H117" t="s">
        <v>104</v>
      </c>
      <c r="I117">
        <v>-33.403049500000002</v>
      </c>
      <c r="J117">
        <v>-70.570588099999995</v>
      </c>
      <c r="K117" s="11">
        <f t="shared" si="20"/>
        <v>0.45748472222222225</v>
      </c>
      <c r="L117">
        <v>3.419</v>
      </c>
      <c r="M117">
        <v>9.4979999999999993</v>
      </c>
      <c r="N117">
        <v>4.6829999999999998</v>
      </c>
      <c r="O117" s="9">
        <f t="shared" si="18"/>
        <v>238.77799999999996</v>
      </c>
      <c r="P117">
        <f t="shared" si="19"/>
        <v>55.670999999999992</v>
      </c>
      <c r="Q117" s="9">
        <f t="shared" si="14"/>
        <v>21.598231206569803</v>
      </c>
      <c r="R117" s="12">
        <f t="shared" si="15"/>
        <v>0.16581805555555554</v>
      </c>
    </row>
    <row r="118" spans="1:18" x14ac:dyDescent="0.25">
      <c r="A118" t="s">
        <v>19</v>
      </c>
      <c r="B118" t="s">
        <v>49</v>
      </c>
      <c r="C118" t="s">
        <v>59</v>
      </c>
      <c r="D118" t="s">
        <v>85</v>
      </c>
      <c r="E118">
        <v>1</v>
      </c>
      <c r="F118">
        <v>660</v>
      </c>
      <c r="G118" t="s">
        <v>102</v>
      </c>
      <c r="H118" t="s">
        <v>104</v>
      </c>
      <c r="I118">
        <v>-33.405500000000004</v>
      </c>
      <c r="J118">
        <v>-70.585499999999996</v>
      </c>
      <c r="K118" s="11">
        <f t="shared" si="20"/>
        <v>0.46745763888888892</v>
      </c>
      <c r="L118">
        <v>2.66</v>
      </c>
      <c r="M118">
        <v>9.0549999999999997</v>
      </c>
      <c r="N118">
        <v>5.306</v>
      </c>
      <c r="O118" s="9">
        <f t="shared" si="18"/>
        <v>253.13899999999998</v>
      </c>
      <c r="P118">
        <f t="shared" si="19"/>
        <v>58.330999999999989</v>
      </c>
      <c r="Q118" s="9">
        <f t="shared" si="14"/>
        <v>17.625621203754832</v>
      </c>
      <c r="R118" s="12">
        <f t="shared" si="15"/>
        <v>0.1757909722222222</v>
      </c>
    </row>
    <row r="119" spans="1:18" x14ac:dyDescent="0.25">
      <c r="A119" t="s">
        <v>19</v>
      </c>
      <c r="B119" t="s">
        <v>49</v>
      </c>
      <c r="C119" t="s">
        <v>60</v>
      </c>
      <c r="D119" t="s">
        <v>85</v>
      </c>
      <c r="E119">
        <v>1</v>
      </c>
      <c r="F119">
        <v>660</v>
      </c>
      <c r="G119" t="s">
        <v>102</v>
      </c>
      <c r="H119" t="s">
        <v>104</v>
      </c>
      <c r="I119">
        <v>-33.419545200000002</v>
      </c>
      <c r="J119">
        <v>-70.577780899999993</v>
      </c>
      <c r="K119" s="11">
        <f t="shared" si="20"/>
        <v>0.47682152777777775</v>
      </c>
      <c r="L119">
        <v>3.2269999999999999</v>
      </c>
      <c r="M119">
        <v>8.3490000000000002</v>
      </c>
      <c r="N119">
        <v>5.1349999999999998</v>
      </c>
      <c r="O119" s="9">
        <f t="shared" si="18"/>
        <v>266.62299999999999</v>
      </c>
      <c r="P119">
        <f t="shared" si="19"/>
        <v>61.557999999999986</v>
      </c>
      <c r="Q119" s="9">
        <f t="shared" si="14"/>
        <v>23.190801293568093</v>
      </c>
      <c r="R119" s="12">
        <f t="shared" si="15"/>
        <v>0.1851548611111111</v>
      </c>
    </row>
    <row r="120" spans="1:18" x14ac:dyDescent="0.25">
      <c r="A120" t="s">
        <v>20</v>
      </c>
      <c r="B120" t="s">
        <v>43</v>
      </c>
      <c r="C120" t="s">
        <v>61</v>
      </c>
      <c r="D120" t="s">
        <v>86</v>
      </c>
      <c r="E120">
        <v>0</v>
      </c>
      <c r="F120">
        <v>0</v>
      </c>
      <c r="G120" t="s">
        <v>102</v>
      </c>
      <c r="H120" t="s">
        <v>104</v>
      </c>
      <c r="I120">
        <v>-33.371397000000002</v>
      </c>
      <c r="J120">
        <v>-70.701223900000002</v>
      </c>
      <c r="K120" s="11">
        <f t="shared" si="20"/>
        <v>0.48626597222222223</v>
      </c>
      <c r="L120">
        <v>2.85</v>
      </c>
      <c r="M120">
        <v>8.8339999999999996</v>
      </c>
      <c r="N120">
        <v>4.766</v>
      </c>
      <c r="O120" s="9">
        <f t="shared" si="18"/>
        <v>280.22300000000001</v>
      </c>
      <c r="P120">
        <f t="shared" si="19"/>
        <v>64.407999999999987</v>
      </c>
      <c r="Q120" s="9">
        <f t="shared" si="14"/>
        <v>19.357029658139009</v>
      </c>
      <c r="R120" s="12">
        <f t="shared" si="15"/>
        <v>0.19459930555555557</v>
      </c>
    </row>
    <row r="121" spans="1:18" x14ac:dyDescent="0.25">
      <c r="A121" t="s">
        <v>21</v>
      </c>
      <c r="B121" t="s">
        <v>44</v>
      </c>
      <c r="C121" t="s">
        <v>62</v>
      </c>
      <c r="D121" t="s">
        <v>87</v>
      </c>
      <c r="E121">
        <v>20</v>
      </c>
      <c r="F121">
        <v>240</v>
      </c>
      <c r="G121" t="s">
        <v>103</v>
      </c>
      <c r="H121" t="s">
        <v>104</v>
      </c>
      <c r="I121" s="2">
        <v>-33.423999999999999</v>
      </c>
      <c r="J121" s="3">
        <v>-70.528289999999998</v>
      </c>
      <c r="K121" s="11">
        <v>0.29166666666666669</v>
      </c>
      <c r="L121">
        <v>3.2080000000000002</v>
      </c>
      <c r="M121">
        <v>9.0730000000000004</v>
      </c>
      <c r="N121">
        <v>4.6091714337923104</v>
      </c>
      <c r="O121">
        <v>4.6091714337923104</v>
      </c>
      <c r="P121">
        <v>0</v>
      </c>
      <c r="Q121" s="9">
        <f t="shared" si="14"/>
        <v>21.214592747712995</v>
      </c>
      <c r="R121" s="12">
        <f t="shared" si="15"/>
        <v>3.2008134956891046E-3</v>
      </c>
    </row>
    <row r="122" spans="1:18" x14ac:dyDescent="0.25">
      <c r="A122" t="s">
        <v>21</v>
      </c>
      <c r="B122" t="s">
        <v>44</v>
      </c>
      <c r="C122" t="s">
        <v>63</v>
      </c>
      <c r="D122" t="s">
        <v>88</v>
      </c>
      <c r="E122">
        <v>24</v>
      </c>
      <c r="F122">
        <v>240</v>
      </c>
      <c r="G122" t="s">
        <v>103</v>
      </c>
      <c r="H122" t="s">
        <v>104</v>
      </c>
      <c r="I122" s="2">
        <v>-33.423999999999999</v>
      </c>
      <c r="J122" s="3">
        <v>-70.527690000000007</v>
      </c>
      <c r="K122" s="11">
        <f>$K$121+(O122/1440)</f>
        <v>0.30844686684704503</v>
      </c>
      <c r="L122">
        <v>4.5988233582058298</v>
      </c>
      <c r="M122">
        <v>13.469883993195721</v>
      </c>
      <c r="N122">
        <v>6.084432832756816</v>
      </c>
      <c r="O122">
        <v>24.163488259744849</v>
      </c>
      <c r="P122">
        <v>4.5988233582058298</v>
      </c>
      <c r="Q122" s="9">
        <f t="shared" si="14"/>
        <v>20.484912983046836</v>
      </c>
      <c r="R122" s="12">
        <f t="shared" si="15"/>
        <v>1.6780200180378367E-2</v>
      </c>
    </row>
    <row r="123" spans="1:18" x14ac:dyDescent="0.25">
      <c r="A123" t="s">
        <v>21</v>
      </c>
      <c r="B123" t="s">
        <v>44</v>
      </c>
      <c r="C123" t="s">
        <v>64</v>
      </c>
      <c r="D123" t="s">
        <v>89</v>
      </c>
      <c r="E123">
        <v>20</v>
      </c>
      <c r="F123">
        <v>240</v>
      </c>
      <c r="G123" t="s">
        <v>103</v>
      </c>
      <c r="H123" t="s">
        <v>104</v>
      </c>
      <c r="I123" s="2">
        <v>-33.423999999999999</v>
      </c>
      <c r="J123" s="3">
        <v>-70.526939999999996</v>
      </c>
      <c r="K123" s="11">
        <f t="shared" ref="K123:K132" si="21">$K$121+(O123/1440)</f>
        <v>0.3151551843566085</v>
      </c>
      <c r="L123">
        <v>2.1123445694743319</v>
      </c>
      <c r="M123">
        <v>5.2184024660489703</v>
      </c>
      <c r="N123">
        <v>4.4415747477223686</v>
      </c>
      <c r="O123">
        <v>33.823465473516187</v>
      </c>
      <c r="P123">
        <v>6.7111679276801617</v>
      </c>
      <c r="Q123" s="9">
        <f t="shared" si="14"/>
        <v>24.287255533285762</v>
      </c>
      <c r="R123" s="12">
        <f t="shared" si="15"/>
        <v>2.3488517689941795E-2</v>
      </c>
    </row>
    <row r="124" spans="1:18" x14ac:dyDescent="0.25">
      <c r="A124" t="s">
        <v>21</v>
      </c>
      <c r="B124" t="s">
        <v>44</v>
      </c>
      <c r="C124" t="s">
        <v>65</v>
      </c>
      <c r="D124" t="s">
        <v>90</v>
      </c>
      <c r="E124">
        <v>20</v>
      </c>
      <c r="F124">
        <v>240</v>
      </c>
      <c r="G124" t="s">
        <v>103</v>
      </c>
      <c r="H124" t="s">
        <v>104</v>
      </c>
      <c r="I124" s="2">
        <v>-33.424100000000003</v>
      </c>
      <c r="J124" s="3">
        <v>-70.526290000000003</v>
      </c>
      <c r="K124" s="11">
        <f t="shared" si="21"/>
        <v>0.32246154196476634</v>
      </c>
      <c r="L124">
        <v>1.653762677763607</v>
      </c>
      <c r="M124">
        <v>4.2247146086650567</v>
      </c>
      <c r="N124">
        <v>6.296440347082271</v>
      </c>
      <c r="O124">
        <v>44.344620429263507</v>
      </c>
      <c r="P124">
        <v>8.3649306054437673</v>
      </c>
      <c r="Q124" s="9">
        <f t="shared" si="14"/>
        <v>23.48697364368719</v>
      </c>
      <c r="R124" s="12">
        <f t="shared" si="15"/>
        <v>3.0794875298099659E-2</v>
      </c>
    </row>
    <row r="125" spans="1:18" x14ac:dyDescent="0.25">
      <c r="A125" t="s">
        <v>21</v>
      </c>
      <c r="B125" t="s">
        <v>44</v>
      </c>
      <c r="C125" t="s">
        <v>66</v>
      </c>
      <c r="D125" t="s">
        <v>91</v>
      </c>
      <c r="E125">
        <v>24</v>
      </c>
      <c r="F125">
        <v>240</v>
      </c>
      <c r="G125" t="s">
        <v>103</v>
      </c>
      <c r="H125" t="s">
        <v>104</v>
      </c>
      <c r="I125" s="2">
        <v>-33.424100000000003</v>
      </c>
      <c r="J125" s="3">
        <v>-70.526079999999993</v>
      </c>
      <c r="K125" s="11">
        <f t="shared" si="21"/>
        <v>0.32835509215815634</v>
      </c>
      <c r="L125">
        <v>1.521522507410098</v>
      </c>
      <c r="M125">
        <v>3.7158671074055838</v>
      </c>
      <c r="N125">
        <v>4.7708451710759876</v>
      </c>
      <c r="O125">
        <v>52.831332707745091</v>
      </c>
      <c r="P125">
        <v>9.8864531128538644</v>
      </c>
      <c r="Q125" s="9">
        <f t="shared" si="14"/>
        <v>24.567980448672571</v>
      </c>
      <c r="R125" s="12">
        <f t="shared" si="15"/>
        <v>3.6688425491489644E-2</v>
      </c>
    </row>
    <row r="126" spans="1:18" x14ac:dyDescent="0.25">
      <c r="A126" t="s">
        <v>21</v>
      </c>
      <c r="B126" t="s">
        <v>44</v>
      </c>
      <c r="C126" t="s">
        <v>67</v>
      </c>
      <c r="D126" t="s">
        <v>92</v>
      </c>
      <c r="E126">
        <v>22</v>
      </c>
      <c r="F126">
        <v>340</v>
      </c>
      <c r="G126" t="s">
        <v>103</v>
      </c>
      <c r="H126" t="s">
        <v>104</v>
      </c>
      <c r="I126" s="2">
        <v>-33.418999999999997</v>
      </c>
      <c r="J126" s="3">
        <v>-70.532859999999999</v>
      </c>
      <c r="K126" s="11">
        <f t="shared" si="21"/>
        <v>0.33431330966201644</v>
      </c>
      <c r="L126">
        <v>0.50113313074230337</v>
      </c>
      <c r="M126">
        <v>1.926387952884933</v>
      </c>
      <c r="N126">
        <v>6.6534452526736576</v>
      </c>
      <c r="O126">
        <v>61.411165913303677</v>
      </c>
      <c r="P126">
        <v>10.38758624359617</v>
      </c>
      <c r="Q126" s="9">
        <f t="shared" si="14"/>
        <v>15.608480005031582</v>
      </c>
      <c r="R126" s="12">
        <f t="shared" si="15"/>
        <v>4.2646642995349773E-2</v>
      </c>
    </row>
    <row r="127" spans="1:18" x14ac:dyDescent="0.25">
      <c r="A127" t="s">
        <v>21</v>
      </c>
      <c r="B127" t="s">
        <v>44</v>
      </c>
      <c r="C127" t="s">
        <v>68</v>
      </c>
      <c r="D127" t="s">
        <v>93</v>
      </c>
      <c r="E127">
        <v>2</v>
      </c>
      <c r="F127">
        <v>340</v>
      </c>
      <c r="G127" t="s">
        <v>103</v>
      </c>
      <c r="H127" t="s">
        <v>104</v>
      </c>
      <c r="I127" s="2">
        <v>-33.411999999999999</v>
      </c>
      <c r="J127" s="3">
        <v>-70.535240000000002</v>
      </c>
      <c r="K127" s="11">
        <f t="shared" si="21"/>
        <v>0.34542649515226059</v>
      </c>
      <c r="L127">
        <v>2.249374960278328</v>
      </c>
      <c r="M127">
        <v>8.1055650339542886</v>
      </c>
      <c r="N127">
        <v>7.8974220719972443</v>
      </c>
      <c r="O127">
        <v>77.414153019255224</v>
      </c>
      <c r="P127">
        <v>12.636961203874501</v>
      </c>
      <c r="Q127" s="9">
        <f t="shared" si="14"/>
        <v>16.650597096111191</v>
      </c>
      <c r="R127" s="12">
        <f t="shared" si="15"/>
        <v>5.3759828485593908E-2</v>
      </c>
    </row>
    <row r="128" spans="1:18" x14ac:dyDescent="0.25">
      <c r="A128" t="s">
        <v>21</v>
      </c>
      <c r="B128" t="s">
        <v>44</v>
      </c>
      <c r="C128" t="s">
        <v>69</v>
      </c>
      <c r="D128" t="s">
        <v>94</v>
      </c>
      <c r="E128">
        <v>5</v>
      </c>
      <c r="F128">
        <v>340</v>
      </c>
      <c r="G128" t="s">
        <v>103</v>
      </c>
      <c r="H128" t="s">
        <v>104</v>
      </c>
      <c r="I128" s="2">
        <v>-33.4238</v>
      </c>
      <c r="J128" s="3">
        <v>-70.529499999999999</v>
      </c>
      <c r="K128" s="11">
        <f t="shared" si="21"/>
        <v>0.3528963058684263</v>
      </c>
      <c r="L128">
        <v>1.432382128092361</v>
      </c>
      <c r="M128">
        <v>6.1983993974247777</v>
      </c>
      <c r="N128">
        <v>4.558128033853829</v>
      </c>
      <c r="O128">
        <v>88.170680450533823</v>
      </c>
      <c r="P128">
        <v>14.069343331966859</v>
      </c>
      <c r="Q128" s="9">
        <f t="shared" si="14"/>
        <v>13.86534203027446</v>
      </c>
      <c r="R128" s="12">
        <f t="shared" si="15"/>
        <v>6.1229639201759598E-2</v>
      </c>
    </row>
    <row r="129" spans="1:18" x14ac:dyDescent="0.25">
      <c r="A129" t="s">
        <v>21</v>
      </c>
      <c r="B129" t="s">
        <v>44</v>
      </c>
      <c r="C129" t="s">
        <v>70</v>
      </c>
      <c r="D129" t="s">
        <v>95</v>
      </c>
      <c r="E129">
        <v>5</v>
      </c>
      <c r="F129">
        <v>340</v>
      </c>
      <c r="G129" t="s">
        <v>103</v>
      </c>
      <c r="H129" t="s">
        <v>104</v>
      </c>
      <c r="I129" s="2">
        <v>-33.424999999999997</v>
      </c>
      <c r="J129" s="3">
        <v>-70.52955</v>
      </c>
      <c r="K129" s="11">
        <f t="shared" si="21"/>
        <v>0.35824487352837009</v>
      </c>
      <c r="L129">
        <v>0.89176074491441915</v>
      </c>
      <c r="M129">
        <v>2.8589996338968939</v>
      </c>
      <c r="N129">
        <v>4.8429377964222322</v>
      </c>
      <c r="O129">
        <v>95.872617880852943</v>
      </c>
      <c r="P129">
        <v>14.961104076881281</v>
      </c>
      <c r="Q129" s="9">
        <f t="shared" si="14"/>
        <v>18.714813412527619</v>
      </c>
      <c r="R129" s="12">
        <f t="shared" si="15"/>
        <v>6.6578206861703432E-2</v>
      </c>
    </row>
    <row r="130" spans="1:18" x14ac:dyDescent="0.25">
      <c r="A130" t="s">
        <v>21</v>
      </c>
      <c r="B130" t="s">
        <v>44</v>
      </c>
      <c r="C130" t="s">
        <v>71</v>
      </c>
      <c r="D130" t="s">
        <v>96</v>
      </c>
      <c r="E130">
        <v>39</v>
      </c>
      <c r="F130">
        <v>340</v>
      </c>
      <c r="G130" t="s">
        <v>103</v>
      </c>
      <c r="H130" t="s">
        <v>104</v>
      </c>
      <c r="I130" s="2">
        <v>-33.418100000000003</v>
      </c>
      <c r="J130" s="3">
        <v>-70.532359999999997</v>
      </c>
      <c r="K130" s="11">
        <f t="shared" si="21"/>
        <v>0.36941006585435959</v>
      </c>
      <c r="L130">
        <v>2.0416118450182719</v>
      </c>
      <c r="M130">
        <v>11.09959067210352</v>
      </c>
      <c r="N130">
        <v>4.9782862773213701</v>
      </c>
      <c r="O130">
        <v>111.9504948302778</v>
      </c>
      <c r="P130">
        <v>17.002715921899551</v>
      </c>
      <c r="Q130" s="9">
        <f t="shared" si="14"/>
        <v>11.036146676018058</v>
      </c>
      <c r="R130" s="12">
        <f t="shared" si="15"/>
        <v>7.7743399187692921E-2</v>
      </c>
    </row>
    <row r="131" spans="1:18" x14ac:dyDescent="0.25">
      <c r="A131" t="s">
        <v>21</v>
      </c>
      <c r="B131" t="s">
        <v>44</v>
      </c>
      <c r="C131" t="s">
        <v>72</v>
      </c>
      <c r="D131" t="s">
        <v>97</v>
      </c>
      <c r="E131">
        <v>9</v>
      </c>
      <c r="F131">
        <v>660</v>
      </c>
      <c r="G131" t="s">
        <v>103</v>
      </c>
      <c r="H131" t="s">
        <v>104</v>
      </c>
      <c r="I131" s="2">
        <v>-33.422899999999998</v>
      </c>
      <c r="J131" s="3">
        <v>-70.52955</v>
      </c>
      <c r="K131" s="11">
        <f t="shared" si="21"/>
        <v>0.37780282023743439</v>
      </c>
      <c r="L131">
        <v>2.2618869958236689</v>
      </c>
      <c r="M131">
        <v>7.258538939949724</v>
      </c>
      <c r="N131">
        <v>4.8270273716778966</v>
      </c>
      <c r="O131">
        <v>124.03606114190551</v>
      </c>
      <c r="P131">
        <v>19.26460291772322</v>
      </c>
      <c r="Q131" s="9">
        <f t="shared" si="14"/>
        <v>18.697043698764002</v>
      </c>
      <c r="R131" s="12">
        <f t="shared" si="15"/>
        <v>8.6136153570767718E-2</v>
      </c>
    </row>
    <row r="132" spans="1:18" x14ac:dyDescent="0.25">
      <c r="A132" t="s">
        <v>21</v>
      </c>
      <c r="B132" t="s">
        <v>44</v>
      </c>
      <c r="C132" t="s">
        <v>73</v>
      </c>
      <c r="D132" t="s">
        <v>98</v>
      </c>
      <c r="E132">
        <v>1</v>
      </c>
      <c r="F132">
        <v>660</v>
      </c>
      <c r="G132" t="s">
        <v>103</v>
      </c>
      <c r="H132" t="s">
        <v>104</v>
      </c>
      <c r="I132" s="2">
        <v>-33.423999999999999</v>
      </c>
      <c r="J132" s="3">
        <v>-70.528289999999998</v>
      </c>
      <c r="K132" s="11">
        <f t="shared" si="21"/>
        <v>0.41312683225944991</v>
      </c>
      <c r="L132">
        <v>17.12936298923232</v>
      </c>
      <c r="M132">
        <v>46.044856013772367</v>
      </c>
      <c r="N132">
        <v>4.82172129792992</v>
      </c>
      <c r="O132">
        <v>174.90263845360781</v>
      </c>
      <c r="P132">
        <v>36.393965906955529</v>
      </c>
      <c r="Q132" s="9">
        <f t="shared" ref="Q132:Q195" si="22">L132/(M132/60)</f>
        <v>22.320881599597744</v>
      </c>
      <c r="R132" s="12">
        <f t="shared" si="15"/>
        <v>0.12146016559278319</v>
      </c>
    </row>
    <row r="133" spans="1:18" x14ac:dyDescent="0.25">
      <c r="A133" t="s">
        <v>21</v>
      </c>
      <c r="B133" t="s">
        <v>44</v>
      </c>
      <c r="C133" t="s">
        <v>74</v>
      </c>
      <c r="D133" t="s">
        <v>99</v>
      </c>
      <c r="E133">
        <v>1</v>
      </c>
      <c r="F133">
        <v>660</v>
      </c>
      <c r="G133" t="s">
        <v>103</v>
      </c>
      <c r="H133" t="s">
        <v>104</v>
      </c>
      <c r="I133" s="2">
        <v>-33.423999999999999</v>
      </c>
      <c r="J133" s="3">
        <v>-70.526939999999996</v>
      </c>
      <c r="K133" s="11">
        <v>0.625</v>
      </c>
      <c r="L133">
        <v>3.09</v>
      </c>
      <c r="M133">
        <v>8.1620000000000008</v>
      </c>
      <c r="N133">
        <v>4.83</v>
      </c>
      <c r="O133">
        <f>N133+M133</f>
        <v>12.992000000000001</v>
      </c>
      <c r="P133">
        <f>L133</f>
        <v>3.09</v>
      </c>
      <c r="Q133" s="9">
        <f t="shared" si="22"/>
        <v>22.715020828228372</v>
      </c>
      <c r="R133" s="12">
        <f t="shared" si="15"/>
        <v>9.0222222222222231E-3</v>
      </c>
    </row>
    <row r="134" spans="1:18" x14ac:dyDescent="0.25">
      <c r="A134" t="s">
        <v>21</v>
      </c>
      <c r="B134" t="s">
        <v>44</v>
      </c>
      <c r="C134" t="s">
        <v>75</v>
      </c>
      <c r="D134" t="s">
        <v>100</v>
      </c>
      <c r="E134">
        <v>1</v>
      </c>
      <c r="F134">
        <v>660</v>
      </c>
      <c r="G134" t="s">
        <v>103</v>
      </c>
      <c r="H134" t="s">
        <v>104</v>
      </c>
      <c r="I134" s="2">
        <v>-33.424100000000003</v>
      </c>
      <c r="J134" s="3">
        <v>-70.526290000000003</v>
      </c>
      <c r="K134" s="11">
        <f>$K$133+(O134/1440)</f>
        <v>0.64385416666666662</v>
      </c>
      <c r="L134">
        <v>3.1659999999999999</v>
      </c>
      <c r="M134">
        <v>9.343</v>
      </c>
      <c r="N134">
        <v>4.8150000000000004</v>
      </c>
      <c r="O134">
        <f>O133+N134+M134</f>
        <v>27.150000000000002</v>
      </c>
      <c r="P134">
        <f>P133+L134</f>
        <v>6.2560000000000002</v>
      </c>
      <c r="Q134" s="9">
        <f t="shared" si="22"/>
        <v>20.331799207963179</v>
      </c>
      <c r="R134" s="12">
        <f t="shared" si="15"/>
        <v>1.8854166666666668E-2</v>
      </c>
    </row>
    <row r="135" spans="1:18" x14ac:dyDescent="0.25">
      <c r="A135" t="s">
        <v>21</v>
      </c>
      <c r="B135" t="s">
        <v>44</v>
      </c>
      <c r="C135" t="s">
        <v>76</v>
      </c>
      <c r="D135" t="s">
        <v>83</v>
      </c>
      <c r="E135">
        <v>7</v>
      </c>
      <c r="F135">
        <v>660</v>
      </c>
      <c r="G135" t="s">
        <v>103</v>
      </c>
      <c r="H135" t="s">
        <v>104</v>
      </c>
      <c r="I135" s="2">
        <v>-33.406509999999997</v>
      </c>
      <c r="J135" s="3">
        <v>-70.533900000000003</v>
      </c>
      <c r="K135" s="11">
        <f t="shared" ref="K135:K153" si="23">$K$133+(O135/1440)</f>
        <v>0.65218263888888894</v>
      </c>
      <c r="L135">
        <v>3.07</v>
      </c>
      <c r="M135">
        <v>7.5469999999999997</v>
      </c>
      <c r="N135">
        <v>4.4459999999999997</v>
      </c>
      <c r="O135">
        <f t="shared" ref="O135:O153" si="24">O134+N135+M135</f>
        <v>39.143000000000001</v>
      </c>
      <c r="P135">
        <f t="shared" ref="P135:P152" si="25">P134+L135</f>
        <v>9.3260000000000005</v>
      </c>
      <c r="Q135" s="9">
        <f t="shared" si="22"/>
        <v>24.407049158606068</v>
      </c>
      <c r="R135" s="12">
        <f t="shared" si="15"/>
        <v>2.7182638888888888E-2</v>
      </c>
    </row>
    <row r="136" spans="1:18" x14ac:dyDescent="0.25">
      <c r="A136" t="s">
        <v>21</v>
      </c>
      <c r="B136" t="s">
        <v>44</v>
      </c>
      <c r="C136" t="s">
        <v>77</v>
      </c>
      <c r="D136" t="s">
        <v>101</v>
      </c>
      <c r="E136">
        <v>36</v>
      </c>
      <c r="F136">
        <v>660</v>
      </c>
      <c r="G136" t="s">
        <v>103</v>
      </c>
      <c r="H136" t="s">
        <v>104</v>
      </c>
      <c r="I136" s="2">
        <v>-33.419289999999997</v>
      </c>
      <c r="J136" s="3">
        <v>-70.532240000000002</v>
      </c>
      <c r="K136" s="11">
        <f t="shared" si="23"/>
        <v>0.66233541666666662</v>
      </c>
      <c r="L136">
        <v>3.2949999999999999</v>
      </c>
      <c r="M136">
        <v>9.3109999999999999</v>
      </c>
      <c r="N136">
        <v>5.3090000000000002</v>
      </c>
      <c r="O136">
        <f t="shared" si="24"/>
        <v>53.762999999999998</v>
      </c>
      <c r="P136">
        <f t="shared" si="25"/>
        <v>12.621</v>
      </c>
      <c r="Q136" s="9">
        <f t="shared" si="22"/>
        <v>21.232950273869616</v>
      </c>
      <c r="R136" s="12">
        <f t="shared" si="15"/>
        <v>3.7335416666666663E-2</v>
      </c>
    </row>
    <row r="137" spans="1:18" x14ac:dyDescent="0.25">
      <c r="A137" t="s">
        <v>21</v>
      </c>
      <c r="B137" t="s">
        <v>44</v>
      </c>
      <c r="C137" t="s">
        <v>78</v>
      </c>
      <c r="D137" t="s">
        <v>83</v>
      </c>
      <c r="E137">
        <v>4</v>
      </c>
      <c r="F137">
        <v>660</v>
      </c>
      <c r="G137" t="s">
        <v>103</v>
      </c>
      <c r="H137" t="s">
        <v>104</v>
      </c>
      <c r="I137" s="2">
        <v>-33.414149999999999</v>
      </c>
      <c r="J137" s="3">
        <v>-70.534570000000002</v>
      </c>
      <c r="K137" s="11">
        <f t="shared" si="23"/>
        <v>0.67267500000000002</v>
      </c>
      <c r="L137">
        <v>3.3130000000000002</v>
      </c>
      <c r="M137">
        <v>10.042</v>
      </c>
      <c r="N137">
        <v>4.8470000000000004</v>
      </c>
      <c r="O137">
        <f t="shared" si="24"/>
        <v>68.652000000000001</v>
      </c>
      <c r="P137">
        <f t="shared" si="25"/>
        <v>15.934000000000001</v>
      </c>
      <c r="Q137" s="9">
        <f t="shared" si="22"/>
        <v>19.794861581358298</v>
      </c>
      <c r="R137" s="12">
        <f t="shared" si="15"/>
        <v>4.7675000000000002E-2</v>
      </c>
    </row>
    <row r="138" spans="1:18" x14ac:dyDescent="0.25">
      <c r="A138" t="s">
        <v>21</v>
      </c>
      <c r="B138" t="s">
        <v>44</v>
      </c>
      <c r="C138" t="s">
        <v>79</v>
      </c>
      <c r="D138" t="s">
        <v>83</v>
      </c>
      <c r="E138">
        <v>2</v>
      </c>
      <c r="F138">
        <v>660</v>
      </c>
      <c r="G138" t="s">
        <v>103</v>
      </c>
      <c r="H138" t="s">
        <v>104</v>
      </c>
      <c r="I138" s="2">
        <v>-33.419379999999997</v>
      </c>
      <c r="J138" s="3">
        <v>-70.529709999999994</v>
      </c>
      <c r="K138" s="11">
        <f t="shared" si="23"/>
        <v>0.68176180555555554</v>
      </c>
      <c r="L138">
        <v>3.2109999999999999</v>
      </c>
      <c r="M138">
        <v>7.7720000000000002</v>
      </c>
      <c r="N138">
        <v>5.3129999999999997</v>
      </c>
      <c r="O138">
        <f t="shared" si="24"/>
        <v>81.737000000000009</v>
      </c>
      <c r="P138">
        <f t="shared" si="25"/>
        <v>19.145</v>
      </c>
      <c r="Q138" s="9">
        <f t="shared" si="22"/>
        <v>24.788986103962944</v>
      </c>
      <c r="R138" s="12">
        <f t="shared" si="15"/>
        <v>5.6761805555555558E-2</v>
      </c>
    </row>
    <row r="139" spans="1:18" x14ac:dyDescent="0.25">
      <c r="A139" t="s">
        <v>21</v>
      </c>
      <c r="B139" t="s">
        <v>44</v>
      </c>
      <c r="C139" t="s">
        <v>80</v>
      </c>
      <c r="D139" t="s">
        <v>83</v>
      </c>
      <c r="E139">
        <v>7</v>
      </c>
      <c r="F139">
        <v>660</v>
      </c>
      <c r="G139" t="s">
        <v>103</v>
      </c>
      <c r="H139" t="s">
        <v>104</v>
      </c>
      <c r="I139" s="2">
        <v>-33.408839999999998</v>
      </c>
      <c r="J139" s="3">
        <v>-70.53313</v>
      </c>
      <c r="K139" s="11">
        <f t="shared" si="23"/>
        <v>0.69133958333333334</v>
      </c>
      <c r="L139">
        <v>3.327</v>
      </c>
      <c r="M139">
        <v>8.7729999999999997</v>
      </c>
      <c r="N139">
        <v>5.0190000000000001</v>
      </c>
      <c r="O139">
        <f t="shared" si="24"/>
        <v>95.529000000000011</v>
      </c>
      <c r="P139">
        <f t="shared" si="25"/>
        <v>22.472000000000001</v>
      </c>
      <c r="Q139" s="9">
        <f t="shared" si="22"/>
        <v>22.753904023709108</v>
      </c>
      <c r="R139" s="12">
        <f t="shared" si="15"/>
        <v>6.6339583333333341E-2</v>
      </c>
    </row>
    <row r="140" spans="1:18" x14ac:dyDescent="0.25">
      <c r="A140" t="s">
        <v>21</v>
      </c>
      <c r="B140" t="s">
        <v>44</v>
      </c>
      <c r="C140" t="s">
        <v>71</v>
      </c>
      <c r="D140" t="s">
        <v>96</v>
      </c>
      <c r="E140">
        <v>11</v>
      </c>
      <c r="F140">
        <v>660</v>
      </c>
      <c r="G140" t="s">
        <v>103</v>
      </c>
      <c r="H140" t="s">
        <v>104</v>
      </c>
      <c r="I140" s="2">
        <v>-33.418100000000003</v>
      </c>
      <c r="J140" s="3">
        <v>-70.532359999999997</v>
      </c>
      <c r="K140" s="11">
        <f t="shared" si="23"/>
        <v>0.70023750000000007</v>
      </c>
      <c r="L140">
        <v>2.8290000000000002</v>
      </c>
      <c r="M140">
        <v>7.9249999999999998</v>
      </c>
      <c r="N140">
        <v>4.8879999999999999</v>
      </c>
      <c r="O140">
        <f t="shared" si="24"/>
        <v>108.34200000000001</v>
      </c>
      <c r="P140">
        <f t="shared" si="25"/>
        <v>25.301000000000002</v>
      </c>
      <c r="Q140" s="9">
        <f t="shared" si="22"/>
        <v>21.418296529968455</v>
      </c>
      <c r="R140" s="12">
        <f t="shared" si="15"/>
        <v>7.5237500000000013E-2</v>
      </c>
    </row>
    <row r="141" spans="1:18" x14ac:dyDescent="0.25">
      <c r="A141" t="s">
        <v>21</v>
      </c>
      <c r="B141" t="s">
        <v>44</v>
      </c>
      <c r="K141" s="11">
        <f t="shared" si="23"/>
        <v>0.70982847222222223</v>
      </c>
      <c r="L141">
        <v>2.988</v>
      </c>
      <c r="M141">
        <v>8.8360000000000003</v>
      </c>
      <c r="N141">
        <v>4.9749999999999996</v>
      </c>
      <c r="O141">
        <f t="shared" si="24"/>
        <v>122.15300000000001</v>
      </c>
      <c r="P141">
        <f t="shared" si="25"/>
        <v>28.289000000000001</v>
      </c>
      <c r="Q141" s="9">
        <f t="shared" si="22"/>
        <v>20.289723856948843</v>
      </c>
      <c r="R141" s="12">
        <f t="shared" si="15"/>
        <v>8.4828472222222229E-2</v>
      </c>
    </row>
    <row r="142" spans="1:18" x14ac:dyDescent="0.25">
      <c r="A142" t="s">
        <v>21</v>
      </c>
      <c r="B142" t="s">
        <v>44</v>
      </c>
      <c r="C142" t="s">
        <v>50</v>
      </c>
      <c r="D142" t="s">
        <v>81</v>
      </c>
      <c r="E142">
        <v>1</v>
      </c>
      <c r="F142">
        <v>660</v>
      </c>
      <c r="G142" t="s">
        <v>102</v>
      </c>
      <c r="H142" t="s">
        <v>104</v>
      </c>
      <c r="I142">
        <v>-33.381999999999998</v>
      </c>
      <c r="J142">
        <v>-70.506299999999996</v>
      </c>
      <c r="K142" s="11">
        <f t="shared" si="23"/>
        <v>0.71936875</v>
      </c>
      <c r="L142">
        <v>3.45</v>
      </c>
      <c r="M142">
        <v>9.1389999999999993</v>
      </c>
      <c r="N142">
        <v>4.5990000000000002</v>
      </c>
      <c r="O142">
        <f t="shared" si="24"/>
        <v>135.89100000000002</v>
      </c>
      <c r="P142">
        <f t="shared" si="25"/>
        <v>31.739000000000001</v>
      </c>
      <c r="Q142" s="9">
        <f t="shared" si="22"/>
        <v>22.65018054491739</v>
      </c>
      <c r="R142" s="12">
        <f t="shared" si="15"/>
        <v>9.4368750000000015E-2</v>
      </c>
    </row>
    <row r="143" spans="1:18" x14ac:dyDescent="0.25">
      <c r="A143" t="s">
        <v>21</v>
      </c>
      <c r="B143" t="s">
        <v>44</v>
      </c>
      <c r="C143" t="s">
        <v>51</v>
      </c>
      <c r="D143" t="s">
        <v>82</v>
      </c>
      <c r="E143">
        <v>4</v>
      </c>
      <c r="F143">
        <v>660</v>
      </c>
      <c r="G143" t="s">
        <v>102</v>
      </c>
      <c r="H143" t="s">
        <v>104</v>
      </c>
      <c r="I143">
        <v>-33.411999999999999</v>
      </c>
      <c r="J143">
        <v>-70.509600000000006</v>
      </c>
      <c r="K143" s="11">
        <f t="shared" si="23"/>
        <v>0.72809444444444449</v>
      </c>
      <c r="L143">
        <v>3.3650000000000002</v>
      </c>
      <c r="M143">
        <v>8.0359999999999996</v>
      </c>
      <c r="N143">
        <v>4.5289999999999999</v>
      </c>
      <c r="O143">
        <f t="shared" si="24"/>
        <v>148.45600000000002</v>
      </c>
      <c r="P143">
        <f t="shared" si="25"/>
        <v>35.103999999999999</v>
      </c>
      <c r="Q143" s="9">
        <f t="shared" si="22"/>
        <v>25.124440019910406</v>
      </c>
      <c r="R143" s="12">
        <f t="shared" si="15"/>
        <v>0.10309444444444446</v>
      </c>
    </row>
    <row r="144" spans="1:18" x14ac:dyDescent="0.25">
      <c r="A144" t="s">
        <v>21</v>
      </c>
      <c r="B144" t="s">
        <v>44</v>
      </c>
      <c r="C144" t="s">
        <v>52</v>
      </c>
      <c r="D144" t="s">
        <v>83</v>
      </c>
      <c r="E144">
        <v>2</v>
      </c>
      <c r="F144">
        <v>660</v>
      </c>
      <c r="G144" t="s">
        <v>102</v>
      </c>
      <c r="H144" t="s">
        <v>104</v>
      </c>
      <c r="I144">
        <v>-33.399199899999999</v>
      </c>
      <c r="J144">
        <v>-70.519466800000004</v>
      </c>
      <c r="K144" s="11">
        <f t="shared" si="23"/>
        <v>0.73774305555555553</v>
      </c>
      <c r="L144">
        <v>3.4140000000000001</v>
      </c>
      <c r="M144">
        <v>9.5060000000000002</v>
      </c>
      <c r="N144">
        <v>4.3879999999999999</v>
      </c>
      <c r="O144">
        <f t="shared" si="24"/>
        <v>162.35000000000002</v>
      </c>
      <c r="P144">
        <f t="shared" si="25"/>
        <v>38.518000000000001</v>
      </c>
      <c r="Q144" s="9">
        <f t="shared" si="22"/>
        <v>21.548495686934569</v>
      </c>
      <c r="R144" s="12">
        <f t="shared" si="15"/>
        <v>0.11274305555555557</v>
      </c>
    </row>
    <row r="145" spans="1:18" x14ac:dyDescent="0.25">
      <c r="A145" t="s">
        <v>21</v>
      </c>
      <c r="B145" t="s">
        <v>44</v>
      </c>
      <c r="C145" t="s">
        <v>53</v>
      </c>
      <c r="D145" t="s">
        <v>83</v>
      </c>
      <c r="E145">
        <v>1</v>
      </c>
      <c r="F145">
        <v>660</v>
      </c>
      <c r="G145" t="s">
        <v>102</v>
      </c>
      <c r="H145" t="s">
        <v>104</v>
      </c>
      <c r="I145">
        <v>-33.398330899999998</v>
      </c>
      <c r="J145">
        <v>-70.528769299999993</v>
      </c>
      <c r="K145" s="11">
        <f t="shared" si="23"/>
        <v>0.74716527777777775</v>
      </c>
      <c r="L145">
        <v>2.911</v>
      </c>
      <c r="M145">
        <v>8.7509999999999994</v>
      </c>
      <c r="N145">
        <v>4.8170000000000002</v>
      </c>
      <c r="O145">
        <f t="shared" si="24"/>
        <v>175.91800000000003</v>
      </c>
      <c r="P145">
        <f t="shared" si="25"/>
        <v>41.429000000000002</v>
      </c>
      <c r="Q145" s="9">
        <f t="shared" si="22"/>
        <v>19.958861844360648</v>
      </c>
      <c r="R145" s="12">
        <f t="shared" si="15"/>
        <v>0.1221652777777778</v>
      </c>
    </row>
    <row r="146" spans="1:18" x14ac:dyDescent="0.25">
      <c r="A146" t="s">
        <v>21</v>
      </c>
      <c r="B146" t="s">
        <v>44</v>
      </c>
      <c r="C146" t="s">
        <v>54</v>
      </c>
      <c r="D146" t="s">
        <v>84</v>
      </c>
      <c r="E146">
        <v>1</v>
      </c>
      <c r="F146">
        <v>660</v>
      </c>
      <c r="G146" t="s">
        <v>102</v>
      </c>
      <c r="H146" t="s">
        <v>104</v>
      </c>
      <c r="I146">
        <v>-33.403997400000002</v>
      </c>
      <c r="J146">
        <v>-70.537836200000001</v>
      </c>
      <c r="K146" s="11">
        <f t="shared" si="23"/>
        <v>0.75614027777777781</v>
      </c>
      <c r="L146">
        <v>3.0710000000000002</v>
      </c>
      <c r="M146">
        <v>7.7930000000000001</v>
      </c>
      <c r="N146">
        <v>5.1310000000000002</v>
      </c>
      <c r="O146">
        <f t="shared" si="24"/>
        <v>188.84200000000004</v>
      </c>
      <c r="P146">
        <f t="shared" si="25"/>
        <v>44.5</v>
      </c>
      <c r="Q146" s="9">
        <f t="shared" si="22"/>
        <v>23.644296163223409</v>
      </c>
      <c r="R146" s="12">
        <f t="shared" si="15"/>
        <v>0.13114027777777781</v>
      </c>
    </row>
    <row r="147" spans="1:18" x14ac:dyDescent="0.25">
      <c r="A147" t="s">
        <v>21</v>
      </c>
      <c r="B147" t="s">
        <v>44</v>
      </c>
      <c r="C147" t="s">
        <v>55</v>
      </c>
      <c r="D147" t="s">
        <v>83</v>
      </c>
      <c r="E147">
        <v>1</v>
      </c>
      <c r="F147">
        <v>660</v>
      </c>
      <c r="G147" t="s">
        <v>102</v>
      </c>
      <c r="H147" t="s">
        <v>104</v>
      </c>
      <c r="I147">
        <v>-33.405599000000002</v>
      </c>
      <c r="J147">
        <v>-70.540471199999999</v>
      </c>
      <c r="K147" s="11">
        <f t="shared" si="23"/>
        <v>0.76565763888888894</v>
      </c>
      <c r="L147">
        <v>3.0990000000000002</v>
      </c>
      <c r="M147">
        <v>9.2929999999999993</v>
      </c>
      <c r="N147">
        <v>4.4119999999999999</v>
      </c>
      <c r="O147">
        <f t="shared" si="24"/>
        <v>202.54700000000005</v>
      </c>
      <c r="P147">
        <f t="shared" si="25"/>
        <v>47.599000000000004</v>
      </c>
      <c r="Q147" s="9">
        <f t="shared" si="22"/>
        <v>20.008608630151731</v>
      </c>
      <c r="R147" s="12">
        <f t="shared" si="15"/>
        <v>0.14065763888888894</v>
      </c>
    </row>
    <row r="148" spans="1:18" x14ac:dyDescent="0.25">
      <c r="A148" t="s">
        <v>21</v>
      </c>
      <c r="B148" t="s">
        <v>44</v>
      </c>
      <c r="C148" t="s">
        <v>56</v>
      </c>
      <c r="D148" t="s">
        <v>85</v>
      </c>
      <c r="E148">
        <v>1</v>
      </c>
      <c r="F148">
        <v>660</v>
      </c>
      <c r="G148" t="s">
        <v>102</v>
      </c>
      <c r="H148" t="s">
        <v>104</v>
      </c>
      <c r="I148">
        <v>-33.395870299999999</v>
      </c>
      <c r="J148">
        <v>-70.556583700000004</v>
      </c>
      <c r="K148" s="11">
        <f t="shared" si="23"/>
        <v>0.77544999999999997</v>
      </c>
      <c r="L148">
        <v>2.9569999999999999</v>
      </c>
      <c r="M148">
        <v>9.0350000000000001</v>
      </c>
      <c r="N148">
        <v>5.0659999999999998</v>
      </c>
      <c r="O148">
        <f t="shared" si="24"/>
        <v>216.64800000000005</v>
      </c>
      <c r="P148">
        <f t="shared" si="25"/>
        <v>50.556000000000004</v>
      </c>
      <c r="Q148" s="9">
        <f t="shared" si="22"/>
        <v>19.636967349197562</v>
      </c>
      <c r="R148" s="12">
        <f t="shared" si="15"/>
        <v>0.15045000000000003</v>
      </c>
    </row>
    <row r="149" spans="1:18" x14ac:dyDescent="0.25">
      <c r="A149" t="s">
        <v>21</v>
      </c>
      <c r="B149" t="s">
        <v>44</v>
      </c>
      <c r="C149" t="s">
        <v>57</v>
      </c>
      <c r="D149" t="s">
        <v>85</v>
      </c>
      <c r="E149">
        <v>1</v>
      </c>
      <c r="F149">
        <v>660</v>
      </c>
      <c r="G149" t="s">
        <v>102</v>
      </c>
      <c r="H149" t="s">
        <v>104</v>
      </c>
      <c r="I149">
        <v>-33.397813399999997</v>
      </c>
      <c r="J149">
        <v>-70.563181900000004</v>
      </c>
      <c r="K149" s="11">
        <f t="shared" si="23"/>
        <v>0.78481944444444451</v>
      </c>
      <c r="L149">
        <v>2.86</v>
      </c>
      <c r="M149">
        <v>9.0440000000000005</v>
      </c>
      <c r="N149">
        <v>4.4480000000000004</v>
      </c>
      <c r="O149">
        <f t="shared" si="24"/>
        <v>230.14000000000007</v>
      </c>
      <c r="P149">
        <f t="shared" si="25"/>
        <v>53.416000000000004</v>
      </c>
      <c r="Q149" s="9">
        <f t="shared" si="22"/>
        <v>18.973905351614331</v>
      </c>
      <c r="R149" s="12">
        <f t="shared" si="15"/>
        <v>0.15981944444444449</v>
      </c>
    </row>
    <row r="150" spans="1:18" x14ac:dyDescent="0.25">
      <c r="A150" t="s">
        <v>21</v>
      </c>
      <c r="B150" t="s">
        <v>44</v>
      </c>
      <c r="C150" t="s">
        <v>58</v>
      </c>
      <c r="D150" t="s">
        <v>85</v>
      </c>
      <c r="E150">
        <v>1</v>
      </c>
      <c r="F150">
        <v>660</v>
      </c>
      <c r="G150" t="s">
        <v>102</v>
      </c>
      <c r="H150" t="s">
        <v>104</v>
      </c>
      <c r="I150">
        <v>-33.403049500000002</v>
      </c>
      <c r="J150">
        <v>-70.570588099999995</v>
      </c>
      <c r="K150" s="11">
        <f t="shared" si="23"/>
        <v>0.79481388888888893</v>
      </c>
      <c r="L150">
        <v>2.9089999999999998</v>
      </c>
      <c r="M150">
        <v>8.9039999999999999</v>
      </c>
      <c r="N150">
        <v>5.4880000000000004</v>
      </c>
      <c r="O150">
        <f t="shared" si="24"/>
        <v>244.53200000000007</v>
      </c>
      <c r="P150">
        <f t="shared" si="25"/>
        <v>56.325000000000003</v>
      </c>
      <c r="Q150" s="9">
        <f t="shared" si="22"/>
        <v>19.602425876010781</v>
      </c>
      <c r="R150" s="12">
        <f t="shared" si="15"/>
        <v>0.16981388888888893</v>
      </c>
    </row>
    <row r="151" spans="1:18" x14ac:dyDescent="0.25">
      <c r="A151" t="s">
        <v>21</v>
      </c>
      <c r="B151" t="s">
        <v>44</v>
      </c>
      <c r="C151" t="s">
        <v>59</v>
      </c>
      <c r="D151" t="s">
        <v>85</v>
      </c>
      <c r="E151">
        <v>1</v>
      </c>
      <c r="F151">
        <v>660</v>
      </c>
      <c r="G151" t="s">
        <v>102</v>
      </c>
      <c r="H151" t="s">
        <v>104</v>
      </c>
      <c r="I151">
        <v>-33.405500000000004</v>
      </c>
      <c r="J151">
        <v>-70.585499999999996</v>
      </c>
      <c r="K151" s="11">
        <f t="shared" si="23"/>
        <v>0.80448611111111124</v>
      </c>
      <c r="L151">
        <v>3.3279999999999998</v>
      </c>
      <c r="M151">
        <v>9.2289999999999992</v>
      </c>
      <c r="N151">
        <v>4.6989999999999998</v>
      </c>
      <c r="O151">
        <f t="shared" si="24"/>
        <v>258.46000000000009</v>
      </c>
      <c r="P151">
        <f t="shared" si="25"/>
        <v>59.653000000000006</v>
      </c>
      <c r="Q151" s="9">
        <f t="shared" si="22"/>
        <v>21.636146928161232</v>
      </c>
      <c r="R151" s="12">
        <f t="shared" si="15"/>
        <v>0.17948611111111118</v>
      </c>
    </row>
    <row r="152" spans="1:18" x14ac:dyDescent="0.25">
      <c r="A152" t="s">
        <v>21</v>
      </c>
      <c r="B152" t="s">
        <v>44</v>
      </c>
      <c r="C152" t="s">
        <v>60</v>
      </c>
      <c r="D152" t="s">
        <v>85</v>
      </c>
      <c r="E152">
        <v>1</v>
      </c>
      <c r="F152">
        <v>660</v>
      </c>
      <c r="G152" t="s">
        <v>102</v>
      </c>
      <c r="H152" t="s">
        <v>104</v>
      </c>
      <c r="I152">
        <v>-33.419545200000002</v>
      </c>
      <c r="J152">
        <v>-70.577780899999993</v>
      </c>
      <c r="K152" s="11">
        <f t="shared" si="23"/>
        <v>0.81308263888888899</v>
      </c>
      <c r="L152">
        <v>3.198</v>
      </c>
      <c r="M152">
        <v>7.79</v>
      </c>
      <c r="N152">
        <v>4.5890000000000004</v>
      </c>
      <c r="O152">
        <f t="shared" si="24"/>
        <v>270.83900000000011</v>
      </c>
      <c r="P152">
        <f>P151+L152</f>
        <v>62.851000000000006</v>
      </c>
      <c r="Q152" s="9">
        <f t="shared" si="22"/>
        <v>24.631578947368421</v>
      </c>
      <c r="R152" s="12">
        <f t="shared" ref="R152:R215" si="26">(O152/1440)</f>
        <v>0.18808263888888896</v>
      </c>
    </row>
    <row r="153" spans="1:18" x14ac:dyDescent="0.25">
      <c r="A153" t="s">
        <v>22</v>
      </c>
      <c r="B153" t="s">
        <v>45</v>
      </c>
      <c r="C153" t="s">
        <v>61</v>
      </c>
      <c r="D153" t="s">
        <v>86</v>
      </c>
      <c r="E153">
        <v>0</v>
      </c>
      <c r="F153">
        <v>0</v>
      </c>
      <c r="G153" t="s">
        <v>102</v>
      </c>
      <c r="H153" t="s">
        <v>104</v>
      </c>
      <c r="I153">
        <v>-33.371397000000002</v>
      </c>
      <c r="J153">
        <v>-70.701223900000002</v>
      </c>
      <c r="K153" s="11">
        <f t="shared" si="23"/>
        <v>0.8223631944444445</v>
      </c>
      <c r="L153">
        <v>3.105</v>
      </c>
      <c r="M153">
        <v>8.4879999999999995</v>
      </c>
      <c r="N153">
        <v>4.8760000000000003</v>
      </c>
      <c r="O153">
        <f t="shared" si="24"/>
        <v>284.20300000000009</v>
      </c>
      <c r="P153">
        <f>P152+L153</f>
        <v>65.956000000000003</v>
      </c>
      <c r="Q153" s="9">
        <f t="shared" si="22"/>
        <v>21.948633364750236</v>
      </c>
      <c r="R153" s="12">
        <f t="shared" si="26"/>
        <v>0.1973631944444445</v>
      </c>
    </row>
    <row r="154" spans="1:18" x14ac:dyDescent="0.25">
      <c r="A154" t="s">
        <v>23</v>
      </c>
      <c r="B154" t="s">
        <v>46</v>
      </c>
      <c r="C154" t="s">
        <v>62</v>
      </c>
      <c r="D154" t="s">
        <v>87</v>
      </c>
      <c r="E154">
        <v>20</v>
      </c>
      <c r="F154">
        <v>240</v>
      </c>
      <c r="G154" t="s">
        <v>103</v>
      </c>
      <c r="H154" t="s">
        <v>104</v>
      </c>
      <c r="I154" s="2">
        <v>-33.423999999999999</v>
      </c>
      <c r="J154" s="3">
        <v>-70.528289999999998</v>
      </c>
      <c r="K154" s="11">
        <v>0.29166666666666669</v>
      </c>
      <c r="L154">
        <v>2.9359999999999999</v>
      </c>
      <c r="M154">
        <v>8.86</v>
      </c>
      <c r="N154">
        <v>7.5915940443328012</v>
      </c>
      <c r="O154">
        <v>7.5915940443328012</v>
      </c>
      <c r="P154">
        <v>0</v>
      </c>
      <c r="Q154" s="9">
        <f t="shared" si="22"/>
        <v>19.882618510158014</v>
      </c>
      <c r="R154" s="12">
        <f t="shared" si="26"/>
        <v>5.271940308564445E-3</v>
      </c>
    </row>
    <row r="155" spans="1:18" x14ac:dyDescent="0.25">
      <c r="A155" t="s">
        <v>23</v>
      </c>
      <c r="B155" t="s">
        <v>46</v>
      </c>
      <c r="C155" t="s">
        <v>63</v>
      </c>
      <c r="D155" t="s">
        <v>88</v>
      </c>
      <c r="E155">
        <v>24</v>
      </c>
      <c r="F155">
        <v>240</v>
      </c>
      <c r="G155" t="s">
        <v>103</v>
      </c>
      <c r="H155" t="s">
        <v>104</v>
      </c>
      <c r="I155" s="2">
        <v>-33.423999999999999</v>
      </c>
      <c r="J155" s="3">
        <v>-70.527690000000007</v>
      </c>
      <c r="K155" s="11">
        <f>$K$154+(O155/1440)</f>
        <v>0.30843129172571432</v>
      </c>
      <c r="L155">
        <v>4.6914960605949103</v>
      </c>
      <c r="M155">
        <v>11.802671370029699</v>
      </c>
      <c r="N155">
        <v>4.7467946706661088</v>
      </c>
      <c r="O155">
        <v>24.141060085028609</v>
      </c>
      <c r="P155">
        <v>4.6914960605949103</v>
      </c>
      <c r="Q155" s="9">
        <f t="shared" si="22"/>
        <v>23.849665453744333</v>
      </c>
      <c r="R155" s="12">
        <f t="shared" si="26"/>
        <v>1.6764625059047647E-2</v>
      </c>
    </row>
    <row r="156" spans="1:18" x14ac:dyDescent="0.25">
      <c r="A156" t="s">
        <v>23</v>
      </c>
      <c r="B156" t="s">
        <v>46</v>
      </c>
      <c r="C156" t="s">
        <v>64</v>
      </c>
      <c r="D156" t="s">
        <v>89</v>
      </c>
      <c r="E156">
        <v>20</v>
      </c>
      <c r="F156">
        <v>240</v>
      </c>
      <c r="G156" t="s">
        <v>103</v>
      </c>
      <c r="H156" t="s">
        <v>104</v>
      </c>
      <c r="I156" s="2">
        <v>-33.423999999999999</v>
      </c>
      <c r="J156" s="3">
        <v>-70.526939999999996</v>
      </c>
      <c r="K156" s="11">
        <f t="shared" ref="K156:K165" si="27">$K$154+(O156/1440)</f>
        <v>0.31508228020499507</v>
      </c>
      <c r="L156">
        <v>2.0721461028641341</v>
      </c>
      <c r="M156">
        <v>5.3307824586247783</v>
      </c>
      <c r="N156">
        <v>4.2466409515394616</v>
      </c>
      <c r="O156">
        <v>33.718483495192842</v>
      </c>
      <c r="P156">
        <v>6.7636421634590436</v>
      </c>
      <c r="Q156" s="9">
        <f t="shared" si="22"/>
        <v>23.322798695469949</v>
      </c>
      <c r="R156" s="12">
        <f t="shared" si="26"/>
        <v>2.3415613538328363E-2</v>
      </c>
    </row>
    <row r="157" spans="1:18" x14ac:dyDescent="0.25">
      <c r="A157" t="s">
        <v>23</v>
      </c>
      <c r="B157" t="s">
        <v>46</v>
      </c>
      <c r="C157" t="s">
        <v>65</v>
      </c>
      <c r="D157" t="s">
        <v>90</v>
      </c>
      <c r="E157">
        <v>20</v>
      </c>
      <c r="F157">
        <v>240</v>
      </c>
      <c r="G157" t="s">
        <v>103</v>
      </c>
      <c r="H157" t="s">
        <v>104</v>
      </c>
      <c r="I157" s="2">
        <v>-33.424100000000003</v>
      </c>
      <c r="J157" s="3">
        <v>-70.526290000000003</v>
      </c>
      <c r="K157" s="11">
        <f t="shared" si="27"/>
        <v>0.3229512768188027</v>
      </c>
      <c r="L157">
        <v>1.7146977334111491</v>
      </c>
      <c r="M157">
        <v>3.8901972722704961</v>
      </c>
      <c r="N157">
        <v>7.4411578516124974</v>
      </c>
      <c r="O157">
        <v>45.049838619075842</v>
      </c>
      <c r="P157">
        <v>8.4783398968701924</v>
      </c>
      <c r="Q157" s="9">
        <f t="shared" si="22"/>
        <v>26.44643878037126</v>
      </c>
      <c r="R157" s="12">
        <f t="shared" si="26"/>
        <v>3.1284610152136003E-2</v>
      </c>
    </row>
    <row r="158" spans="1:18" x14ac:dyDescent="0.25">
      <c r="A158" t="s">
        <v>23</v>
      </c>
      <c r="B158" t="s">
        <v>46</v>
      </c>
      <c r="C158" t="s">
        <v>66</v>
      </c>
      <c r="D158" t="s">
        <v>91</v>
      </c>
      <c r="E158">
        <v>24</v>
      </c>
      <c r="F158">
        <v>240</v>
      </c>
      <c r="G158" t="s">
        <v>103</v>
      </c>
      <c r="H158" t="s">
        <v>104</v>
      </c>
      <c r="I158" s="2">
        <v>-33.424100000000003</v>
      </c>
      <c r="J158" s="3">
        <v>-70.526079999999993</v>
      </c>
      <c r="K158" s="11">
        <f t="shared" si="27"/>
        <v>0.33172640387351449</v>
      </c>
      <c r="L158">
        <v>1.5156283846948591</v>
      </c>
      <c r="M158">
        <v>5.5620868727468524</v>
      </c>
      <c r="N158">
        <v>7.0740960860381321</v>
      </c>
      <c r="O158">
        <v>57.686021577860828</v>
      </c>
      <c r="P158">
        <v>9.993968281565051</v>
      </c>
      <c r="Q158" s="9">
        <f t="shared" si="22"/>
        <v>16.34956539914338</v>
      </c>
      <c r="R158" s="12">
        <f t="shared" si="26"/>
        <v>4.0059737206847794E-2</v>
      </c>
    </row>
    <row r="159" spans="1:18" x14ac:dyDescent="0.25">
      <c r="A159" t="s">
        <v>23</v>
      </c>
      <c r="B159" t="s">
        <v>46</v>
      </c>
      <c r="C159" t="s">
        <v>67</v>
      </c>
      <c r="D159" t="s">
        <v>92</v>
      </c>
      <c r="E159">
        <v>22</v>
      </c>
      <c r="F159">
        <v>340</v>
      </c>
      <c r="G159" t="s">
        <v>103</v>
      </c>
      <c r="H159" t="s">
        <v>104</v>
      </c>
      <c r="I159" s="2">
        <v>-33.418999999999997</v>
      </c>
      <c r="J159" s="3">
        <v>-70.532859999999999</v>
      </c>
      <c r="K159" s="11">
        <f t="shared" si="27"/>
        <v>0.3373338534896731</v>
      </c>
      <c r="L159">
        <v>0.49752127517626188</v>
      </c>
      <c r="M159">
        <v>2.0055600937104709</v>
      </c>
      <c r="N159">
        <v>6.0691673535579493</v>
      </c>
      <c r="O159">
        <v>65.760749025129243</v>
      </c>
      <c r="P159">
        <v>10.49148955674131</v>
      </c>
      <c r="Q159" s="9">
        <f t="shared" si="22"/>
        <v>14.884259316981174</v>
      </c>
      <c r="R159" s="12">
        <f t="shared" si="26"/>
        <v>4.5667186823006418E-2</v>
      </c>
    </row>
    <row r="160" spans="1:18" x14ac:dyDescent="0.25">
      <c r="A160" t="s">
        <v>23</v>
      </c>
      <c r="B160" t="s">
        <v>46</v>
      </c>
      <c r="C160" t="s">
        <v>68</v>
      </c>
      <c r="D160" t="s">
        <v>93</v>
      </c>
      <c r="E160">
        <v>2</v>
      </c>
      <c r="F160">
        <v>340</v>
      </c>
      <c r="G160" t="s">
        <v>103</v>
      </c>
      <c r="H160" t="s">
        <v>104</v>
      </c>
      <c r="I160" s="2">
        <v>-33.411999999999999</v>
      </c>
      <c r="J160" s="3">
        <v>-70.535240000000002</v>
      </c>
      <c r="K160" s="11">
        <f t="shared" si="27"/>
        <v>0.3484665235335126</v>
      </c>
      <c r="L160">
        <v>2.2391535096040061</v>
      </c>
      <c r="M160">
        <v>9.8214894305578344</v>
      </c>
      <c r="N160">
        <v>6.2095554325710332</v>
      </c>
      <c r="O160">
        <v>81.791793888258113</v>
      </c>
      <c r="P160">
        <v>12.730643066345319</v>
      </c>
      <c r="Q160" s="9">
        <f t="shared" si="22"/>
        <v>13.679107586089383</v>
      </c>
      <c r="R160" s="12">
        <f t="shared" si="26"/>
        <v>5.679985686684591E-2</v>
      </c>
    </row>
    <row r="161" spans="1:18" x14ac:dyDescent="0.25">
      <c r="A161" t="s">
        <v>23</v>
      </c>
      <c r="B161" t="s">
        <v>46</v>
      </c>
      <c r="C161" t="s">
        <v>69</v>
      </c>
      <c r="D161" t="s">
        <v>94</v>
      </c>
      <c r="E161">
        <v>5</v>
      </c>
      <c r="F161">
        <v>340</v>
      </c>
      <c r="G161" t="s">
        <v>103</v>
      </c>
      <c r="H161" t="s">
        <v>104</v>
      </c>
      <c r="I161" s="2">
        <v>-33.4238</v>
      </c>
      <c r="J161" s="3">
        <v>-70.529499999999999</v>
      </c>
      <c r="K161" s="11">
        <f t="shared" si="27"/>
        <v>0.35643491206707351</v>
      </c>
      <c r="L161">
        <v>1.4020563191978861</v>
      </c>
      <c r="M161">
        <v>6.1658010555317286</v>
      </c>
      <c r="N161">
        <v>5.3086784327960093</v>
      </c>
      <c r="O161">
        <v>93.266273376585843</v>
      </c>
      <c r="P161">
        <v>14.13269938554321</v>
      </c>
      <c r="Q161" s="9">
        <f t="shared" si="22"/>
        <v>13.643544187401373</v>
      </c>
      <c r="R161" s="12">
        <f t="shared" si="26"/>
        <v>6.4768245400406835E-2</v>
      </c>
    </row>
    <row r="162" spans="1:18" x14ac:dyDescent="0.25">
      <c r="A162" t="s">
        <v>23</v>
      </c>
      <c r="B162" t="s">
        <v>46</v>
      </c>
      <c r="C162" t="s">
        <v>70</v>
      </c>
      <c r="D162" t="s">
        <v>95</v>
      </c>
      <c r="E162">
        <v>5</v>
      </c>
      <c r="F162">
        <v>340</v>
      </c>
      <c r="G162" t="s">
        <v>103</v>
      </c>
      <c r="H162" t="s">
        <v>104</v>
      </c>
      <c r="I162" s="2">
        <v>-33.424999999999997</v>
      </c>
      <c r="J162" s="3">
        <v>-70.52955</v>
      </c>
      <c r="K162" s="11">
        <f t="shared" si="27"/>
        <v>0.36329041875331114</v>
      </c>
      <c r="L162">
        <v>0.92087748454629303</v>
      </c>
      <c r="M162">
        <v>2.8152719772840471</v>
      </c>
      <c r="N162">
        <v>7.05665765089811</v>
      </c>
      <c r="O162">
        <v>103.138203004768</v>
      </c>
      <c r="P162">
        <v>15.053576870089501</v>
      </c>
      <c r="Q162" s="9">
        <f t="shared" si="22"/>
        <v>19.626043067455598</v>
      </c>
      <c r="R162" s="12">
        <f t="shared" si="26"/>
        <v>7.162375208664444E-2</v>
      </c>
    </row>
    <row r="163" spans="1:18" x14ac:dyDescent="0.25">
      <c r="A163" t="s">
        <v>23</v>
      </c>
      <c r="B163" t="s">
        <v>46</v>
      </c>
      <c r="C163" t="s">
        <v>71</v>
      </c>
      <c r="D163" t="s">
        <v>96</v>
      </c>
      <c r="E163">
        <v>39</v>
      </c>
      <c r="F163">
        <v>340</v>
      </c>
      <c r="G163" t="s">
        <v>103</v>
      </c>
      <c r="H163" t="s">
        <v>104</v>
      </c>
      <c r="I163" s="2">
        <v>-33.418100000000003</v>
      </c>
      <c r="J163" s="3">
        <v>-70.532359999999997</v>
      </c>
      <c r="K163" s="11">
        <f t="shared" si="27"/>
        <v>0.37404296875920251</v>
      </c>
      <c r="L163">
        <v>2.0214498173537221</v>
      </c>
      <c r="M163">
        <v>10.352795046179549</v>
      </c>
      <c r="N163">
        <v>5.130876962304038</v>
      </c>
      <c r="O163">
        <v>118.6218750132516</v>
      </c>
      <c r="P163">
        <v>17.07502668744322</v>
      </c>
      <c r="Q163" s="9">
        <f t="shared" si="22"/>
        <v>11.715385893395174</v>
      </c>
      <c r="R163" s="12">
        <f t="shared" si="26"/>
        <v>8.2376302092535825E-2</v>
      </c>
    </row>
    <row r="164" spans="1:18" x14ac:dyDescent="0.25">
      <c r="A164" t="s">
        <v>23</v>
      </c>
      <c r="B164" t="s">
        <v>46</v>
      </c>
      <c r="C164" t="s">
        <v>72</v>
      </c>
      <c r="D164" t="s">
        <v>97</v>
      </c>
      <c r="E164">
        <v>9</v>
      </c>
      <c r="F164">
        <v>660</v>
      </c>
      <c r="G164" t="s">
        <v>103</v>
      </c>
      <c r="H164" t="s">
        <v>104</v>
      </c>
      <c r="I164" s="2">
        <v>-33.422899999999998</v>
      </c>
      <c r="J164" s="3">
        <v>-70.52955</v>
      </c>
      <c r="K164" s="11">
        <f t="shared" si="27"/>
        <v>0.38234293712151901</v>
      </c>
      <c r="L164">
        <v>2.2655554087358931</v>
      </c>
      <c r="M164">
        <v>6.7796060513063008</v>
      </c>
      <c r="N164">
        <v>5.1723483904295264</v>
      </c>
      <c r="O164">
        <v>130.57382945498739</v>
      </c>
      <c r="P164">
        <v>19.340582096179109</v>
      </c>
      <c r="Q164" s="9">
        <f t="shared" si="22"/>
        <v>20.050327923989304</v>
      </c>
      <c r="R164" s="12">
        <f t="shared" si="26"/>
        <v>9.0676270454852353E-2</v>
      </c>
    </row>
    <row r="165" spans="1:18" x14ac:dyDescent="0.25">
      <c r="A165" t="s">
        <v>23</v>
      </c>
      <c r="B165" t="s">
        <v>46</v>
      </c>
      <c r="C165" t="s">
        <v>73</v>
      </c>
      <c r="D165" t="s">
        <v>98</v>
      </c>
      <c r="E165">
        <v>1</v>
      </c>
      <c r="F165">
        <v>660</v>
      </c>
      <c r="G165" t="s">
        <v>103</v>
      </c>
      <c r="H165" t="s">
        <v>104</v>
      </c>
      <c r="I165" s="2">
        <v>-33.423999999999999</v>
      </c>
      <c r="J165" s="3">
        <v>-70.528289999999998</v>
      </c>
      <c r="K165" s="11">
        <f t="shared" si="27"/>
        <v>0.40671695919511736</v>
      </c>
      <c r="L165">
        <v>16.596080050669411</v>
      </c>
      <c r="M165">
        <v>28.744577911753229</v>
      </c>
      <c r="N165">
        <v>6.3540138742281158</v>
      </c>
      <c r="O165">
        <v>165.67242124096899</v>
      </c>
      <c r="P165">
        <v>35.936662146848519</v>
      </c>
      <c r="Q165" s="9">
        <f t="shared" si="22"/>
        <v>34.641830751427086</v>
      </c>
      <c r="R165" s="12">
        <f t="shared" si="26"/>
        <v>0.11505029252845068</v>
      </c>
    </row>
    <row r="166" spans="1:18" x14ac:dyDescent="0.25">
      <c r="A166" t="s">
        <v>23</v>
      </c>
      <c r="B166" t="s">
        <v>46</v>
      </c>
      <c r="C166" t="s">
        <v>74</v>
      </c>
      <c r="D166" t="s">
        <v>99</v>
      </c>
      <c r="E166">
        <v>1</v>
      </c>
      <c r="F166">
        <v>660</v>
      </c>
      <c r="G166" t="s">
        <v>103</v>
      </c>
      <c r="H166" t="s">
        <v>104</v>
      </c>
      <c r="I166" s="2">
        <v>-33.423999999999999</v>
      </c>
      <c r="J166" s="3">
        <v>-70.526939999999996</v>
      </c>
      <c r="K166" s="11">
        <v>0.625</v>
      </c>
      <c r="L166">
        <v>3.5169999999999999</v>
      </c>
      <c r="M166">
        <v>9.5489999999999995</v>
      </c>
      <c r="N166">
        <v>4.4320000000000004</v>
      </c>
      <c r="O166">
        <f>N166+M166</f>
        <v>13.981</v>
      </c>
      <c r="P166" s="9">
        <f>L166</f>
        <v>3.5169999999999999</v>
      </c>
      <c r="Q166" s="9">
        <f t="shared" si="22"/>
        <v>22.098649073201383</v>
      </c>
      <c r="R166" s="12">
        <f t="shared" si="26"/>
        <v>9.7090277777777782E-3</v>
      </c>
    </row>
    <row r="167" spans="1:18" x14ac:dyDescent="0.25">
      <c r="A167" t="s">
        <v>23</v>
      </c>
      <c r="B167" t="s">
        <v>46</v>
      </c>
      <c r="C167" t="s">
        <v>75</v>
      </c>
      <c r="D167" t="s">
        <v>100</v>
      </c>
      <c r="E167">
        <v>1</v>
      </c>
      <c r="F167">
        <v>660</v>
      </c>
      <c r="G167" t="s">
        <v>103</v>
      </c>
      <c r="H167" t="s">
        <v>104</v>
      </c>
      <c r="I167" s="2">
        <v>-33.424100000000003</v>
      </c>
      <c r="J167" s="3">
        <v>-70.526290000000003</v>
      </c>
      <c r="K167" s="11">
        <f>$K$166+(O167/1440)</f>
        <v>0.64439513888888889</v>
      </c>
      <c r="L167">
        <v>2.948</v>
      </c>
      <c r="M167">
        <v>8.7210000000000001</v>
      </c>
      <c r="N167">
        <v>5.2270000000000003</v>
      </c>
      <c r="O167">
        <f>O166+N167+M167</f>
        <v>27.928999999999998</v>
      </c>
      <c r="P167" s="9">
        <f>P166+L167</f>
        <v>6.4649999999999999</v>
      </c>
      <c r="Q167" s="9">
        <f t="shared" si="22"/>
        <v>20.28207774337805</v>
      </c>
      <c r="R167" s="12">
        <f>(O167/1440)</f>
        <v>1.9395138888888889E-2</v>
      </c>
    </row>
    <row r="168" spans="1:18" x14ac:dyDescent="0.25">
      <c r="A168" t="s">
        <v>23</v>
      </c>
      <c r="B168" t="s">
        <v>46</v>
      </c>
      <c r="C168" t="s">
        <v>76</v>
      </c>
      <c r="D168" t="s">
        <v>83</v>
      </c>
      <c r="E168">
        <v>7</v>
      </c>
      <c r="F168">
        <v>660</v>
      </c>
      <c r="G168" t="s">
        <v>103</v>
      </c>
      <c r="H168" t="s">
        <v>104</v>
      </c>
      <c r="I168" s="2">
        <v>-33.406509999999997</v>
      </c>
      <c r="J168" s="3">
        <v>-70.533900000000003</v>
      </c>
      <c r="K168" s="11">
        <f t="shared" ref="K168:K187" si="28">$K$166+(O168/1440)</f>
        <v>0.65370208333333335</v>
      </c>
      <c r="L168">
        <v>3.4470000000000001</v>
      </c>
      <c r="M168">
        <v>8.4710000000000001</v>
      </c>
      <c r="N168">
        <v>4.931</v>
      </c>
      <c r="O168">
        <f t="shared" ref="O168:O187" si="29">O167+N168+M168</f>
        <v>41.331000000000003</v>
      </c>
      <c r="P168" s="9">
        <f t="shared" ref="P168:P187" si="30">P167+L168</f>
        <v>9.911999999999999</v>
      </c>
      <c r="Q168" s="9">
        <f t="shared" si="22"/>
        <v>24.41506315665211</v>
      </c>
      <c r="R168" s="12">
        <f t="shared" si="26"/>
        <v>2.8702083333333336E-2</v>
      </c>
    </row>
    <row r="169" spans="1:18" x14ac:dyDescent="0.25">
      <c r="A169" t="s">
        <v>23</v>
      </c>
      <c r="B169" t="s">
        <v>46</v>
      </c>
      <c r="C169" t="s">
        <v>77</v>
      </c>
      <c r="D169" t="s">
        <v>101</v>
      </c>
      <c r="E169">
        <v>36</v>
      </c>
      <c r="F169">
        <v>660</v>
      </c>
      <c r="G169" t="s">
        <v>103</v>
      </c>
      <c r="H169" t="s">
        <v>104</v>
      </c>
      <c r="I169" s="2">
        <v>-33.419289999999997</v>
      </c>
      <c r="J169" s="3">
        <v>-70.532240000000002</v>
      </c>
      <c r="K169" s="11">
        <f t="shared" si="28"/>
        <v>0.66328402777777773</v>
      </c>
      <c r="L169">
        <v>3.403</v>
      </c>
      <c r="M169">
        <v>9.1039999999999992</v>
      </c>
      <c r="N169">
        <v>4.694</v>
      </c>
      <c r="O169">
        <f t="shared" si="29"/>
        <v>55.129000000000005</v>
      </c>
      <c r="P169" s="9">
        <f t="shared" si="30"/>
        <v>13.315</v>
      </c>
      <c r="Q169" s="9">
        <f t="shared" si="22"/>
        <v>22.427504393673111</v>
      </c>
      <c r="R169" s="12">
        <f t="shared" si="26"/>
        <v>3.8284027777777778E-2</v>
      </c>
    </row>
    <row r="170" spans="1:18" x14ac:dyDescent="0.25">
      <c r="A170" t="s">
        <v>23</v>
      </c>
      <c r="B170" t="s">
        <v>46</v>
      </c>
      <c r="C170" t="s">
        <v>78</v>
      </c>
      <c r="D170" t="s">
        <v>83</v>
      </c>
      <c r="E170">
        <v>4</v>
      </c>
      <c r="F170">
        <v>660</v>
      </c>
      <c r="G170" t="s">
        <v>103</v>
      </c>
      <c r="H170" t="s">
        <v>104</v>
      </c>
      <c r="I170" s="2">
        <v>-33.414149999999999</v>
      </c>
      <c r="J170" s="3">
        <v>-70.534570000000002</v>
      </c>
      <c r="K170" s="11">
        <f t="shared" si="28"/>
        <v>0.67341388888888887</v>
      </c>
      <c r="L170">
        <v>3.077</v>
      </c>
      <c r="M170">
        <v>9.4990000000000006</v>
      </c>
      <c r="N170">
        <v>5.0880000000000001</v>
      </c>
      <c r="O170">
        <f t="shared" si="29"/>
        <v>69.716000000000008</v>
      </c>
      <c r="P170" s="9">
        <f t="shared" si="30"/>
        <v>16.391999999999999</v>
      </c>
      <c r="Q170" s="9">
        <f t="shared" si="22"/>
        <v>19.435730076850191</v>
      </c>
      <c r="R170" s="12">
        <f t="shared" si="26"/>
        <v>4.8413888888888895E-2</v>
      </c>
    </row>
    <row r="171" spans="1:18" x14ac:dyDescent="0.25">
      <c r="A171" t="s">
        <v>23</v>
      </c>
      <c r="B171" t="s">
        <v>46</v>
      </c>
      <c r="C171" t="s">
        <v>79</v>
      </c>
      <c r="D171" t="s">
        <v>83</v>
      </c>
      <c r="E171">
        <v>2</v>
      </c>
      <c r="F171">
        <v>660</v>
      </c>
      <c r="G171" t="s">
        <v>103</v>
      </c>
      <c r="H171" t="s">
        <v>104</v>
      </c>
      <c r="I171" s="2">
        <v>-33.419379999999997</v>
      </c>
      <c r="J171" s="3">
        <v>-70.529709999999994</v>
      </c>
      <c r="K171" s="11">
        <f t="shared" si="28"/>
        <v>0.68276388888888895</v>
      </c>
      <c r="L171">
        <v>2.8170000000000002</v>
      </c>
      <c r="M171">
        <v>8.5129999999999999</v>
      </c>
      <c r="N171">
        <v>4.9509999999999996</v>
      </c>
      <c r="O171">
        <f t="shared" si="29"/>
        <v>83.18</v>
      </c>
      <c r="P171" s="9">
        <f t="shared" si="30"/>
        <v>19.209</v>
      </c>
      <c r="Q171" s="9">
        <f t="shared" si="22"/>
        <v>19.854340420533305</v>
      </c>
      <c r="R171" s="12">
        <f t="shared" si="26"/>
        <v>5.7763888888888892E-2</v>
      </c>
    </row>
    <row r="172" spans="1:18" x14ac:dyDescent="0.25">
      <c r="A172" t="s">
        <v>23</v>
      </c>
      <c r="B172" t="s">
        <v>46</v>
      </c>
      <c r="C172" t="s">
        <v>80</v>
      </c>
      <c r="D172" t="s">
        <v>83</v>
      </c>
      <c r="E172">
        <v>7</v>
      </c>
      <c r="F172">
        <v>660</v>
      </c>
      <c r="G172" t="s">
        <v>103</v>
      </c>
      <c r="H172" t="s">
        <v>104</v>
      </c>
      <c r="I172" s="2">
        <v>-33.408839999999998</v>
      </c>
      <c r="J172" s="3">
        <v>-70.53313</v>
      </c>
      <c r="K172" s="11">
        <f t="shared" si="28"/>
        <v>0.69173402777777782</v>
      </c>
      <c r="L172">
        <v>3.4950000000000001</v>
      </c>
      <c r="M172">
        <v>8.16</v>
      </c>
      <c r="N172">
        <v>4.7569999999999997</v>
      </c>
      <c r="O172">
        <f t="shared" si="29"/>
        <v>96.097000000000008</v>
      </c>
      <c r="P172" s="9">
        <f t="shared" si="30"/>
        <v>22.704000000000001</v>
      </c>
      <c r="Q172" s="9">
        <f t="shared" si="22"/>
        <v>25.698529411764707</v>
      </c>
      <c r="R172" s="12">
        <f t="shared" si="26"/>
        <v>6.6734027777777788E-2</v>
      </c>
    </row>
    <row r="173" spans="1:18" x14ac:dyDescent="0.25">
      <c r="A173" t="s">
        <v>23</v>
      </c>
      <c r="B173" t="s">
        <v>46</v>
      </c>
      <c r="C173" t="s">
        <v>71</v>
      </c>
      <c r="D173" t="s">
        <v>96</v>
      </c>
      <c r="E173">
        <v>11</v>
      </c>
      <c r="F173">
        <v>660</v>
      </c>
      <c r="G173" t="s">
        <v>103</v>
      </c>
      <c r="H173" t="s">
        <v>104</v>
      </c>
      <c r="I173" s="2">
        <v>-33.418100000000003</v>
      </c>
      <c r="J173" s="3">
        <v>-70.532359999999997</v>
      </c>
      <c r="K173" s="11">
        <f t="shared" si="28"/>
        <v>0.70057152777777776</v>
      </c>
      <c r="L173">
        <v>3.2320000000000002</v>
      </c>
      <c r="M173">
        <v>8.1969999999999992</v>
      </c>
      <c r="N173">
        <v>4.5289999999999999</v>
      </c>
      <c r="O173">
        <f t="shared" si="29"/>
        <v>108.82300000000001</v>
      </c>
      <c r="P173" s="9">
        <f t="shared" si="30"/>
        <v>25.936</v>
      </c>
      <c r="Q173" s="9">
        <f t="shared" si="22"/>
        <v>23.657435647187999</v>
      </c>
      <c r="R173" s="12">
        <f t="shared" si="26"/>
        <v>7.5571527777777786E-2</v>
      </c>
    </row>
    <row r="174" spans="1:18" x14ac:dyDescent="0.25">
      <c r="A174" t="s">
        <v>23</v>
      </c>
      <c r="B174" t="s">
        <v>46</v>
      </c>
      <c r="K174" s="11">
        <f t="shared" si="28"/>
        <v>0.70954861111111112</v>
      </c>
      <c r="L174">
        <v>3.2959999999999998</v>
      </c>
      <c r="M174">
        <v>7.8579999999999997</v>
      </c>
      <c r="N174">
        <v>5.069</v>
      </c>
      <c r="O174">
        <f t="shared" si="29"/>
        <v>121.75000000000001</v>
      </c>
      <c r="P174" s="9">
        <f t="shared" si="30"/>
        <v>29.231999999999999</v>
      </c>
      <c r="Q174" s="9">
        <f t="shared" si="22"/>
        <v>25.1667090862815</v>
      </c>
      <c r="R174" s="12">
        <f t="shared" si="26"/>
        <v>8.4548611111111116E-2</v>
      </c>
    </row>
    <row r="175" spans="1:18" x14ac:dyDescent="0.25">
      <c r="A175" t="s">
        <v>23</v>
      </c>
      <c r="B175" t="s">
        <v>46</v>
      </c>
      <c r="C175" t="s">
        <v>50</v>
      </c>
      <c r="D175" t="s">
        <v>81</v>
      </c>
      <c r="E175">
        <v>1</v>
      </c>
      <c r="F175">
        <v>660</v>
      </c>
      <c r="G175" t="s">
        <v>102</v>
      </c>
      <c r="H175" t="s">
        <v>104</v>
      </c>
      <c r="I175">
        <v>-33.381999999999998</v>
      </c>
      <c r="J175">
        <v>-70.506299999999996</v>
      </c>
      <c r="K175" s="11">
        <f t="shared" si="28"/>
        <v>0.71964652777777782</v>
      </c>
      <c r="L175">
        <v>2.8290000000000002</v>
      </c>
      <c r="M175">
        <v>9.407</v>
      </c>
      <c r="N175">
        <v>5.1340000000000003</v>
      </c>
      <c r="O175">
        <f t="shared" si="29"/>
        <v>136.29100000000003</v>
      </c>
      <c r="P175" s="9">
        <f t="shared" si="30"/>
        <v>32.061</v>
      </c>
      <c r="Q175" s="9">
        <f t="shared" si="22"/>
        <v>18.0440097799511</v>
      </c>
      <c r="R175" s="12">
        <f t="shared" si="26"/>
        <v>9.4646527777777795E-2</v>
      </c>
    </row>
    <row r="176" spans="1:18" x14ac:dyDescent="0.25">
      <c r="A176" t="s">
        <v>23</v>
      </c>
      <c r="B176" t="s">
        <v>46</v>
      </c>
      <c r="C176" t="s">
        <v>51</v>
      </c>
      <c r="D176" t="s">
        <v>82</v>
      </c>
      <c r="E176">
        <v>4</v>
      </c>
      <c r="F176">
        <v>660</v>
      </c>
      <c r="G176" t="s">
        <v>102</v>
      </c>
      <c r="H176" t="s">
        <v>104</v>
      </c>
      <c r="I176">
        <v>-33.411999999999999</v>
      </c>
      <c r="J176">
        <v>-70.509600000000006</v>
      </c>
      <c r="K176" s="11">
        <f t="shared" si="28"/>
        <v>0.72942986111111108</v>
      </c>
      <c r="L176">
        <v>2.8180000000000001</v>
      </c>
      <c r="M176">
        <v>9.2089999999999996</v>
      </c>
      <c r="N176">
        <v>4.8789999999999996</v>
      </c>
      <c r="O176">
        <f t="shared" si="29"/>
        <v>150.37900000000002</v>
      </c>
      <c r="P176" s="9">
        <f t="shared" si="30"/>
        <v>34.878999999999998</v>
      </c>
      <c r="Q176" s="9">
        <f t="shared" si="22"/>
        <v>18.360299706808558</v>
      </c>
      <c r="R176" s="12">
        <f t="shared" si="26"/>
        <v>0.10442986111111112</v>
      </c>
    </row>
    <row r="177" spans="1:18" x14ac:dyDescent="0.25">
      <c r="A177" t="s">
        <v>23</v>
      </c>
      <c r="B177" t="s">
        <v>46</v>
      </c>
      <c r="C177" t="s">
        <v>52</v>
      </c>
      <c r="D177" t="s">
        <v>83</v>
      </c>
      <c r="E177">
        <v>2</v>
      </c>
      <c r="F177">
        <v>660</v>
      </c>
      <c r="G177" t="s">
        <v>102</v>
      </c>
      <c r="H177" t="s">
        <v>104</v>
      </c>
      <c r="I177">
        <v>-33.399199899999999</v>
      </c>
      <c r="J177">
        <v>-70.519466800000004</v>
      </c>
      <c r="K177" s="11">
        <f t="shared" si="28"/>
        <v>0.73857291666666669</v>
      </c>
      <c r="L177">
        <v>3.097</v>
      </c>
      <c r="M177">
        <v>7.8410000000000002</v>
      </c>
      <c r="N177">
        <v>5.3250000000000002</v>
      </c>
      <c r="O177">
        <f t="shared" si="29"/>
        <v>163.54500000000002</v>
      </c>
      <c r="P177" s="9">
        <f t="shared" si="30"/>
        <v>37.975999999999999</v>
      </c>
      <c r="Q177" s="9">
        <f t="shared" si="22"/>
        <v>23.698507843387322</v>
      </c>
      <c r="R177" s="12">
        <f t="shared" si="26"/>
        <v>0.11357291666666668</v>
      </c>
    </row>
    <row r="178" spans="1:18" x14ac:dyDescent="0.25">
      <c r="A178" t="s">
        <v>23</v>
      </c>
      <c r="B178" t="s">
        <v>46</v>
      </c>
      <c r="C178" t="s">
        <v>53</v>
      </c>
      <c r="D178" t="s">
        <v>83</v>
      </c>
      <c r="E178">
        <v>1</v>
      </c>
      <c r="F178">
        <v>660</v>
      </c>
      <c r="G178" t="s">
        <v>102</v>
      </c>
      <c r="H178" t="s">
        <v>104</v>
      </c>
      <c r="I178">
        <v>-33.398330899999998</v>
      </c>
      <c r="J178">
        <v>-70.528769299999993</v>
      </c>
      <c r="K178" s="11">
        <f t="shared" si="28"/>
        <v>0.74829930555555557</v>
      </c>
      <c r="L178">
        <v>3.3170000000000002</v>
      </c>
      <c r="M178">
        <v>9.3780000000000001</v>
      </c>
      <c r="N178">
        <v>4.6280000000000001</v>
      </c>
      <c r="O178">
        <f t="shared" si="29"/>
        <v>177.55099999999999</v>
      </c>
      <c r="P178" s="9">
        <f t="shared" si="30"/>
        <v>41.292999999999999</v>
      </c>
      <c r="Q178" s="9">
        <f t="shared" si="22"/>
        <v>21.22200895713372</v>
      </c>
      <c r="R178" s="12">
        <f t="shared" si="26"/>
        <v>0.12329930555555554</v>
      </c>
    </row>
    <row r="179" spans="1:18" x14ac:dyDescent="0.25">
      <c r="A179" t="s">
        <v>23</v>
      </c>
      <c r="B179" t="s">
        <v>46</v>
      </c>
      <c r="C179" t="s">
        <v>54</v>
      </c>
      <c r="D179" t="s">
        <v>84</v>
      </c>
      <c r="E179">
        <v>1</v>
      </c>
      <c r="F179">
        <v>660</v>
      </c>
      <c r="G179" t="s">
        <v>102</v>
      </c>
      <c r="H179" t="s">
        <v>104</v>
      </c>
      <c r="I179">
        <v>-33.403997400000002</v>
      </c>
      <c r="J179">
        <v>-70.537836200000001</v>
      </c>
      <c r="K179" s="11">
        <f t="shared" si="28"/>
        <v>0.7578569444444444</v>
      </c>
      <c r="L179">
        <v>3.3969999999999998</v>
      </c>
      <c r="M179">
        <v>8.3510000000000009</v>
      </c>
      <c r="N179">
        <v>5.4119999999999999</v>
      </c>
      <c r="O179">
        <f t="shared" si="29"/>
        <v>191.31399999999999</v>
      </c>
      <c r="P179" s="9">
        <f t="shared" si="30"/>
        <v>44.69</v>
      </c>
      <c r="Q179" s="9">
        <f t="shared" si="22"/>
        <v>24.406657885283195</v>
      </c>
      <c r="R179" s="12">
        <f t="shared" si="26"/>
        <v>0.13285694444444443</v>
      </c>
    </row>
    <row r="180" spans="1:18" x14ac:dyDescent="0.25">
      <c r="A180" t="s">
        <v>23</v>
      </c>
      <c r="B180" t="s">
        <v>46</v>
      </c>
      <c r="C180" t="s">
        <v>55</v>
      </c>
      <c r="D180" t="s">
        <v>83</v>
      </c>
      <c r="E180">
        <v>1</v>
      </c>
      <c r="F180">
        <v>660</v>
      </c>
      <c r="G180" t="s">
        <v>102</v>
      </c>
      <c r="H180" t="s">
        <v>104</v>
      </c>
      <c r="I180">
        <v>-33.405599000000002</v>
      </c>
      <c r="J180">
        <v>-70.540471199999999</v>
      </c>
      <c r="K180" s="11">
        <f t="shared" si="28"/>
        <v>0.76704305555555552</v>
      </c>
      <c r="L180">
        <v>3.3959999999999999</v>
      </c>
      <c r="M180">
        <v>8.1289999999999996</v>
      </c>
      <c r="N180">
        <v>5.0990000000000002</v>
      </c>
      <c r="O180">
        <f t="shared" si="29"/>
        <v>204.54199999999997</v>
      </c>
      <c r="P180" s="9">
        <f t="shared" si="30"/>
        <v>48.085999999999999</v>
      </c>
      <c r="Q180" s="9">
        <f t="shared" si="22"/>
        <v>25.065813753229182</v>
      </c>
      <c r="R180" s="12">
        <f t="shared" si="26"/>
        <v>0.14204305555555555</v>
      </c>
    </row>
    <row r="181" spans="1:18" x14ac:dyDescent="0.25">
      <c r="A181" t="s">
        <v>23</v>
      </c>
      <c r="B181" t="s">
        <v>46</v>
      </c>
      <c r="C181" t="s">
        <v>56</v>
      </c>
      <c r="D181" t="s">
        <v>85</v>
      </c>
      <c r="E181">
        <v>1</v>
      </c>
      <c r="F181">
        <v>660</v>
      </c>
      <c r="G181" t="s">
        <v>102</v>
      </c>
      <c r="H181" t="s">
        <v>104</v>
      </c>
      <c r="I181">
        <v>-33.395870299999999</v>
      </c>
      <c r="J181">
        <v>-70.556583700000004</v>
      </c>
      <c r="K181" s="11">
        <f t="shared" si="28"/>
        <v>0.77614652777777771</v>
      </c>
      <c r="L181">
        <v>3.1280000000000001</v>
      </c>
      <c r="M181">
        <v>8.4469999999999992</v>
      </c>
      <c r="N181">
        <v>4.6619999999999999</v>
      </c>
      <c r="O181">
        <f t="shared" si="29"/>
        <v>217.65099999999998</v>
      </c>
      <c r="P181" s="9">
        <f t="shared" si="30"/>
        <v>51.213999999999999</v>
      </c>
      <c r="Q181" s="9">
        <f t="shared" si="22"/>
        <v>22.21853912631704</v>
      </c>
      <c r="R181" s="12">
        <f t="shared" si="26"/>
        <v>0.15114652777777776</v>
      </c>
    </row>
    <row r="182" spans="1:18" x14ac:dyDescent="0.25">
      <c r="A182" t="s">
        <v>23</v>
      </c>
      <c r="B182" t="s">
        <v>46</v>
      </c>
      <c r="C182" t="s">
        <v>57</v>
      </c>
      <c r="D182" t="s">
        <v>85</v>
      </c>
      <c r="E182">
        <v>1</v>
      </c>
      <c r="F182">
        <v>660</v>
      </c>
      <c r="G182" t="s">
        <v>102</v>
      </c>
      <c r="H182" t="s">
        <v>104</v>
      </c>
      <c r="I182">
        <v>-33.397813399999997</v>
      </c>
      <c r="J182">
        <v>-70.563181900000004</v>
      </c>
      <c r="K182" s="11">
        <f t="shared" si="28"/>
        <v>0.78590208333333333</v>
      </c>
      <c r="L182">
        <v>3.2229999999999999</v>
      </c>
      <c r="M182">
        <v>8.9969999999999999</v>
      </c>
      <c r="N182">
        <v>5.0510000000000002</v>
      </c>
      <c r="O182">
        <f t="shared" si="29"/>
        <v>231.69899999999996</v>
      </c>
      <c r="P182" s="9">
        <f t="shared" si="30"/>
        <v>54.436999999999998</v>
      </c>
      <c r="Q182" s="9">
        <f t="shared" si="22"/>
        <v>21.493831277092362</v>
      </c>
      <c r="R182" s="12">
        <f t="shared" si="26"/>
        <v>0.16090208333333331</v>
      </c>
    </row>
    <row r="183" spans="1:18" x14ac:dyDescent="0.25">
      <c r="A183" t="s">
        <v>23</v>
      </c>
      <c r="B183" t="s">
        <v>46</v>
      </c>
      <c r="C183" t="s">
        <v>58</v>
      </c>
      <c r="D183" t="s">
        <v>85</v>
      </c>
      <c r="E183">
        <v>1</v>
      </c>
      <c r="F183">
        <v>660</v>
      </c>
      <c r="G183" t="s">
        <v>102</v>
      </c>
      <c r="H183" t="s">
        <v>104</v>
      </c>
      <c r="I183">
        <v>-33.403049500000002</v>
      </c>
      <c r="J183">
        <v>-70.570588099999995</v>
      </c>
      <c r="K183" s="11">
        <f t="shared" si="28"/>
        <v>0.7950145833333333</v>
      </c>
      <c r="L183">
        <v>3.28</v>
      </c>
      <c r="M183">
        <v>8.4960000000000004</v>
      </c>
      <c r="N183">
        <v>4.6260000000000003</v>
      </c>
      <c r="O183">
        <f t="shared" si="29"/>
        <v>244.82099999999997</v>
      </c>
      <c r="P183" s="9">
        <f t="shared" si="30"/>
        <v>57.716999999999999</v>
      </c>
      <c r="Q183" s="9">
        <f t="shared" si="22"/>
        <v>23.163841807909602</v>
      </c>
      <c r="R183" s="12">
        <f t="shared" si="26"/>
        <v>0.1700145833333333</v>
      </c>
    </row>
    <row r="184" spans="1:18" x14ac:dyDescent="0.25">
      <c r="A184" t="s">
        <v>23</v>
      </c>
      <c r="B184" t="s">
        <v>46</v>
      </c>
      <c r="C184" t="s">
        <v>59</v>
      </c>
      <c r="D184" t="s">
        <v>85</v>
      </c>
      <c r="E184">
        <v>1</v>
      </c>
      <c r="F184">
        <v>660</v>
      </c>
      <c r="G184" t="s">
        <v>102</v>
      </c>
      <c r="H184" t="s">
        <v>104</v>
      </c>
      <c r="I184">
        <v>-33.405500000000004</v>
      </c>
      <c r="J184">
        <v>-70.585499999999996</v>
      </c>
      <c r="K184" s="11">
        <f t="shared" si="28"/>
        <v>0.80521527777777768</v>
      </c>
      <c r="L184">
        <v>3.5329999999999999</v>
      </c>
      <c r="M184">
        <v>9.9359999999999999</v>
      </c>
      <c r="N184">
        <v>4.7530000000000001</v>
      </c>
      <c r="O184">
        <f t="shared" si="29"/>
        <v>259.50999999999993</v>
      </c>
      <c r="P184" s="9">
        <f t="shared" si="30"/>
        <v>61.25</v>
      </c>
      <c r="Q184" s="9">
        <f t="shared" si="22"/>
        <v>21.334541062801932</v>
      </c>
      <c r="R184" s="12">
        <f t="shared" si="26"/>
        <v>0.18021527777777774</v>
      </c>
    </row>
    <row r="185" spans="1:18" x14ac:dyDescent="0.25">
      <c r="A185" t="s">
        <v>23</v>
      </c>
      <c r="B185" t="s">
        <v>46</v>
      </c>
      <c r="C185" t="s">
        <v>60</v>
      </c>
      <c r="D185" t="s">
        <v>85</v>
      </c>
      <c r="E185">
        <v>1</v>
      </c>
      <c r="F185">
        <v>660</v>
      </c>
      <c r="G185" t="s">
        <v>102</v>
      </c>
      <c r="H185" t="s">
        <v>104</v>
      </c>
      <c r="I185">
        <v>-33.419545200000002</v>
      </c>
      <c r="J185">
        <v>-70.577780899999993</v>
      </c>
      <c r="K185" s="11">
        <f t="shared" si="28"/>
        <v>0.81438333333333324</v>
      </c>
      <c r="L185">
        <v>3.21</v>
      </c>
      <c r="M185">
        <v>8.266</v>
      </c>
      <c r="N185">
        <v>4.9359999999999999</v>
      </c>
      <c r="O185">
        <f t="shared" si="29"/>
        <v>272.71199999999993</v>
      </c>
      <c r="P185" s="9">
        <f t="shared" si="30"/>
        <v>64.459999999999994</v>
      </c>
      <c r="Q185" s="9">
        <f t="shared" si="22"/>
        <v>23.300266150496007</v>
      </c>
      <c r="R185" s="12">
        <f t="shared" si="26"/>
        <v>0.18938333333333329</v>
      </c>
    </row>
    <row r="186" spans="1:18" x14ac:dyDescent="0.25">
      <c r="A186" t="s">
        <v>24</v>
      </c>
      <c r="B186" t="s">
        <v>47</v>
      </c>
      <c r="C186" t="s">
        <v>61</v>
      </c>
      <c r="D186" t="s">
        <v>86</v>
      </c>
      <c r="E186">
        <v>0</v>
      </c>
      <c r="F186">
        <v>0</v>
      </c>
      <c r="G186" t="s">
        <v>102</v>
      </c>
      <c r="H186" t="s">
        <v>104</v>
      </c>
      <c r="I186">
        <v>-33.371397000000002</v>
      </c>
      <c r="J186">
        <v>-70.701223900000002</v>
      </c>
      <c r="K186" s="11">
        <f t="shared" si="28"/>
        <v>0.82416458333333331</v>
      </c>
      <c r="L186">
        <v>3.2</v>
      </c>
      <c r="M186">
        <v>8.7189999999999994</v>
      </c>
      <c r="N186">
        <v>5.3659999999999997</v>
      </c>
      <c r="O186">
        <f t="shared" si="29"/>
        <v>286.79699999999991</v>
      </c>
      <c r="P186" s="9">
        <f>P185+L186</f>
        <v>67.66</v>
      </c>
      <c r="Q186" s="9">
        <f t="shared" si="22"/>
        <v>22.020873953435032</v>
      </c>
      <c r="R186" s="12">
        <f t="shared" si="26"/>
        <v>0.19916458333333328</v>
      </c>
    </row>
    <row r="187" spans="1:18" x14ac:dyDescent="0.25">
      <c r="A187" t="s">
        <v>25</v>
      </c>
      <c r="B187" t="s">
        <v>48</v>
      </c>
      <c r="C187" t="s">
        <v>62</v>
      </c>
      <c r="D187" t="s">
        <v>87</v>
      </c>
      <c r="E187">
        <v>20</v>
      </c>
      <c r="F187">
        <v>240</v>
      </c>
      <c r="G187" t="s">
        <v>103</v>
      </c>
      <c r="H187" t="s">
        <v>104</v>
      </c>
      <c r="I187" s="2">
        <v>-33.423999999999999</v>
      </c>
      <c r="J187" s="3">
        <v>-70.528289999999998</v>
      </c>
      <c r="K187" s="11">
        <f t="shared" si="28"/>
        <v>0.83382916666666662</v>
      </c>
      <c r="L187">
        <v>3.2639999999999998</v>
      </c>
      <c r="M187">
        <v>8.89</v>
      </c>
      <c r="N187">
        <v>5.0270000000000001</v>
      </c>
      <c r="O187">
        <f>O186+N187+M187</f>
        <v>300.71399999999988</v>
      </c>
      <c r="P187" s="9">
        <f t="shared" si="30"/>
        <v>70.923999999999992</v>
      </c>
      <c r="Q187" s="9">
        <f t="shared" si="22"/>
        <v>22.029246344206971</v>
      </c>
      <c r="R187" s="12">
        <f t="shared" si="26"/>
        <v>0.20882916666666659</v>
      </c>
    </row>
    <row r="188" spans="1:18" x14ac:dyDescent="0.25">
      <c r="A188" t="s">
        <v>26</v>
      </c>
      <c r="B188" t="s">
        <v>49</v>
      </c>
      <c r="C188" t="s">
        <v>63</v>
      </c>
      <c r="D188" t="s">
        <v>88</v>
      </c>
      <c r="E188">
        <v>24</v>
      </c>
      <c r="F188">
        <v>240</v>
      </c>
      <c r="G188" t="s">
        <v>103</v>
      </c>
      <c r="H188" t="s">
        <v>104</v>
      </c>
      <c r="I188" s="2">
        <v>-33.423999999999999</v>
      </c>
      <c r="J188" s="3">
        <v>-70.527690000000007</v>
      </c>
      <c r="K188" s="11">
        <v>0.29166666666666669</v>
      </c>
      <c r="L188">
        <v>2.867</v>
      </c>
      <c r="M188">
        <v>8.1170000000000009</v>
      </c>
      <c r="N188">
        <v>6.1187364023479054</v>
      </c>
      <c r="O188">
        <v>6.1187364023479054</v>
      </c>
      <c r="P188">
        <v>0</v>
      </c>
      <c r="Q188" s="9">
        <f t="shared" si="22"/>
        <v>21.192558827152887</v>
      </c>
      <c r="R188" s="12">
        <f t="shared" si="26"/>
        <v>4.2491225016304899E-3</v>
      </c>
    </row>
    <row r="189" spans="1:18" x14ac:dyDescent="0.25">
      <c r="A189" t="s">
        <v>26</v>
      </c>
      <c r="B189" t="s">
        <v>49</v>
      </c>
      <c r="C189" t="s">
        <v>64</v>
      </c>
      <c r="D189" t="s">
        <v>89</v>
      </c>
      <c r="E189">
        <v>20</v>
      </c>
      <c r="F189">
        <v>240</v>
      </c>
      <c r="G189" t="s">
        <v>103</v>
      </c>
      <c r="H189" t="s">
        <v>104</v>
      </c>
      <c r="I189" s="2">
        <v>-33.423999999999999</v>
      </c>
      <c r="J189" s="3">
        <v>-70.526939999999996</v>
      </c>
      <c r="K189" s="11">
        <f>$K$188+(O189/1440)</f>
        <v>0.31095947954726183</v>
      </c>
      <c r="L189">
        <v>4.5054546359745666</v>
      </c>
      <c r="M189">
        <v>17.168783722065001</v>
      </c>
      <c r="N189">
        <v>4.4941304236441351</v>
      </c>
      <c r="O189">
        <v>27.781650548057041</v>
      </c>
      <c r="P189">
        <v>4.5054546359745666</v>
      </c>
      <c r="Q189" s="9">
        <f t="shared" si="22"/>
        <v>15.745278322252638</v>
      </c>
      <c r="R189" s="12">
        <f t="shared" si="26"/>
        <v>1.9292812880595166E-2</v>
      </c>
    </row>
    <row r="190" spans="1:18" x14ac:dyDescent="0.25">
      <c r="A190" t="s">
        <v>26</v>
      </c>
      <c r="B190" t="s">
        <v>49</v>
      </c>
      <c r="C190" t="s">
        <v>65</v>
      </c>
      <c r="D190" t="s">
        <v>90</v>
      </c>
      <c r="E190">
        <v>20</v>
      </c>
      <c r="F190">
        <v>240</v>
      </c>
      <c r="G190" t="s">
        <v>103</v>
      </c>
      <c r="H190" t="s">
        <v>104</v>
      </c>
      <c r="I190" s="2">
        <v>-33.424100000000003</v>
      </c>
      <c r="J190" s="3">
        <v>-70.526290000000003</v>
      </c>
      <c r="K190" s="11">
        <f t="shared" ref="K190:K199" si="31">$K$188+(O190/1440)</f>
        <v>0.31897359289983801</v>
      </c>
      <c r="L190">
        <v>2.1479886628602758</v>
      </c>
      <c r="M190">
        <v>5.0792898268618956</v>
      </c>
      <c r="N190">
        <v>6.4610334008477546</v>
      </c>
      <c r="O190">
        <v>39.321973775766693</v>
      </c>
      <c r="P190">
        <v>6.6534432988348424</v>
      </c>
      <c r="Q190" s="9">
        <f t="shared" si="22"/>
        <v>25.373491996860754</v>
      </c>
      <c r="R190" s="12">
        <f t="shared" si="26"/>
        <v>2.7306926233171314E-2</v>
      </c>
    </row>
    <row r="191" spans="1:18" x14ac:dyDescent="0.25">
      <c r="A191" t="s">
        <v>26</v>
      </c>
      <c r="B191" t="s">
        <v>49</v>
      </c>
      <c r="C191" t="s">
        <v>66</v>
      </c>
      <c r="D191" t="s">
        <v>91</v>
      </c>
      <c r="E191">
        <v>24</v>
      </c>
      <c r="F191">
        <v>240</v>
      </c>
      <c r="G191" t="s">
        <v>103</v>
      </c>
      <c r="H191" t="s">
        <v>104</v>
      </c>
      <c r="I191" s="2">
        <v>-33.424100000000003</v>
      </c>
      <c r="J191" s="3">
        <v>-70.526079999999993</v>
      </c>
      <c r="K191" s="11">
        <f t="shared" si="31"/>
        <v>0.32508516954378713</v>
      </c>
      <c r="L191">
        <v>1.6876785297486641</v>
      </c>
      <c r="M191">
        <v>3.9697834223965738</v>
      </c>
      <c r="N191">
        <v>4.8308869448901941</v>
      </c>
      <c r="O191">
        <v>48.122644143053463</v>
      </c>
      <c r="P191">
        <v>8.3411218285835069</v>
      </c>
      <c r="Q191" s="9">
        <f t="shared" si="22"/>
        <v>25.507868064950596</v>
      </c>
      <c r="R191" s="12">
        <f t="shared" si="26"/>
        <v>3.3418502877120462E-2</v>
      </c>
    </row>
    <row r="192" spans="1:18" x14ac:dyDescent="0.25">
      <c r="A192" t="s">
        <v>26</v>
      </c>
      <c r="B192" t="s">
        <v>49</v>
      </c>
      <c r="C192" t="s">
        <v>67</v>
      </c>
      <c r="D192" t="s">
        <v>92</v>
      </c>
      <c r="E192">
        <v>22</v>
      </c>
      <c r="F192">
        <v>340</v>
      </c>
      <c r="G192" t="s">
        <v>103</v>
      </c>
      <c r="H192" t="s">
        <v>104</v>
      </c>
      <c r="I192" s="2">
        <v>-33.418999999999997</v>
      </c>
      <c r="J192" s="3">
        <v>-70.532859999999999</v>
      </c>
      <c r="K192" s="11">
        <f t="shared" si="31"/>
        <v>0.33257888600594782</v>
      </c>
      <c r="L192">
        <v>1.462889689560352</v>
      </c>
      <c r="M192">
        <v>4.0411261514982657</v>
      </c>
      <c r="N192">
        <v>6.74982555401313</v>
      </c>
      <c r="O192">
        <v>58.913595848564853</v>
      </c>
      <c r="P192">
        <v>9.8040115181438594</v>
      </c>
      <c r="Q192" s="9">
        <f t="shared" si="22"/>
        <v>21.720030031994607</v>
      </c>
      <c r="R192" s="12">
        <f t="shared" si="26"/>
        <v>4.0912219339281145E-2</v>
      </c>
    </row>
    <row r="193" spans="1:18" x14ac:dyDescent="0.25">
      <c r="A193" t="s">
        <v>26</v>
      </c>
      <c r="B193" t="s">
        <v>49</v>
      </c>
      <c r="C193" t="s">
        <v>68</v>
      </c>
      <c r="D193" t="s">
        <v>93</v>
      </c>
      <c r="E193">
        <v>2</v>
      </c>
      <c r="F193">
        <v>340</v>
      </c>
      <c r="G193" t="s">
        <v>103</v>
      </c>
      <c r="H193" t="s">
        <v>104</v>
      </c>
      <c r="I193" s="2">
        <v>-33.411999999999999</v>
      </c>
      <c r="J193" s="3">
        <v>-70.535240000000002</v>
      </c>
      <c r="K193" s="11">
        <f t="shared" si="31"/>
        <v>0.33733079914845449</v>
      </c>
      <c r="L193">
        <v>0.48792321345386819</v>
      </c>
      <c r="M193">
        <v>2.1200643590016681</v>
      </c>
      <c r="N193">
        <v>4.7226905662079366</v>
      </c>
      <c r="O193">
        <v>65.756350773774457</v>
      </c>
      <c r="P193">
        <v>10.291934731597729</v>
      </c>
      <c r="Q193" s="9">
        <f t="shared" si="22"/>
        <v>13.808728344934673</v>
      </c>
      <c r="R193" s="12">
        <f t="shared" si="26"/>
        <v>4.5664132481787814E-2</v>
      </c>
    </row>
    <row r="194" spans="1:18" x14ac:dyDescent="0.25">
      <c r="A194" t="s">
        <v>26</v>
      </c>
      <c r="B194" t="s">
        <v>49</v>
      </c>
      <c r="C194" t="s">
        <v>69</v>
      </c>
      <c r="D194" t="s">
        <v>94</v>
      </c>
      <c r="E194">
        <v>5</v>
      </c>
      <c r="F194">
        <v>340</v>
      </c>
      <c r="G194" t="s">
        <v>103</v>
      </c>
      <c r="H194" t="s">
        <v>104</v>
      </c>
      <c r="I194" s="2">
        <v>-33.4238</v>
      </c>
      <c r="J194" s="3">
        <v>-70.529499999999999</v>
      </c>
      <c r="K194" s="11">
        <f t="shared" si="31"/>
        <v>0.34611016771544351</v>
      </c>
      <c r="L194">
        <v>2.2388300788823861</v>
      </c>
      <c r="M194">
        <v>8.2196273112336371</v>
      </c>
      <c r="N194">
        <v>4.4226634252305503</v>
      </c>
      <c r="O194">
        <v>78.398641510238647</v>
      </c>
      <c r="P194">
        <v>12.530764810480109</v>
      </c>
      <c r="Q194" s="9">
        <f t="shared" si="22"/>
        <v>16.34256635326479</v>
      </c>
      <c r="R194" s="12">
        <f t="shared" si="26"/>
        <v>5.4443501048776835E-2</v>
      </c>
    </row>
    <row r="195" spans="1:18" x14ac:dyDescent="0.25">
      <c r="A195" t="s">
        <v>26</v>
      </c>
      <c r="B195" t="s">
        <v>49</v>
      </c>
      <c r="C195" t="s">
        <v>70</v>
      </c>
      <c r="D195" t="s">
        <v>95</v>
      </c>
      <c r="E195">
        <v>5</v>
      </c>
      <c r="F195">
        <v>340</v>
      </c>
      <c r="G195" t="s">
        <v>103</v>
      </c>
      <c r="H195" t="s">
        <v>104</v>
      </c>
      <c r="I195" s="2">
        <v>-33.424999999999997</v>
      </c>
      <c r="J195" s="3">
        <v>-70.52955</v>
      </c>
      <c r="K195" s="11">
        <f t="shared" si="31"/>
        <v>0.35552677148709627</v>
      </c>
      <c r="L195">
        <v>1.3766992356501959</v>
      </c>
      <c r="M195">
        <v>6.5930253971348964</v>
      </c>
      <c r="N195">
        <v>6.9668840340450462</v>
      </c>
      <c r="O195">
        <v>91.958550941418594</v>
      </c>
      <c r="P195">
        <v>13.907464046130309</v>
      </c>
      <c r="Q195" s="9">
        <f t="shared" si="22"/>
        <v>12.52868738756986</v>
      </c>
      <c r="R195" s="12">
        <f t="shared" si="26"/>
        <v>6.3860104820429572E-2</v>
      </c>
    </row>
    <row r="196" spans="1:18" x14ac:dyDescent="0.25">
      <c r="A196" t="s">
        <v>26</v>
      </c>
      <c r="B196" t="s">
        <v>49</v>
      </c>
      <c r="C196" t="s">
        <v>71</v>
      </c>
      <c r="D196" t="s">
        <v>96</v>
      </c>
      <c r="E196">
        <v>39</v>
      </c>
      <c r="F196">
        <v>340</v>
      </c>
      <c r="G196" t="s">
        <v>103</v>
      </c>
      <c r="H196" t="s">
        <v>104</v>
      </c>
      <c r="I196" s="2">
        <v>-33.418100000000003</v>
      </c>
      <c r="J196" s="3">
        <v>-70.532359999999997</v>
      </c>
      <c r="K196" s="11">
        <f t="shared" si="31"/>
        <v>0.36244248002209489</v>
      </c>
      <c r="L196">
        <v>0.90703262549556762</v>
      </c>
      <c r="M196">
        <v>2.8074361164961981</v>
      </c>
      <c r="N196">
        <v>7.1511841739018163</v>
      </c>
      <c r="O196">
        <v>101.9171712318166</v>
      </c>
      <c r="P196">
        <v>14.81449667162588</v>
      </c>
      <c r="Q196" s="9">
        <f t="shared" ref="Q196:Q259" si="32">L196/(M196/60)</f>
        <v>19.38493175675713</v>
      </c>
      <c r="R196" s="12">
        <f t="shared" si="26"/>
        <v>7.0775813355428194E-2</v>
      </c>
    </row>
    <row r="197" spans="1:18" x14ac:dyDescent="0.25">
      <c r="A197" t="s">
        <v>26</v>
      </c>
      <c r="B197" t="s">
        <v>49</v>
      </c>
      <c r="C197" t="s">
        <v>72</v>
      </c>
      <c r="D197" t="s">
        <v>97</v>
      </c>
      <c r="E197">
        <v>9</v>
      </c>
      <c r="F197">
        <v>660</v>
      </c>
      <c r="G197" t="s">
        <v>103</v>
      </c>
      <c r="H197" t="s">
        <v>104</v>
      </c>
      <c r="I197" s="2">
        <v>-33.422899999999998</v>
      </c>
      <c r="J197" s="3">
        <v>-70.52955</v>
      </c>
      <c r="K197" s="11">
        <f t="shared" si="31"/>
        <v>0.37666192981950519</v>
      </c>
      <c r="L197">
        <v>2.0055625947642151</v>
      </c>
      <c r="M197">
        <v>15.330339428855909</v>
      </c>
      <c r="N197">
        <v>5.145668279415017</v>
      </c>
      <c r="O197">
        <v>122.39317894008749</v>
      </c>
      <c r="P197">
        <v>16.820059266390089</v>
      </c>
      <c r="Q197" s="9">
        <f t="shared" si="32"/>
        <v>7.8493862607733087</v>
      </c>
      <c r="R197" s="12">
        <f t="shared" si="26"/>
        <v>8.4995263152838535E-2</v>
      </c>
    </row>
    <row r="198" spans="1:18" x14ac:dyDescent="0.25">
      <c r="A198" t="s">
        <v>26</v>
      </c>
      <c r="B198" t="s">
        <v>49</v>
      </c>
      <c r="C198" t="s">
        <v>73</v>
      </c>
      <c r="D198" t="s">
        <v>98</v>
      </c>
      <c r="E198">
        <v>1</v>
      </c>
      <c r="F198">
        <v>660</v>
      </c>
      <c r="G198" t="s">
        <v>103</v>
      </c>
      <c r="H198" t="s">
        <v>104</v>
      </c>
      <c r="I198" s="2">
        <v>-33.423999999999999</v>
      </c>
      <c r="J198" s="3">
        <v>-70.528289999999998</v>
      </c>
      <c r="K198" s="11">
        <f t="shared" si="31"/>
        <v>0.38695913055811232</v>
      </c>
      <c r="L198">
        <v>2.322040417329867</v>
      </c>
      <c r="M198">
        <v>7.6958736338997129</v>
      </c>
      <c r="N198">
        <v>7.1320954296944823</v>
      </c>
      <c r="O198">
        <v>137.22114800368169</v>
      </c>
      <c r="P198">
        <v>19.142099683719959</v>
      </c>
      <c r="Q198" s="9">
        <f t="shared" si="32"/>
        <v>18.103522961459216</v>
      </c>
      <c r="R198" s="12">
        <f t="shared" si="26"/>
        <v>9.529246389144562E-2</v>
      </c>
    </row>
    <row r="199" spans="1:18" x14ac:dyDescent="0.25">
      <c r="A199" t="s">
        <v>26</v>
      </c>
      <c r="B199" t="s">
        <v>49</v>
      </c>
      <c r="C199" t="s">
        <v>74</v>
      </c>
      <c r="D199" t="s">
        <v>99</v>
      </c>
      <c r="E199">
        <v>1</v>
      </c>
      <c r="F199">
        <v>660</v>
      </c>
      <c r="G199" t="s">
        <v>103</v>
      </c>
      <c r="H199" t="s">
        <v>104</v>
      </c>
      <c r="I199" s="2">
        <v>-33.423999999999999</v>
      </c>
      <c r="J199" s="3">
        <v>-70.526939999999996</v>
      </c>
      <c r="K199" s="11">
        <f t="shared" si="31"/>
        <v>0.41226438749955285</v>
      </c>
      <c r="L199">
        <v>17.023912878980681</v>
      </c>
      <c r="M199">
        <v>28.758111443386959</v>
      </c>
      <c r="N199">
        <v>7.6814585522874124</v>
      </c>
      <c r="O199">
        <v>173.66071799935611</v>
      </c>
      <c r="P199">
        <v>36.166012562700637</v>
      </c>
      <c r="Q199" s="9">
        <f t="shared" si="32"/>
        <v>35.518145019697521</v>
      </c>
      <c r="R199" s="12">
        <f t="shared" si="26"/>
        <v>0.12059772083288618</v>
      </c>
    </row>
    <row r="200" spans="1:18" x14ac:dyDescent="0.25">
      <c r="A200" t="s">
        <v>26</v>
      </c>
      <c r="B200" t="s">
        <v>49</v>
      </c>
      <c r="C200" t="s">
        <v>75</v>
      </c>
      <c r="D200" t="s">
        <v>100</v>
      </c>
      <c r="E200">
        <v>1</v>
      </c>
      <c r="F200">
        <v>660</v>
      </c>
      <c r="G200" t="s">
        <v>103</v>
      </c>
      <c r="H200" t="s">
        <v>104</v>
      </c>
      <c r="I200" s="2">
        <v>-33.424100000000003</v>
      </c>
      <c r="J200" s="3">
        <v>-70.526290000000003</v>
      </c>
      <c r="K200" s="11">
        <v>0.625</v>
      </c>
      <c r="L200">
        <v>2.8980000000000001</v>
      </c>
      <c r="M200">
        <v>8.6150000000000002</v>
      </c>
      <c r="N200">
        <v>5.5110000000000001</v>
      </c>
      <c r="O200">
        <f>N200+M200</f>
        <v>14.126000000000001</v>
      </c>
      <c r="P200">
        <f>L200</f>
        <v>2.8980000000000001</v>
      </c>
      <c r="Q200" s="9">
        <f t="shared" si="32"/>
        <v>20.183401044689496</v>
      </c>
      <c r="R200" s="12">
        <f t="shared" si="26"/>
        <v>9.8097222222222231E-3</v>
      </c>
    </row>
    <row r="201" spans="1:18" x14ac:dyDescent="0.25">
      <c r="A201" t="s">
        <v>26</v>
      </c>
      <c r="B201" t="s">
        <v>49</v>
      </c>
      <c r="C201" t="s">
        <v>76</v>
      </c>
      <c r="D201" t="s">
        <v>83</v>
      </c>
      <c r="E201">
        <v>7</v>
      </c>
      <c r="F201">
        <v>660</v>
      </c>
      <c r="G201" t="s">
        <v>103</v>
      </c>
      <c r="H201" t="s">
        <v>104</v>
      </c>
      <c r="I201" s="2">
        <v>-33.406509999999997</v>
      </c>
      <c r="J201" s="3">
        <v>-70.533900000000003</v>
      </c>
      <c r="K201" s="11">
        <f>$K$200+(O201/1440)</f>
        <v>0.64410833333333328</v>
      </c>
      <c r="L201">
        <v>3.1880000000000002</v>
      </c>
      <c r="M201">
        <v>8.2010000000000005</v>
      </c>
      <c r="N201">
        <v>5.1890000000000001</v>
      </c>
      <c r="O201">
        <f>O200+N201+M201</f>
        <v>27.516000000000002</v>
      </c>
      <c r="P201">
        <f t="shared" ref="P201:P220" si="33">L201</f>
        <v>3.1880000000000002</v>
      </c>
      <c r="Q201" s="9">
        <f t="shared" si="32"/>
        <v>23.323984879892695</v>
      </c>
      <c r="R201" s="12">
        <f t="shared" si="26"/>
        <v>1.9108333333333335E-2</v>
      </c>
    </row>
    <row r="202" spans="1:18" x14ac:dyDescent="0.25">
      <c r="A202" t="s">
        <v>26</v>
      </c>
      <c r="B202" t="s">
        <v>49</v>
      </c>
      <c r="C202" t="s">
        <v>77</v>
      </c>
      <c r="D202" t="s">
        <v>101</v>
      </c>
      <c r="E202">
        <v>36</v>
      </c>
      <c r="F202">
        <v>660</v>
      </c>
      <c r="G202" t="s">
        <v>103</v>
      </c>
      <c r="H202" t="s">
        <v>104</v>
      </c>
      <c r="I202" s="2">
        <v>-33.419289999999997</v>
      </c>
      <c r="J202" s="3">
        <v>-70.532240000000002</v>
      </c>
      <c r="K202" s="11">
        <f t="shared" ref="K202:K220" si="34">$K$200+(O202/1440)</f>
        <v>0.65350763888888885</v>
      </c>
      <c r="L202">
        <v>2.8119999999999998</v>
      </c>
      <c r="M202">
        <v>8.9719999999999995</v>
      </c>
      <c r="N202">
        <v>4.5629999999999997</v>
      </c>
      <c r="O202">
        <f t="shared" ref="O202:O220" si="35">O201+N202+M202</f>
        <v>41.051000000000002</v>
      </c>
      <c r="P202">
        <f t="shared" si="33"/>
        <v>2.8119999999999998</v>
      </c>
      <c r="Q202" s="9">
        <f t="shared" si="32"/>
        <v>18.805171645118147</v>
      </c>
      <c r="R202" s="12">
        <f t="shared" si="26"/>
        <v>2.8507638888888891E-2</v>
      </c>
    </row>
    <row r="203" spans="1:18" x14ac:dyDescent="0.25">
      <c r="A203" t="s">
        <v>26</v>
      </c>
      <c r="B203" t="s">
        <v>49</v>
      </c>
      <c r="C203" t="s">
        <v>78</v>
      </c>
      <c r="D203" t="s">
        <v>83</v>
      </c>
      <c r="E203">
        <v>4</v>
      </c>
      <c r="F203">
        <v>660</v>
      </c>
      <c r="G203" t="s">
        <v>103</v>
      </c>
      <c r="H203" t="s">
        <v>104</v>
      </c>
      <c r="I203" s="2">
        <v>-33.414149999999999</v>
      </c>
      <c r="J203" s="3">
        <v>-70.534570000000002</v>
      </c>
      <c r="K203" s="11">
        <f t="shared" si="34"/>
        <v>0.66292708333333339</v>
      </c>
      <c r="L203">
        <v>3.238</v>
      </c>
      <c r="M203">
        <v>8.7750000000000004</v>
      </c>
      <c r="N203">
        <v>4.7889999999999997</v>
      </c>
      <c r="O203">
        <f t="shared" si="35"/>
        <v>54.615000000000002</v>
      </c>
      <c r="P203">
        <f t="shared" si="33"/>
        <v>3.238</v>
      </c>
      <c r="Q203" s="9">
        <f t="shared" si="32"/>
        <v>22.140170940170936</v>
      </c>
      <c r="R203" s="12">
        <f t="shared" si="26"/>
        <v>3.7927083333333333E-2</v>
      </c>
    </row>
    <row r="204" spans="1:18" x14ac:dyDescent="0.25">
      <c r="A204" t="s">
        <v>26</v>
      </c>
      <c r="B204" t="s">
        <v>49</v>
      </c>
      <c r="C204" t="s">
        <v>79</v>
      </c>
      <c r="D204" t="s">
        <v>83</v>
      </c>
      <c r="E204">
        <v>2</v>
      </c>
      <c r="F204">
        <v>660</v>
      </c>
      <c r="G204" t="s">
        <v>103</v>
      </c>
      <c r="H204" t="s">
        <v>104</v>
      </c>
      <c r="I204" s="2">
        <v>-33.419379999999997</v>
      </c>
      <c r="J204" s="3">
        <v>-70.529709999999994</v>
      </c>
      <c r="K204" s="11">
        <f t="shared" si="34"/>
        <v>0.67245347222222218</v>
      </c>
      <c r="L204">
        <v>2.7909999999999999</v>
      </c>
      <c r="M204">
        <v>8.6950000000000003</v>
      </c>
      <c r="N204">
        <v>5.0229999999999997</v>
      </c>
      <c r="O204">
        <f t="shared" si="35"/>
        <v>68.332999999999998</v>
      </c>
      <c r="P204">
        <f t="shared" si="33"/>
        <v>2.7909999999999999</v>
      </c>
      <c r="Q204" s="9">
        <f t="shared" si="32"/>
        <v>19.259344450833812</v>
      </c>
      <c r="R204" s="12">
        <f t="shared" si="26"/>
        <v>4.7453472222222223E-2</v>
      </c>
    </row>
    <row r="205" spans="1:18" x14ac:dyDescent="0.25">
      <c r="A205" t="s">
        <v>26</v>
      </c>
      <c r="B205" t="s">
        <v>49</v>
      </c>
      <c r="C205" t="s">
        <v>80</v>
      </c>
      <c r="D205" t="s">
        <v>83</v>
      </c>
      <c r="E205">
        <v>7</v>
      </c>
      <c r="F205">
        <v>660</v>
      </c>
      <c r="G205" t="s">
        <v>103</v>
      </c>
      <c r="H205" t="s">
        <v>104</v>
      </c>
      <c r="I205" s="2">
        <v>-33.408839999999998</v>
      </c>
      <c r="J205" s="3">
        <v>-70.53313</v>
      </c>
      <c r="K205" s="11">
        <f t="shared" si="34"/>
        <v>0.68232291666666667</v>
      </c>
      <c r="L205">
        <v>3.1829999999999998</v>
      </c>
      <c r="M205">
        <v>8.9749999999999996</v>
      </c>
      <c r="N205">
        <v>5.2370000000000001</v>
      </c>
      <c r="O205">
        <f t="shared" si="35"/>
        <v>82.544999999999987</v>
      </c>
      <c r="P205">
        <f t="shared" si="33"/>
        <v>3.1829999999999998</v>
      </c>
      <c r="Q205" s="9">
        <f t="shared" si="32"/>
        <v>21.279108635097494</v>
      </c>
      <c r="R205" s="12">
        <f t="shared" si="26"/>
        <v>5.7322916666666661E-2</v>
      </c>
    </row>
    <row r="206" spans="1:18" x14ac:dyDescent="0.25">
      <c r="A206" t="s">
        <v>26</v>
      </c>
      <c r="B206" t="s">
        <v>49</v>
      </c>
      <c r="C206" t="s">
        <v>71</v>
      </c>
      <c r="D206" t="s">
        <v>96</v>
      </c>
      <c r="E206">
        <v>11</v>
      </c>
      <c r="F206">
        <v>660</v>
      </c>
      <c r="G206" t="s">
        <v>103</v>
      </c>
      <c r="H206" t="s">
        <v>104</v>
      </c>
      <c r="I206" s="2">
        <v>-33.418100000000003</v>
      </c>
      <c r="J206" s="3">
        <v>-70.532359999999997</v>
      </c>
      <c r="K206" s="11">
        <f t="shared" si="34"/>
        <v>0.69264999999999999</v>
      </c>
      <c r="L206">
        <v>3.4089999999999998</v>
      </c>
      <c r="M206">
        <v>9.4830000000000005</v>
      </c>
      <c r="N206">
        <v>5.3879999999999999</v>
      </c>
      <c r="O206">
        <f t="shared" si="35"/>
        <v>97.415999999999997</v>
      </c>
      <c r="P206">
        <f t="shared" si="33"/>
        <v>3.4089999999999998</v>
      </c>
      <c r="Q206" s="9">
        <f t="shared" si="32"/>
        <v>21.569123695033216</v>
      </c>
      <c r="R206" s="12">
        <f t="shared" si="26"/>
        <v>6.7650000000000002E-2</v>
      </c>
    </row>
    <row r="207" spans="1:18" x14ac:dyDescent="0.25">
      <c r="A207" t="s">
        <v>26</v>
      </c>
      <c r="B207" t="s">
        <v>49</v>
      </c>
      <c r="K207" s="11">
        <f t="shared" si="34"/>
        <v>0.70202638888888891</v>
      </c>
      <c r="L207">
        <v>3.5750000000000002</v>
      </c>
      <c r="M207">
        <v>8.1750000000000007</v>
      </c>
      <c r="N207">
        <v>5.327</v>
      </c>
      <c r="O207">
        <f t="shared" si="35"/>
        <v>110.91799999999999</v>
      </c>
      <c r="P207">
        <f t="shared" si="33"/>
        <v>3.5750000000000002</v>
      </c>
      <c r="Q207" s="9">
        <f t="shared" si="32"/>
        <v>26.238532110091743</v>
      </c>
      <c r="R207" s="12">
        <f t="shared" si="26"/>
        <v>7.702638888888888E-2</v>
      </c>
    </row>
    <row r="208" spans="1:18" x14ac:dyDescent="0.25">
      <c r="A208" t="s">
        <v>26</v>
      </c>
      <c r="B208" t="s">
        <v>49</v>
      </c>
      <c r="K208" s="11">
        <f t="shared" si="34"/>
        <v>0.71186736111111115</v>
      </c>
      <c r="L208">
        <v>3.3090000000000002</v>
      </c>
      <c r="M208">
        <v>9.7360000000000007</v>
      </c>
      <c r="N208">
        <v>4.4349999999999996</v>
      </c>
      <c r="O208">
        <f t="shared" si="35"/>
        <v>125.089</v>
      </c>
      <c r="P208">
        <f t="shared" si="33"/>
        <v>3.3090000000000002</v>
      </c>
      <c r="Q208" s="9">
        <f t="shared" si="32"/>
        <v>20.392358258011505</v>
      </c>
      <c r="R208" s="12">
        <f t="shared" si="26"/>
        <v>8.686736111111111E-2</v>
      </c>
    </row>
    <row r="209" spans="1:18" x14ac:dyDescent="0.25">
      <c r="A209" t="s">
        <v>26</v>
      </c>
      <c r="B209" t="s">
        <v>49</v>
      </c>
      <c r="C209" t="s">
        <v>50</v>
      </c>
      <c r="D209" t="s">
        <v>81</v>
      </c>
      <c r="E209">
        <v>1</v>
      </c>
      <c r="F209">
        <v>660</v>
      </c>
      <c r="G209" t="s">
        <v>102</v>
      </c>
      <c r="H209" t="s">
        <v>104</v>
      </c>
      <c r="I209">
        <v>-33.381999999999998</v>
      </c>
      <c r="J209">
        <v>-70.506299999999996</v>
      </c>
      <c r="K209" s="11">
        <f t="shared" si="34"/>
        <v>0.72174583333333331</v>
      </c>
      <c r="L209">
        <v>3.4129999999999998</v>
      </c>
      <c r="M209">
        <v>8.9390000000000001</v>
      </c>
      <c r="N209">
        <v>5.2859999999999996</v>
      </c>
      <c r="O209">
        <f t="shared" si="35"/>
        <v>139.31399999999999</v>
      </c>
      <c r="P209">
        <f t="shared" si="33"/>
        <v>3.4129999999999998</v>
      </c>
      <c r="Q209" s="9">
        <f t="shared" si="32"/>
        <v>22.908602751985679</v>
      </c>
      <c r="R209" s="12">
        <f t="shared" si="26"/>
        <v>9.6745833333333323E-2</v>
      </c>
    </row>
    <row r="210" spans="1:18" x14ac:dyDescent="0.25">
      <c r="A210" t="s">
        <v>26</v>
      </c>
      <c r="B210" t="s">
        <v>49</v>
      </c>
      <c r="C210" t="s">
        <v>51</v>
      </c>
      <c r="D210" t="s">
        <v>82</v>
      </c>
      <c r="E210">
        <v>4</v>
      </c>
      <c r="F210">
        <v>660</v>
      </c>
      <c r="G210" t="s">
        <v>102</v>
      </c>
      <c r="H210" t="s">
        <v>104</v>
      </c>
      <c r="I210">
        <v>-33.411999999999999</v>
      </c>
      <c r="J210">
        <v>-70.509600000000006</v>
      </c>
      <c r="K210" s="11">
        <f t="shared" si="34"/>
        <v>0.73076527777777778</v>
      </c>
      <c r="L210">
        <v>3.22</v>
      </c>
      <c r="M210">
        <v>8.5039999999999996</v>
      </c>
      <c r="N210">
        <v>4.484</v>
      </c>
      <c r="O210">
        <f t="shared" si="35"/>
        <v>152.30199999999999</v>
      </c>
      <c r="P210">
        <f t="shared" si="33"/>
        <v>3.22</v>
      </c>
      <c r="Q210" s="9">
        <f t="shared" si="32"/>
        <v>22.718720602069617</v>
      </c>
      <c r="R210" s="12">
        <f t="shared" si="26"/>
        <v>0.10576527777777778</v>
      </c>
    </row>
    <row r="211" spans="1:18" x14ac:dyDescent="0.25">
      <c r="A211" t="s">
        <v>26</v>
      </c>
      <c r="B211" t="s">
        <v>49</v>
      </c>
      <c r="C211" t="s">
        <v>52</v>
      </c>
      <c r="D211" t="s">
        <v>83</v>
      </c>
      <c r="E211">
        <v>2</v>
      </c>
      <c r="F211">
        <v>660</v>
      </c>
      <c r="G211" t="s">
        <v>102</v>
      </c>
      <c r="H211" t="s">
        <v>104</v>
      </c>
      <c r="I211">
        <v>-33.399199899999999</v>
      </c>
      <c r="J211">
        <v>-70.519466800000004</v>
      </c>
      <c r="K211" s="11">
        <f t="shared" si="34"/>
        <v>0.73981458333333339</v>
      </c>
      <c r="L211">
        <v>3.169</v>
      </c>
      <c r="M211">
        <v>8.1620000000000008</v>
      </c>
      <c r="N211">
        <v>4.8689999999999998</v>
      </c>
      <c r="O211">
        <f t="shared" si="35"/>
        <v>165.333</v>
      </c>
      <c r="P211">
        <f t="shared" si="33"/>
        <v>3.169</v>
      </c>
      <c r="Q211" s="9">
        <f t="shared" si="32"/>
        <v>23.295760842930655</v>
      </c>
      <c r="R211" s="12">
        <f t="shared" si="26"/>
        <v>0.11481458333333333</v>
      </c>
    </row>
    <row r="212" spans="1:18" x14ac:dyDescent="0.25">
      <c r="A212" t="s">
        <v>26</v>
      </c>
      <c r="B212" t="s">
        <v>49</v>
      </c>
      <c r="C212" t="s">
        <v>53</v>
      </c>
      <c r="D212" t="s">
        <v>83</v>
      </c>
      <c r="E212">
        <v>1</v>
      </c>
      <c r="F212">
        <v>660</v>
      </c>
      <c r="G212" t="s">
        <v>102</v>
      </c>
      <c r="H212" t="s">
        <v>104</v>
      </c>
      <c r="I212">
        <v>-33.398330899999998</v>
      </c>
      <c r="J212">
        <v>-70.528769299999993</v>
      </c>
      <c r="K212" s="11">
        <f t="shared" si="34"/>
        <v>0.74911597222222226</v>
      </c>
      <c r="L212">
        <v>2.9209999999999998</v>
      </c>
      <c r="M212">
        <v>8.6920000000000002</v>
      </c>
      <c r="N212">
        <v>4.702</v>
      </c>
      <c r="O212">
        <f t="shared" si="35"/>
        <v>178.727</v>
      </c>
      <c r="P212">
        <f t="shared" si="33"/>
        <v>2.9209999999999998</v>
      </c>
      <c r="Q212" s="9">
        <f t="shared" si="32"/>
        <v>20.163368614818221</v>
      </c>
      <c r="R212" s="12">
        <f t="shared" si="26"/>
        <v>0.12411597222222223</v>
      </c>
    </row>
    <row r="213" spans="1:18" x14ac:dyDescent="0.25">
      <c r="A213" t="s">
        <v>26</v>
      </c>
      <c r="B213" t="s">
        <v>49</v>
      </c>
      <c r="C213" t="s">
        <v>54</v>
      </c>
      <c r="D213" t="s">
        <v>84</v>
      </c>
      <c r="E213">
        <v>1</v>
      </c>
      <c r="F213">
        <v>660</v>
      </c>
      <c r="G213" t="s">
        <v>102</v>
      </c>
      <c r="H213" t="s">
        <v>104</v>
      </c>
      <c r="I213">
        <v>-33.403997400000002</v>
      </c>
      <c r="J213">
        <v>-70.537836200000001</v>
      </c>
      <c r="K213" s="11">
        <f t="shared" si="34"/>
        <v>0.75870763888888892</v>
      </c>
      <c r="L213">
        <v>3.3580000000000001</v>
      </c>
      <c r="M213">
        <v>8.6539999999999999</v>
      </c>
      <c r="N213">
        <v>5.1580000000000004</v>
      </c>
      <c r="O213">
        <f t="shared" si="35"/>
        <v>192.53899999999999</v>
      </c>
      <c r="P213">
        <f t="shared" si="33"/>
        <v>3.3580000000000001</v>
      </c>
      <c r="Q213" s="9">
        <f t="shared" si="32"/>
        <v>23.281719436098914</v>
      </c>
      <c r="R213" s="12">
        <f t="shared" si="26"/>
        <v>0.13370763888888887</v>
      </c>
    </row>
    <row r="214" spans="1:18" x14ac:dyDescent="0.25">
      <c r="A214" t="s">
        <v>26</v>
      </c>
      <c r="B214" t="s">
        <v>49</v>
      </c>
      <c r="C214" t="s">
        <v>55</v>
      </c>
      <c r="D214" t="s">
        <v>83</v>
      </c>
      <c r="E214">
        <v>1</v>
      </c>
      <c r="F214">
        <v>660</v>
      </c>
      <c r="G214" t="s">
        <v>102</v>
      </c>
      <c r="H214" t="s">
        <v>104</v>
      </c>
      <c r="I214">
        <v>-33.405599000000002</v>
      </c>
      <c r="J214">
        <v>-70.540471199999999</v>
      </c>
      <c r="K214" s="11">
        <f t="shared" si="34"/>
        <v>0.76816805555555556</v>
      </c>
      <c r="L214">
        <v>3.2320000000000002</v>
      </c>
      <c r="M214">
        <v>8.4600000000000009</v>
      </c>
      <c r="N214">
        <v>5.1630000000000003</v>
      </c>
      <c r="O214">
        <f t="shared" si="35"/>
        <v>206.16200000000001</v>
      </c>
      <c r="P214">
        <f t="shared" si="33"/>
        <v>3.2320000000000002</v>
      </c>
      <c r="Q214" s="9">
        <f t="shared" si="32"/>
        <v>22.921985815602834</v>
      </c>
      <c r="R214" s="12">
        <f t="shared" si="26"/>
        <v>0.14316805555555556</v>
      </c>
    </row>
    <row r="215" spans="1:18" x14ac:dyDescent="0.25">
      <c r="A215" t="s">
        <v>26</v>
      </c>
      <c r="B215" t="s">
        <v>49</v>
      </c>
      <c r="C215" t="s">
        <v>56</v>
      </c>
      <c r="D215" t="s">
        <v>85</v>
      </c>
      <c r="E215">
        <v>1</v>
      </c>
      <c r="F215">
        <v>660</v>
      </c>
      <c r="G215" t="s">
        <v>102</v>
      </c>
      <c r="H215" t="s">
        <v>104</v>
      </c>
      <c r="I215">
        <v>-33.395870299999999</v>
      </c>
      <c r="J215">
        <v>-70.556583700000004</v>
      </c>
      <c r="K215" s="11">
        <f t="shared" si="34"/>
        <v>0.77816875000000008</v>
      </c>
      <c r="L215">
        <v>3.0339999999999998</v>
      </c>
      <c r="M215">
        <v>9.4939999999999998</v>
      </c>
      <c r="N215">
        <v>4.907</v>
      </c>
      <c r="O215">
        <f t="shared" si="35"/>
        <v>220.56300000000002</v>
      </c>
      <c r="P215">
        <f t="shared" si="33"/>
        <v>3.0339999999999998</v>
      </c>
      <c r="Q215" s="9">
        <f t="shared" si="32"/>
        <v>19.17421529386981</v>
      </c>
      <c r="R215" s="12">
        <f t="shared" si="26"/>
        <v>0.15316875000000002</v>
      </c>
    </row>
    <row r="216" spans="1:18" x14ac:dyDescent="0.25">
      <c r="A216" t="s">
        <v>26</v>
      </c>
      <c r="B216" t="s">
        <v>49</v>
      </c>
      <c r="C216" t="s">
        <v>57</v>
      </c>
      <c r="D216" t="s">
        <v>85</v>
      </c>
      <c r="E216">
        <v>1</v>
      </c>
      <c r="F216">
        <v>660</v>
      </c>
      <c r="G216" t="s">
        <v>102</v>
      </c>
      <c r="H216" t="s">
        <v>104</v>
      </c>
      <c r="I216">
        <v>-33.397813399999997</v>
      </c>
      <c r="J216">
        <v>-70.563181900000004</v>
      </c>
      <c r="K216" s="11">
        <f t="shared" si="34"/>
        <v>0.78764861111111117</v>
      </c>
      <c r="L216">
        <v>2.8380000000000001</v>
      </c>
      <c r="M216">
        <v>8.6069999999999993</v>
      </c>
      <c r="N216">
        <v>5.0439999999999996</v>
      </c>
      <c r="O216">
        <f t="shared" si="35"/>
        <v>234.21400000000003</v>
      </c>
      <c r="P216">
        <f t="shared" si="33"/>
        <v>2.8380000000000001</v>
      </c>
      <c r="Q216" s="9">
        <f t="shared" si="32"/>
        <v>19.783896828163126</v>
      </c>
      <c r="R216" s="12">
        <f t="shared" ref="R216:R279" si="36">(O216/1440)</f>
        <v>0.16264861111111112</v>
      </c>
    </row>
    <row r="217" spans="1:18" x14ac:dyDescent="0.25">
      <c r="A217" t="s">
        <v>26</v>
      </c>
      <c r="B217" t="s">
        <v>49</v>
      </c>
      <c r="C217" t="s">
        <v>58</v>
      </c>
      <c r="D217" t="s">
        <v>85</v>
      </c>
      <c r="E217">
        <v>1</v>
      </c>
      <c r="F217">
        <v>660</v>
      </c>
      <c r="G217" t="s">
        <v>102</v>
      </c>
      <c r="H217" t="s">
        <v>104</v>
      </c>
      <c r="I217">
        <v>-33.403049500000002</v>
      </c>
      <c r="J217">
        <v>-70.570588099999995</v>
      </c>
      <c r="K217" s="11">
        <f t="shared" si="34"/>
        <v>0.79736597222222227</v>
      </c>
      <c r="L217">
        <v>3.1619999999999999</v>
      </c>
      <c r="M217">
        <v>9.625</v>
      </c>
      <c r="N217">
        <v>4.3680000000000003</v>
      </c>
      <c r="O217">
        <f t="shared" si="35"/>
        <v>248.20700000000002</v>
      </c>
      <c r="P217">
        <f t="shared" si="33"/>
        <v>3.1619999999999999</v>
      </c>
      <c r="Q217" s="9">
        <f t="shared" si="32"/>
        <v>19.71116883116883</v>
      </c>
      <c r="R217" s="12">
        <f t="shared" si="36"/>
        <v>0.17236597222222225</v>
      </c>
    </row>
    <row r="218" spans="1:18" x14ac:dyDescent="0.25">
      <c r="A218" t="s">
        <v>26</v>
      </c>
      <c r="B218" t="s">
        <v>49</v>
      </c>
      <c r="C218" t="s">
        <v>59</v>
      </c>
      <c r="D218" t="s">
        <v>85</v>
      </c>
      <c r="E218">
        <v>1</v>
      </c>
      <c r="F218">
        <v>660</v>
      </c>
      <c r="G218" t="s">
        <v>102</v>
      </c>
      <c r="H218" t="s">
        <v>104</v>
      </c>
      <c r="I218">
        <v>-33.405500000000004</v>
      </c>
      <c r="J218">
        <v>-70.585499999999996</v>
      </c>
      <c r="K218" s="11">
        <f t="shared" si="34"/>
        <v>0.80660277777777778</v>
      </c>
      <c r="L218">
        <v>2.8929999999999998</v>
      </c>
      <c r="M218">
        <v>8.1999999999999993</v>
      </c>
      <c r="N218">
        <v>5.101</v>
      </c>
      <c r="O218">
        <f t="shared" si="35"/>
        <v>261.50800000000004</v>
      </c>
      <c r="P218">
        <f t="shared" si="33"/>
        <v>2.8929999999999998</v>
      </c>
      <c r="Q218" s="9">
        <f t="shared" si="32"/>
        <v>21.168292682926829</v>
      </c>
      <c r="R218" s="12">
        <f t="shared" si="36"/>
        <v>0.18160277777777781</v>
      </c>
    </row>
    <row r="219" spans="1:18" x14ac:dyDescent="0.25">
      <c r="A219" t="s">
        <v>26</v>
      </c>
      <c r="B219" t="s">
        <v>49</v>
      </c>
      <c r="C219" t="s">
        <v>60</v>
      </c>
      <c r="D219" t="s">
        <v>85</v>
      </c>
      <c r="E219">
        <v>1</v>
      </c>
      <c r="F219">
        <v>660</v>
      </c>
      <c r="G219" t="s">
        <v>102</v>
      </c>
      <c r="H219" t="s">
        <v>104</v>
      </c>
      <c r="I219">
        <v>-33.419545200000002</v>
      </c>
      <c r="J219">
        <v>-70.577780899999993</v>
      </c>
      <c r="K219" s="11">
        <f t="shared" si="34"/>
        <v>0.81571041666666666</v>
      </c>
      <c r="L219">
        <v>2.6379999999999999</v>
      </c>
      <c r="M219">
        <v>8.1839999999999993</v>
      </c>
      <c r="N219">
        <v>4.931</v>
      </c>
      <c r="O219">
        <f t="shared" si="35"/>
        <v>274.62300000000005</v>
      </c>
      <c r="P219">
        <f t="shared" si="33"/>
        <v>2.6379999999999999</v>
      </c>
      <c r="Q219" s="9">
        <f t="shared" si="32"/>
        <v>19.340175953079179</v>
      </c>
      <c r="R219" s="12">
        <f t="shared" si="36"/>
        <v>0.19071041666666669</v>
      </c>
    </row>
    <row r="220" spans="1:18" x14ac:dyDescent="0.25">
      <c r="A220" t="s">
        <v>27</v>
      </c>
      <c r="B220" t="s">
        <v>43</v>
      </c>
      <c r="C220" t="s">
        <v>61</v>
      </c>
      <c r="D220" t="s">
        <v>86</v>
      </c>
      <c r="E220">
        <v>0</v>
      </c>
      <c r="F220">
        <v>0</v>
      </c>
      <c r="G220" t="s">
        <v>102</v>
      </c>
      <c r="H220" t="s">
        <v>104</v>
      </c>
      <c r="I220">
        <v>-33.371397000000002</v>
      </c>
      <c r="J220">
        <v>-70.701223900000002</v>
      </c>
      <c r="K220" s="11">
        <f t="shared" si="34"/>
        <v>0.82505625000000005</v>
      </c>
      <c r="L220">
        <v>2.9319999999999999</v>
      </c>
      <c r="M220">
        <v>8.6259999999999994</v>
      </c>
      <c r="N220">
        <v>4.8319999999999999</v>
      </c>
      <c r="O220">
        <f t="shared" si="35"/>
        <v>288.08100000000002</v>
      </c>
      <c r="P220">
        <f t="shared" si="33"/>
        <v>2.9319999999999999</v>
      </c>
      <c r="Q220" s="9">
        <f t="shared" si="32"/>
        <v>20.394157199165317</v>
      </c>
      <c r="R220" s="12">
        <f t="shared" si="36"/>
        <v>0.20005625000000002</v>
      </c>
    </row>
    <row r="221" spans="1:18" x14ac:dyDescent="0.25">
      <c r="A221" t="s">
        <v>28</v>
      </c>
      <c r="B221" t="s">
        <v>44</v>
      </c>
      <c r="C221" t="s">
        <v>62</v>
      </c>
      <c r="D221" t="s">
        <v>87</v>
      </c>
      <c r="E221">
        <v>20</v>
      </c>
      <c r="F221">
        <v>240</v>
      </c>
      <c r="G221" t="s">
        <v>103</v>
      </c>
      <c r="H221" t="s">
        <v>104</v>
      </c>
      <c r="I221" s="2">
        <v>-33.423999999999999</v>
      </c>
      <c r="J221" s="3">
        <v>-70.528289999999998</v>
      </c>
      <c r="K221" s="11">
        <v>0.29166666666666669</v>
      </c>
      <c r="L221">
        <v>3.0190000000000001</v>
      </c>
      <c r="M221">
        <v>9.0869999999999997</v>
      </c>
      <c r="N221">
        <v>7.9407926942168601</v>
      </c>
      <c r="O221">
        <v>7.9407926942168601</v>
      </c>
      <c r="P221">
        <v>0</v>
      </c>
      <c r="Q221" s="9">
        <f t="shared" si="32"/>
        <v>19.933971607791349</v>
      </c>
      <c r="R221" s="12">
        <f t="shared" si="36"/>
        <v>5.5144393709839305E-3</v>
      </c>
    </row>
    <row r="222" spans="1:18" x14ac:dyDescent="0.25">
      <c r="A222" t="s">
        <v>28</v>
      </c>
      <c r="B222" t="s">
        <v>44</v>
      </c>
      <c r="C222" t="s">
        <v>63</v>
      </c>
      <c r="D222" t="s">
        <v>88</v>
      </c>
      <c r="E222">
        <v>24</v>
      </c>
      <c r="F222">
        <v>240</v>
      </c>
      <c r="G222" t="s">
        <v>103</v>
      </c>
      <c r="H222" t="s">
        <v>104</v>
      </c>
      <c r="I222" s="2">
        <v>-33.423999999999999</v>
      </c>
      <c r="J222" s="3">
        <v>-70.527690000000007</v>
      </c>
      <c r="K222" s="11">
        <f>$K$221+(O222/1440)</f>
        <v>0.31093577895903585</v>
      </c>
      <c r="L222">
        <v>4.5856615844848134</v>
      </c>
      <c r="M222">
        <v>12.611112761092279</v>
      </c>
      <c r="N222">
        <v>7.1956162457024204</v>
      </c>
      <c r="O222">
        <v>27.747521701011561</v>
      </c>
      <c r="P222">
        <v>4.5856615844848134</v>
      </c>
      <c r="Q222" s="9">
        <f t="shared" si="32"/>
        <v>21.817241688453375</v>
      </c>
      <c r="R222" s="12">
        <f t="shared" si="36"/>
        <v>1.9269112292369141E-2</v>
      </c>
    </row>
    <row r="223" spans="1:18" x14ac:dyDescent="0.25">
      <c r="A223" t="s">
        <v>28</v>
      </c>
      <c r="B223" t="s">
        <v>44</v>
      </c>
      <c r="C223" t="s">
        <v>64</v>
      </c>
      <c r="D223" t="s">
        <v>89</v>
      </c>
      <c r="E223">
        <v>20</v>
      </c>
      <c r="F223">
        <v>240</v>
      </c>
      <c r="G223" t="s">
        <v>103</v>
      </c>
      <c r="H223" t="s">
        <v>104</v>
      </c>
      <c r="I223" s="2">
        <v>-33.423999999999999</v>
      </c>
      <c r="J223" s="3">
        <v>-70.526939999999996</v>
      </c>
      <c r="K223" s="11">
        <f t="shared" ref="K223:K233" si="37">$K$221+(O223/1440)</f>
        <v>0.31959885869896992</v>
      </c>
      <c r="L223">
        <v>2.1061571952836902</v>
      </c>
      <c r="M223">
        <v>5.9356947632429247</v>
      </c>
      <c r="N223">
        <v>6.5391400622621561</v>
      </c>
      <c r="O223">
        <v>40.222356526516641</v>
      </c>
      <c r="P223">
        <v>6.6918187797685036</v>
      </c>
      <c r="Q223" s="9">
        <f t="shared" si="32"/>
        <v>21.289745641836266</v>
      </c>
      <c r="R223" s="12">
        <f t="shared" si="36"/>
        <v>2.7932192032303224E-2</v>
      </c>
    </row>
    <row r="224" spans="1:18" x14ac:dyDescent="0.25">
      <c r="A224" t="s">
        <v>28</v>
      </c>
      <c r="B224" t="s">
        <v>44</v>
      </c>
      <c r="C224" t="s">
        <v>65</v>
      </c>
      <c r="D224" t="s">
        <v>90</v>
      </c>
      <c r="E224">
        <v>20</v>
      </c>
      <c r="F224">
        <v>240</v>
      </c>
      <c r="G224" t="s">
        <v>103</v>
      </c>
      <c r="H224" t="s">
        <v>104</v>
      </c>
      <c r="I224" s="2">
        <v>-33.424100000000003</v>
      </c>
      <c r="J224" s="3">
        <v>-70.526290000000003</v>
      </c>
      <c r="K224" s="11">
        <f t="shared" si="37"/>
        <v>0.3279632464895868</v>
      </c>
      <c r="L224">
        <v>1.691900466350889</v>
      </c>
      <c r="M224">
        <v>5.9424057739787246</v>
      </c>
      <c r="N224">
        <v>6.1023126445095777</v>
      </c>
      <c r="O224">
        <v>52.267074945004943</v>
      </c>
      <c r="P224">
        <v>8.3837192461193926</v>
      </c>
      <c r="Q224" s="9">
        <f t="shared" si="32"/>
        <v>17.082984878880939</v>
      </c>
      <c r="R224" s="12">
        <f t="shared" si="36"/>
        <v>3.6296579822920103E-2</v>
      </c>
    </row>
    <row r="225" spans="1:18" x14ac:dyDescent="0.25">
      <c r="A225" t="s">
        <v>28</v>
      </c>
      <c r="B225" t="s">
        <v>44</v>
      </c>
      <c r="C225" t="s">
        <v>66</v>
      </c>
      <c r="D225" t="s">
        <v>91</v>
      </c>
      <c r="E225">
        <v>24</v>
      </c>
      <c r="F225">
        <v>240</v>
      </c>
      <c r="G225" t="s">
        <v>103</v>
      </c>
      <c r="H225" t="s">
        <v>104</v>
      </c>
      <c r="I225" s="2">
        <v>-33.424100000000003</v>
      </c>
      <c r="J225" s="3">
        <v>-70.526079999999993</v>
      </c>
      <c r="K225" s="11">
        <f t="shared" si="37"/>
        <v>0.33513650662030547</v>
      </c>
      <c r="L225">
        <v>1.4720645448998151</v>
      </c>
      <c r="M225">
        <v>3.678278010009687</v>
      </c>
      <c r="N225">
        <v>6.6512165782251902</v>
      </c>
      <c r="O225">
        <v>62.596569533239823</v>
      </c>
      <c r="P225">
        <v>9.8557837910192081</v>
      </c>
      <c r="Q225" s="9">
        <f t="shared" si="32"/>
        <v>24.012288482173837</v>
      </c>
      <c r="R225" s="12">
        <f t="shared" si="36"/>
        <v>4.3469839953638768E-2</v>
      </c>
    </row>
    <row r="226" spans="1:18" x14ac:dyDescent="0.25">
      <c r="A226" t="s">
        <v>28</v>
      </c>
      <c r="B226" t="s">
        <v>44</v>
      </c>
      <c r="C226" t="s">
        <v>67</v>
      </c>
      <c r="D226" t="s">
        <v>92</v>
      </c>
      <c r="E226">
        <v>22</v>
      </c>
      <c r="F226">
        <v>340</v>
      </c>
      <c r="G226" t="s">
        <v>103</v>
      </c>
      <c r="H226" t="s">
        <v>104</v>
      </c>
      <c r="I226" s="2">
        <v>-33.418999999999997</v>
      </c>
      <c r="J226" s="3">
        <v>-70.532859999999999</v>
      </c>
      <c r="K226" s="11">
        <f t="shared" si="37"/>
        <v>0.34188497383820693</v>
      </c>
      <c r="L226">
        <v>0.51269783770460897</v>
      </c>
      <c r="M226">
        <v>1.9544741089060511</v>
      </c>
      <c r="N226">
        <v>7.7633186848720586</v>
      </c>
      <c r="O226">
        <v>72.314362327017932</v>
      </c>
      <c r="P226">
        <v>10.368481628723821</v>
      </c>
      <c r="Q226" s="9">
        <f t="shared" si="32"/>
        <v>15.739205816082375</v>
      </c>
      <c r="R226" s="12">
        <f t="shared" si="36"/>
        <v>5.021830717154023E-2</v>
      </c>
    </row>
    <row r="227" spans="1:18" x14ac:dyDescent="0.25">
      <c r="A227" t="s">
        <v>28</v>
      </c>
      <c r="B227" t="s">
        <v>44</v>
      </c>
      <c r="C227" t="s">
        <v>68</v>
      </c>
      <c r="D227" t="s">
        <v>93</v>
      </c>
      <c r="E227">
        <v>2</v>
      </c>
      <c r="F227">
        <v>340</v>
      </c>
      <c r="G227" t="s">
        <v>103</v>
      </c>
      <c r="H227" t="s">
        <v>104</v>
      </c>
      <c r="I227" s="2">
        <v>-33.411999999999999</v>
      </c>
      <c r="J227" s="3">
        <v>-70.535240000000002</v>
      </c>
      <c r="K227" s="11">
        <f t="shared" si="37"/>
        <v>0.35106693328088523</v>
      </c>
      <c r="L227">
        <v>2.1603686632462868</v>
      </c>
      <c r="M227">
        <v>8.6207639994445895</v>
      </c>
      <c r="N227">
        <v>4.6012575980122072</v>
      </c>
      <c r="O227">
        <v>85.536383924474734</v>
      </c>
      <c r="P227">
        <v>12.5288502919701</v>
      </c>
      <c r="Q227" s="9">
        <f t="shared" si="32"/>
        <v>15.036036226386475</v>
      </c>
      <c r="R227" s="12">
        <f t="shared" si="36"/>
        <v>5.9400266614218565E-2</v>
      </c>
    </row>
    <row r="228" spans="1:18" x14ac:dyDescent="0.25">
      <c r="A228" t="s">
        <v>28</v>
      </c>
      <c r="B228" t="s">
        <v>44</v>
      </c>
      <c r="C228" t="s">
        <v>69</v>
      </c>
      <c r="D228" t="s">
        <v>94</v>
      </c>
      <c r="E228">
        <v>5</v>
      </c>
      <c r="F228">
        <v>340</v>
      </c>
      <c r="G228" t="s">
        <v>103</v>
      </c>
      <c r="H228" t="s">
        <v>104</v>
      </c>
      <c r="I228" s="2">
        <v>-33.4238</v>
      </c>
      <c r="J228" s="3">
        <v>-70.529499999999999</v>
      </c>
      <c r="K228" s="11">
        <f t="shared" si="37"/>
        <v>0.35926552539779172</v>
      </c>
      <c r="L228">
        <v>1.414367707896145</v>
      </c>
      <c r="M228">
        <v>5.7533766866306824</v>
      </c>
      <c r="N228">
        <v>6.0525959617146494</v>
      </c>
      <c r="O228">
        <v>97.342356572820051</v>
      </c>
      <c r="P228">
        <v>13.943217999866251</v>
      </c>
      <c r="Q228" s="9">
        <f t="shared" si="32"/>
        <v>14.749957650255295</v>
      </c>
      <c r="R228" s="12">
        <f t="shared" si="36"/>
        <v>6.7598858731125033E-2</v>
      </c>
    </row>
    <row r="229" spans="1:18" x14ac:dyDescent="0.25">
      <c r="A229" t="s">
        <v>28</v>
      </c>
      <c r="B229" t="s">
        <v>44</v>
      </c>
      <c r="C229" t="s">
        <v>70</v>
      </c>
      <c r="D229" t="s">
        <v>95</v>
      </c>
      <c r="E229">
        <v>5</v>
      </c>
      <c r="F229">
        <v>340</v>
      </c>
      <c r="G229" t="s">
        <v>103</v>
      </c>
      <c r="H229" t="s">
        <v>104</v>
      </c>
      <c r="I229" s="2">
        <v>-33.424999999999997</v>
      </c>
      <c r="J229" s="3">
        <v>-70.52955</v>
      </c>
      <c r="K229" s="11">
        <f t="shared" si="37"/>
        <v>0.36439061501492465</v>
      </c>
      <c r="L229">
        <v>0.90100861332129356</v>
      </c>
      <c r="M229">
        <v>3.279418895519941</v>
      </c>
      <c r="N229">
        <v>4.1007101531514891</v>
      </c>
      <c r="O229">
        <v>104.7224856214915</v>
      </c>
      <c r="P229">
        <v>14.844226613187541</v>
      </c>
      <c r="Q229" s="9">
        <f t="shared" si="32"/>
        <v>16.48478542132279</v>
      </c>
      <c r="R229" s="12">
        <f t="shared" si="36"/>
        <v>7.2723948348257988E-2</v>
      </c>
    </row>
    <row r="230" spans="1:18" x14ac:dyDescent="0.25">
      <c r="A230" t="s">
        <v>28</v>
      </c>
      <c r="B230" t="s">
        <v>44</v>
      </c>
      <c r="C230" t="s">
        <v>71</v>
      </c>
      <c r="D230" t="s">
        <v>96</v>
      </c>
      <c r="E230">
        <v>39</v>
      </c>
      <c r="F230">
        <v>340</v>
      </c>
      <c r="G230" t="s">
        <v>103</v>
      </c>
      <c r="H230" t="s">
        <v>104</v>
      </c>
      <c r="I230" s="2">
        <v>-33.418100000000003</v>
      </c>
      <c r="J230" s="3">
        <v>-70.532359999999997</v>
      </c>
      <c r="K230" s="11">
        <f t="shared" si="37"/>
        <v>0.37560106570247559</v>
      </c>
      <c r="L230">
        <v>1.940645912156052</v>
      </c>
      <c r="M230">
        <v>10.912752094595289</v>
      </c>
      <c r="N230">
        <v>5.2302968954780464</v>
      </c>
      <c r="O230">
        <v>120.8655346115648</v>
      </c>
      <c r="P230">
        <v>16.784872525343591</v>
      </c>
      <c r="Q230" s="9">
        <f t="shared" si="32"/>
        <v>10.669971581873579</v>
      </c>
      <c r="R230" s="12">
        <f t="shared" si="36"/>
        <v>8.393439903580889E-2</v>
      </c>
    </row>
    <row r="231" spans="1:18" x14ac:dyDescent="0.25">
      <c r="A231" t="s">
        <v>28</v>
      </c>
      <c r="B231" t="s">
        <v>44</v>
      </c>
      <c r="C231" t="s">
        <v>72</v>
      </c>
      <c r="D231" t="s">
        <v>97</v>
      </c>
      <c r="E231">
        <v>9</v>
      </c>
      <c r="F231">
        <v>660</v>
      </c>
      <c r="G231" t="s">
        <v>103</v>
      </c>
      <c r="H231" t="s">
        <v>104</v>
      </c>
      <c r="I231" s="2">
        <v>-33.422899999999998</v>
      </c>
      <c r="J231" s="3">
        <v>-70.52955</v>
      </c>
      <c r="K231" s="11">
        <f t="shared" si="37"/>
        <v>0.38503873274895389</v>
      </c>
      <c r="L231">
        <v>2.257263639246041</v>
      </c>
      <c r="M231">
        <v>7.5704031832749354</v>
      </c>
      <c r="N231">
        <v>6.0198373636538802</v>
      </c>
      <c r="O231">
        <v>134.45577515849359</v>
      </c>
      <c r="P231">
        <v>19.042136164589639</v>
      </c>
      <c r="Q231" s="9">
        <f t="shared" si="32"/>
        <v>17.890172435462453</v>
      </c>
      <c r="R231" s="12">
        <f t="shared" si="36"/>
        <v>9.3372066082287222E-2</v>
      </c>
    </row>
    <row r="232" spans="1:18" x14ac:dyDescent="0.25">
      <c r="A232" t="s">
        <v>28</v>
      </c>
      <c r="B232" t="s">
        <v>44</v>
      </c>
      <c r="C232" t="s">
        <v>73</v>
      </c>
      <c r="D232" t="s">
        <v>98</v>
      </c>
      <c r="E232">
        <v>1</v>
      </c>
      <c r="F232">
        <v>660</v>
      </c>
      <c r="G232" t="s">
        <v>103</v>
      </c>
      <c r="H232" t="s">
        <v>104</v>
      </c>
      <c r="I232" s="2">
        <v>-33.423999999999999</v>
      </c>
      <c r="J232" s="3">
        <v>-70.528289999999998</v>
      </c>
      <c r="K232" s="11">
        <f t="shared" si="37"/>
        <v>0.40751307770165635</v>
      </c>
      <c r="L232">
        <v>16.53184521166207</v>
      </c>
      <c r="M232">
        <v>28.34327045328018</v>
      </c>
      <c r="N232">
        <v>4.019786278611245</v>
      </c>
      <c r="O232">
        <v>166.8188318903851</v>
      </c>
      <c r="P232">
        <v>35.573981376251709</v>
      </c>
      <c r="Q232" s="9">
        <f t="shared" si="32"/>
        <v>34.996339407435244</v>
      </c>
      <c r="R232" s="12">
        <f t="shared" si="36"/>
        <v>0.11584641103498965</v>
      </c>
    </row>
    <row r="233" spans="1:18" x14ac:dyDescent="0.25">
      <c r="A233" t="s">
        <v>28</v>
      </c>
      <c r="B233" t="s">
        <v>44</v>
      </c>
      <c r="C233" t="s">
        <v>74</v>
      </c>
      <c r="D233" t="s">
        <v>99</v>
      </c>
      <c r="E233">
        <v>1</v>
      </c>
      <c r="F233">
        <v>660</v>
      </c>
      <c r="G233" t="s">
        <v>103</v>
      </c>
      <c r="H233" t="s">
        <v>104</v>
      </c>
      <c r="I233" s="2">
        <v>-33.423999999999999</v>
      </c>
      <c r="J233" s="3">
        <v>-70.526939999999996</v>
      </c>
      <c r="K233" s="11">
        <v>0.625</v>
      </c>
      <c r="L233">
        <v>3.4129999999999998</v>
      </c>
      <c r="M233">
        <v>9.4670000000000005</v>
      </c>
      <c r="N233">
        <v>5.29</v>
      </c>
      <c r="O233">
        <f>N233+M233</f>
        <v>14.757000000000001</v>
      </c>
      <c r="P233">
        <f>L233</f>
        <v>3.4129999999999998</v>
      </c>
      <c r="Q233" s="9">
        <f t="shared" si="32"/>
        <v>21.630928488433504</v>
      </c>
      <c r="R233" s="12">
        <f t="shared" si="36"/>
        <v>1.0247916666666667E-2</v>
      </c>
    </row>
    <row r="234" spans="1:18" x14ac:dyDescent="0.25">
      <c r="A234" t="s">
        <v>28</v>
      </c>
      <c r="B234" t="s">
        <v>44</v>
      </c>
      <c r="C234" t="s">
        <v>75</v>
      </c>
      <c r="D234" t="s">
        <v>100</v>
      </c>
      <c r="E234">
        <v>1</v>
      </c>
      <c r="F234">
        <v>660</v>
      </c>
      <c r="G234" t="s">
        <v>103</v>
      </c>
      <c r="H234" t="s">
        <v>104</v>
      </c>
      <c r="I234" s="2">
        <v>-33.424100000000003</v>
      </c>
      <c r="J234" s="3">
        <v>-70.526290000000003</v>
      </c>
      <c r="K234" s="11">
        <f>$K$233+(O234/1440)</f>
        <v>0.64421249999999997</v>
      </c>
      <c r="L234">
        <v>3.1190000000000002</v>
      </c>
      <c r="M234">
        <v>8.3070000000000004</v>
      </c>
      <c r="N234">
        <v>4.6020000000000003</v>
      </c>
      <c r="O234">
        <f>O233+N234+M234</f>
        <v>27.666000000000004</v>
      </c>
      <c r="P234">
        <f>P233 + L234</f>
        <v>6.532</v>
      </c>
      <c r="Q234" s="9">
        <f t="shared" si="32"/>
        <v>22.527988443481402</v>
      </c>
      <c r="R234" s="12">
        <f t="shared" si="36"/>
        <v>1.9212500000000004E-2</v>
      </c>
    </row>
    <row r="235" spans="1:18" x14ac:dyDescent="0.25">
      <c r="A235" t="s">
        <v>28</v>
      </c>
      <c r="B235" t="s">
        <v>44</v>
      </c>
      <c r="C235" t="s">
        <v>76</v>
      </c>
      <c r="D235" t="s">
        <v>83</v>
      </c>
      <c r="E235">
        <v>7</v>
      </c>
      <c r="F235">
        <v>660</v>
      </c>
      <c r="G235" t="s">
        <v>103</v>
      </c>
      <c r="H235" t="s">
        <v>104</v>
      </c>
      <c r="I235" s="2">
        <v>-33.406509999999997</v>
      </c>
      <c r="J235" s="3">
        <v>-70.533900000000003</v>
      </c>
      <c r="K235" s="11">
        <f t="shared" ref="K235:K253" si="38">$K$233+(O235/1440)</f>
        <v>0.65362152777777782</v>
      </c>
      <c r="L235">
        <v>3.3180000000000001</v>
      </c>
      <c r="M235">
        <v>9.0530000000000008</v>
      </c>
      <c r="N235">
        <v>4.4960000000000004</v>
      </c>
      <c r="O235">
        <f t="shared" ref="O235:O253" si="39">O234+N235+M235</f>
        <v>41.215000000000003</v>
      </c>
      <c r="P235">
        <f t="shared" ref="P235:P253" si="40">P234 + L235</f>
        <v>9.85</v>
      </c>
      <c r="Q235" s="9">
        <f t="shared" si="32"/>
        <v>21.990500386612172</v>
      </c>
      <c r="R235" s="12">
        <f t="shared" si="36"/>
        <v>2.862152777777778E-2</v>
      </c>
    </row>
    <row r="236" spans="1:18" x14ac:dyDescent="0.25">
      <c r="A236" t="s">
        <v>28</v>
      </c>
      <c r="B236" t="s">
        <v>44</v>
      </c>
      <c r="C236" t="s">
        <v>77</v>
      </c>
      <c r="D236" t="s">
        <v>101</v>
      </c>
      <c r="E236">
        <v>36</v>
      </c>
      <c r="F236">
        <v>660</v>
      </c>
      <c r="G236" t="s">
        <v>103</v>
      </c>
      <c r="H236" t="s">
        <v>104</v>
      </c>
      <c r="I236" s="2">
        <v>-33.419289999999997</v>
      </c>
      <c r="J236" s="3">
        <v>-70.532240000000002</v>
      </c>
      <c r="K236" s="11">
        <f t="shared" si="38"/>
        <v>0.66389027777777776</v>
      </c>
      <c r="L236">
        <v>2.9740000000000002</v>
      </c>
      <c r="M236">
        <v>9.6140000000000008</v>
      </c>
      <c r="N236">
        <v>5.173</v>
      </c>
      <c r="O236">
        <f t="shared" si="39"/>
        <v>56.00200000000001</v>
      </c>
      <c r="P236">
        <f t="shared" si="40"/>
        <v>12.824</v>
      </c>
      <c r="Q236" s="9">
        <f t="shared" si="32"/>
        <v>18.560432702309132</v>
      </c>
      <c r="R236" s="12">
        <f t="shared" si="36"/>
        <v>3.8890277777777787E-2</v>
      </c>
    </row>
    <row r="237" spans="1:18" x14ac:dyDescent="0.25">
      <c r="A237" t="s">
        <v>28</v>
      </c>
      <c r="B237" t="s">
        <v>44</v>
      </c>
      <c r="C237" t="s">
        <v>78</v>
      </c>
      <c r="D237" t="s">
        <v>83</v>
      </c>
      <c r="E237">
        <v>4</v>
      </c>
      <c r="F237">
        <v>660</v>
      </c>
      <c r="G237" t="s">
        <v>103</v>
      </c>
      <c r="H237" t="s">
        <v>104</v>
      </c>
      <c r="I237" s="2">
        <v>-33.414149999999999</v>
      </c>
      <c r="J237" s="3">
        <v>-70.534570000000002</v>
      </c>
      <c r="K237" s="11">
        <f t="shared" si="38"/>
        <v>0.67372361111111112</v>
      </c>
      <c r="L237">
        <v>3.22</v>
      </c>
      <c r="M237">
        <v>9.1170000000000009</v>
      </c>
      <c r="N237">
        <v>5.0430000000000001</v>
      </c>
      <c r="O237">
        <f t="shared" si="39"/>
        <v>70.162000000000006</v>
      </c>
      <c r="P237">
        <f t="shared" si="40"/>
        <v>16.044</v>
      </c>
      <c r="Q237" s="9">
        <f t="shared" si="32"/>
        <v>21.19118130964133</v>
      </c>
      <c r="R237" s="12">
        <f t="shared" si="36"/>
        <v>4.8723611111111113E-2</v>
      </c>
    </row>
    <row r="238" spans="1:18" x14ac:dyDescent="0.25">
      <c r="A238" t="s">
        <v>28</v>
      </c>
      <c r="B238" t="s">
        <v>44</v>
      </c>
      <c r="C238" t="s">
        <v>79</v>
      </c>
      <c r="D238" t="s">
        <v>83</v>
      </c>
      <c r="E238">
        <v>2</v>
      </c>
      <c r="F238">
        <v>660</v>
      </c>
      <c r="G238" t="s">
        <v>103</v>
      </c>
      <c r="H238" t="s">
        <v>104</v>
      </c>
      <c r="I238" s="2">
        <v>-33.419379999999997</v>
      </c>
      <c r="J238" s="3">
        <v>-70.529709999999994</v>
      </c>
      <c r="K238" s="11">
        <f t="shared" si="38"/>
        <v>0.68247847222222224</v>
      </c>
      <c r="L238">
        <v>2.831</v>
      </c>
      <c r="M238">
        <v>7.556</v>
      </c>
      <c r="N238">
        <v>5.0510000000000002</v>
      </c>
      <c r="O238">
        <f t="shared" si="39"/>
        <v>82.769000000000005</v>
      </c>
      <c r="P238">
        <f t="shared" si="40"/>
        <v>18.875</v>
      </c>
      <c r="Q238" s="9">
        <f t="shared" si="32"/>
        <v>22.480148226574904</v>
      </c>
      <c r="R238" s="12">
        <f t="shared" si="36"/>
        <v>5.7478472222222229E-2</v>
      </c>
    </row>
    <row r="239" spans="1:18" x14ac:dyDescent="0.25">
      <c r="A239" t="s">
        <v>28</v>
      </c>
      <c r="B239" t="s">
        <v>44</v>
      </c>
      <c r="C239" t="s">
        <v>80</v>
      </c>
      <c r="D239" t="s">
        <v>83</v>
      </c>
      <c r="E239">
        <v>7</v>
      </c>
      <c r="F239">
        <v>660</v>
      </c>
      <c r="G239" t="s">
        <v>103</v>
      </c>
      <c r="H239" t="s">
        <v>104</v>
      </c>
      <c r="I239" s="2">
        <v>-33.408839999999998</v>
      </c>
      <c r="J239" s="3">
        <v>-70.53313</v>
      </c>
      <c r="K239" s="11">
        <f t="shared" si="38"/>
        <v>0.69187361111111112</v>
      </c>
      <c r="L239">
        <v>2.9449999999999998</v>
      </c>
      <c r="M239">
        <v>8.5370000000000008</v>
      </c>
      <c r="N239">
        <v>4.992</v>
      </c>
      <c r="O239">
        <f t="shared" si="39"/>
        <v>96.298000000000016</v>
      </c>
      <c r="P239">
        <f t="shared" si="40"/>
        <v>21.82</v>
      </c>
      <c r="Q239" s="9">
        <f t="shared" si="32"/>
        <v>20.698137519034788</v>
      </c>
      <c r="R239" s="12">
        <f t="shared" si="36"/>
        <v>6.687361111111112E-2</v>
      </c>
    </row>
    <row r="240" spans="1:18" x14ac:dyDescent="0.25">
      <c r="A240" t="s">
        <v>28</v>
      </c>
      <c r="B240" t="s">
        <v>44</v>
      </c>
      <c r="C240" t="s">
        <v>71</v>
      </c>
      <c r="D240" t="s">
        <v>96</v>
      </c>
      <c r="E240">
        <v>11</v>
      </c>
      <c r="F240">
        <v>660</v>
      </c>
      <c r="G240" t="s">
        <v>103</v>
      </c>
      <c r="H240" t="s">
        <v>104</v>
      </c>
      <c r="I240" s="2">
        <v>-33.418100000000003</v>
      </c>
      <c r="J240" s="3">
        <v>-70.532359999999997</v>
      </c>
      <c r="K240" s="11">
        <f t="shared" si="38"/>
        <v>0.7010770833333333</v>
      </c>
      <c r="L240">
        <v>2.9820000000000002</v>
      </c>
      <c r="M240">
        <v>8.5109999999999992</v>
      </c>
      <c r="N240">
        <v>4.742</v>
      </c>
      <c r="O240">
        <f t="shared" si="39"/>
        <v>109.55100000000002</v>
      </c>
      <c r="P240">
        <f t="shared" si="40"/>
        <v>24.802</v>
      </c>
      <c r="Q240" s="9">
        <f t="shared" si="32"/>
        <v>21.022206556221366</v>
      </c>
      <c r="R240" s="12">
        <f t="shared" si="36"/>
        <v>7.6077083333333351E-2</v>
      </c>
    </row>
    <row r="241" spans="1:18" x14ac:dyDescent="0.25">
      <c r="A241" t="s">
        <v>28</v>
      </c>
      <c r="B241" t="s">
        <v>44</v>
      </c>
      <c r="K241" s="11">
        <f t="shared" si="38"/>
        <v>0.71092361111111113</v>
      </c>
      <c r="L241">
        <v>3.0950000000000002</v>
      </c>
      <c r="M241">
        <v>8.5809999999999995</v>
      </c>
      <c r="N241">
        <v>5.5979999999999999</v>
      </c>
      <c r="O241">
        <f t="shared" si="39"/>
        <v>123.73000000000002</v>
      </c>
      <c r="P241">
        <f t="shared" si="40"/>
        <v>27.896999999999998</v>
      </c>
      <c r="Q241" s="9">
        <f t="shared" si="32"/>
        <v>21.6408344015849</v>
      </c>
      <c r="R241" s="12">
        <f t="shared" si="36"/>
        <v>8.5923611111111117E-2</v>
      </c>
    </row>
    <row r="242" spans="1:18" x14ac:dyDescent="0.25">
      <c r="A242" t="s">
        <v>28</v>
      </c>
      <c r="B242" t="s">
        <v>44</v>
      </c>
      <c r="C242" t="s">
        <v>50</v>
      </c>
      <c r="D242" t="s">
        <v>81</v>
      </c>
      <c r="E242">
        <v>1</v>
      </c>
      <c r="F242">
        <v>660</v>
      </c>
      <c r="G242" t="s">
        <v>102</v>
      </c>
      <c r="H242" t="s">
        <v>104</v>
      </c>
      <c r="I242">
        <v>-33.381999999999998</v>
      </c>
      <c r="J242">
        <v>-70.506299999999996</v>
      </c>
      <c r="K242" s="11">
        <f t="shared" si="38"/>
        <v>0.72034861111111115</v>
      </c>
      <c r="L242">
        <v>3.2440000000000002</v>
      </c>
      <c r="M242">
        <v>8.6120000000000001</v>
      </c>
      <c r="N242">
        <v>4.96</v>
      </c>
      <c r="O242">
        <f t="shared" si="39"/>
        <v>137.30200000000002</v>
      </c>
      <c r="P242">
        <f t="shared" si="40"/>
        <v>31.140999999999998</v>
      </c>
      <c r="Q242" s="9">
        <f t="shared" si="32"/>
        <v>22.601021830004644</v>
      </c>
      <c r="R242" s="12">
        <f t="shared" si="36"/>
        <v>9.534861111111112E-2</v>
      </c>
    </row>
    <row r="243" spans="1:18" x14ac:dyDescent="0.25">
      <c r="A243" t="s">
        <v>28</v>
      </c>
      <c r="B243" t="s">
        <v>44</v>
      </c>
      <c r="C243" t="s">
        <v>51</v>
      </c>
      <c r="D243" t="s">
        <v>82</v>
      </c>
      <c r="E243">
        <v>4</v>
      </c>
      <c r="F243">
        <v>660</v>
      </c>
      <c r="G243" t="s">
        <v>102</v>
      </c>
      <c r="H243" t="s">
        <v>104</v>
      </c>
      <c r="I243">
        <v>-33.411999999999999</v>
      </c>
      <c r="J243">
        <v>-70.509600000000006</v>
      </c>
      <c r="K243" s="11">
        <f t="shared" si="38"/>
        <v>0.7298055555555556</v>
      </c>
      <c r="L243">
        <v>3.1429999999999998</v>
      </c>
      <c r="M243">
        <v>8.8659999999999997</v>
      </c>
      <c r="N243">
        <v>4.7519999999999998</v>
      </c>
      <c r="O243">
        <f t="shared" si="39"/>
        <v>150.92000000000002</v>
      </c>
      <c r="P243">
        <f t="shared" si="40"/>
        <v>34.283999999999999</v>
      </c>
      <c r="Q243" s="9">
        <f t="shared" si="32"/>
        <v>21.270020302278368</v>
      </c>
      <c r="R243" s="12">
        <f t="shared" si="36"/>
        <v>0.10480555555555557</v>
      </c>
    </row>
    <row r="244" spans="1:18" x14ac:dyDescent="0.25">
      <c r="A244" t="s">
        <v>28</v>
      </c>
      <c r="B244" t="s">
        <v>44</v>
      </c>
      <c r="C244" t="s">
        <v>52</v>
      </c>
      <c r="D244" t="s">
        <v>83</v>
      </c>
      <c r="E244">
        <v>2</v>
      </c>
      <c r="F244">
        <v>660</v>
      </c>
      <c r="G244" t="s">
        <v>102</v>
      </c>
      <c r="H244" t="s">
        <v>104</v>
      </c>
      <c r="I244">
        <v>-33.399199899999999</v>
      </c>
      <c r="J244">
        <v>-70.519466800000004</v>
      </c>
      <c r="K244" s="11">
        <f t="shared" si="38"/>
        <v>0.73987152777777776</v>
      </c>
      <c r="L244">
        <v>3.1520000000000001</v>
      </c>
      <c r="M244">
        <v>9.5470000000000006</v>
      </c>
      <c r="N244">
        <v>4.9480000000000004</v>
      </c>
      <c r="O244">
        <f t="shared" si="39"/>
        <v>165.41500000000002</v>
      </c>
      <c r="P244">
        <f t="shared" si="40"/>
        <v>37.436</v>
      </c>
      <c r="Q244" s="9">
        <f t="shared" si="32"/>
        <v>19.809364198177438</v>
      </c>
      <c r="R244" s="12">
        <f t="shared" si="36"/>
        <v>0.11487152777777779</v>
      </c>
    </row>
    <row r="245" spans="1:18" x14ac:dyDescent="0.25">
      <c r="A245" t="s">
        <v>28</v>
      </c>
      <c r="B245" t="s">
        <v>44</v>
      </c>
      <c r="C245" t="s">
        <v>53</v>
      </c>
      <c r="D245" t="s">
        <v>83</v>
      </c>
      <c r="E245">
        <v>1</v>
      </c>
      <c r="F245">
        <v>660</v>
      </c>
      <c r="G245" t="s">
        <v>102</v>
      </c>
      <c r="H245" t="s">
        <v>104</v>
      </c>
      <c r="I245">
        <v>-33.398330899999998</v>
      </c>
      <c r="J245">
        <v>-70.528769299999993</v>
      </c>
      <c r="K245" s="11">
        <f t="shared" si="38"/>
        <v>0.7500965277777778</v>
      </c>
      <c r="L245">
        <v>2.9660000000000002</v>
      </c>
      <c r="M245">
        <v>9.673</v>
      </c>
      <c r="N245">
        <v>5.0510000000000002</v>
      </c>
      <c r="O245">
        <f t="shared" si="39"/>
        <v>180.13900000000001</v>
      </c>
      <c r="P245">
        <f t="shared" si="40"/>
        <v>40.402000000000001</v>
      </c>
      <c r="Q245" s="9">
        <f t="shared" si="32"/>
        <v>18.397601571384264</v>
      </c>
      <c r="R245" s="12">
        <f t="shared" si="36"/>
        <v>0.12509652777777777</v>
      </c>
    </row>
    <row r="246" spans="1:18" x14ac:dyDescent="0.25">
      <c r="A246" t="s">
        <v>28</v>
      </c>
      <c r="B246" t="s">
        <v>44</v>
      </c>
      <c r="C246" t="s">
        <v>54</v>
      </c>
      <c r="D246" t="s">
        <v>84</v>
      </c>
      <c r="E246">
        <v>1</v>
      </c>
      <c r="F246">
        <v>660</v>
      </c>
      <c r="G246" t="s">
        <v>102</v>
      </c>
      <c r="H246" t="s">
        <v>104</v>
      </c>
      <c r="I246">
        <v>-33.403997400000002</v>
      </c>
      <c r="J246">
        <v>-70.537836200000001</v>
      </c>
      <c r="K246" s="11">
        <f t="shared" si="38"/>
        <v>0.76008263888888883</v>
      </c>
      <c r="L246">
        <v>3.2639999999999998</v>
      </c>
      <c r="M246">
        <v>8.9949999999999992</v>
      </c>
      <c r="N246">
        <v>5.3849999999999998</v>
      </c>
      <c r="O246">
        <f t="shared" si="39"/>
        <v>194.51900000000001</v>
      </c>
      <c r="P246">
        <f t="shared" si="40"/>
        <v>43.666000000000004</v>
      </c>
      <c r="Q246" s="9">
        <f t="shared" si="32"/>
        <v>21.772095608671485</v>
      </c>
      <c r="R246" s="12">
        <f t="shared" si="36"/>
        <v>0.13508263888888888</v>
      </c>
    </row>
    <row r="247" spans="1:18" x14ac:dyDescent="0.25">
      <c r="A247" t="s">
        <v>28</v>
      </c>
      <c r="B247" t="s">
        <v>44</v>
      </c>
      <c r="C247" t="s">
        <v>55</v>
      </c>
      <c r="D247" t="s">
        <v>83</v>
      </c>
      <c r="E247">
        <v>1</v>
      </c>
      <c r="F247">
        <v>660</v>
      </c>
      <c r="G247" t="s">
        <v>102</v>
      </c>
      <c r="H247" t="s">
        <v>104</v>
      </c>
      <c r="I247">
        <v>-33.405599000000002</v>
      </c>
      <c r="J247">
        <v>-70.540471199999999</v>
      </c>
      <c r="K247" s="11">
        <f t="shared" si="38"/>
        <v>0.76913402777777784</v>
      </c>
      <c r="L247">
        <v>3.0720000000000001</v>
      </c>
      <c r="M247">
        <v>8.1110000000000007</v>
      </c>
      <c r="N247">
        <v>4.923</v>
      </c>
      <c r="O247">
        <f t="shared" si="39"/>
        <v>207.553</v>
      </c>
      <c r="P247">
        <f t="shared" si="40"/>
        <v>46.738000000000007</v>
      </c>
      <c r="Q247" s="9">
        <f t="shared" si="32"/>
        <v>22.724694858833679</v>
      </c>
      <c r="R247" s="12">
        <f t="shared" si="36"/>
        <v>0.14413402777777778</v>
      </c>
    </row>
    <row r="248" spans="1:18" x14ac:dyDescent="0.25">
      <c r="A248" t="s">
        <v>28</v>
      </c>
      <c r="B248" t="s">
        <v>44</v>
      </c>
      <c r="C248" t="s">
        <v>56</v>
      </c>
      <c r="D248" t="s">
        <v>85</v>
      </c>
      <c r="E248">
        <v>1</v>
      </c>
      <c r="F248">
        <v>660</v>
      </c>
      <c r="G248" t="s">
        <v>102</v>
      </c>
      <c r="H248" t="s">
        <v>104</v>
      </c>
      <c r="I248">
        <v>-33.395870299999999</v>
      </c>
      <c r="J248">
        <v>-70.556583700000004</v>
      </c>
      <c r="K248" s="11">
        <f t="shared" si="38"/>
        <v>0.77832152777777774</v>
      </c>
      <c r="L248">
        <v>2.9660000000000002</v>
      </c>
      <c r="M248">
        <v>8.1359999999999992</v>
      </c>
      <c r="N248">
        <v>5.0940000000000003</v>
      </c>
      <c r="O248">
        <f t="shared" si="39"/>
        <v>220.78299999999999</v>
      </c>
      <c r="P248">
        <f t="shared" si="40"/>
        <v>49.704000000000008</v>
      </c>
      <c r="Q248" s="9">
        <f t="shared" si="32"/>
        <v>21.873156342182892</v>
      </c>
      <c r="R248" s="12">
        <f t="shared" si="36"/>
        <v>0.15332152777777777</v>
      </c>
    </row>
    <row r="249" spans="1:18" x14ac:dyDescent="0.25">
      <c r="A249" t="s">
        <v>28</v>
      </c>
      <c r="B249" t="s">
        <v>44</v>
      </c>
      <c r="C249" t="s">
        <v>57</v>
      </c>
      <c r="D249" t="s">
        <v>85</v>
      </c>
      <c r="E249">
        <v>1</v>
      </c>
      <c r="F249">
        <v>660</v>
      </c>
      <c r="G249" t="s">
        <v>102</v>
      </c>
      <c r="H249" t="s">
        <v>104</v>
      </c>
      <c r="I249">
        <v>-33.397813399999997</v>
      </c>
      <c r="J249">
        <v>-70.563181900000004</v>
      </c>
      <c r="K249" s="11">
        <f t="shared" si="38"/>
        <v>0.78803819444444445</v>
      </c>
      <c r="L249">
        <v>2.907</v>
      </c>
      <c r="M249">
        <v>8.8740000000000006</v>
      </c>
      <c r="N249">
        <v>5.1180000000000003</v>
      </c>
      <c r="O249">
        <f t="shared" si="39"/>
        <v>234.77499999999998</v>
      </c>
      <c r="P249">
        <f t="shared" si="40"/>
        <v>52.611000000000004</v>
      </c>
      <c r="Q249" s="9">
        <f t="shared" si="32"/>
        <v>19.655172413793103</v>
      </c>
      <c r="R249" s="12">
        <f t="shared" si="36"/>
        <v>0.16303819444444442</v>
      </c>
    </row>
    <row r="250" spans="1:18" x14ac:dyDescent="0.25">
      <c r="A250" t="s">
        <v>28</v>
      </c>
      <c r="B250" t="s">
        <v>44</v>
      </c>
      <c r="C250" t="s">
        <v>58</v>
      </c>
      <c r="D250" t="s">
        <v>85</v>
      </c>
      <c r="E250">
        <v>1</v>
      </c>
      <c r="F250">
        <v>660</v>
      </c>
      <c r="G250" t="s">
        <v>102</v>
      </c>
      <c r="H250" t="s">
        <v>104</v>
      </c>
      <c r="I250">
        <v>-33.403049500000002</v>
      </c>
      <c r="J250">
        <v>-70.570588099999995</v>
      </c>
      <c r="K250" s="11">
        <f t="shared" si="38"/>
        <v>0.79801041666666661</v>
      </c>
      <c r="L250">
        <v>3.1150000000000002</v>
      </c>
      <c r="M250">
        <v>9.109</v>
      </c>
      <c r="N250">
        <v>5.2510000000000003</v>
      </c>
      <c r="O250">
        <f t="shared" si="39"/>
        <v>249.13499999999999</v>
      </c>
      <c r="P250">
        <f t="shared" si="40"/>
        <v>55.726000000000006</v>
      </c>
      <c r="Q250" s="9">
        <f t="shared" si="32"/>
        <v>20.518168844000442</v>
      </c>
      <c r="R250" s="12">
        <f t="shared" si="36"/>
        <v>0.17301041666666667</v>
      </c>
    </row>
    <row r="251" spans="1:18" x14ac:dyDescent="0.25">
      <c r="A251" t="s">
        <v>28</v>
      </c>
      <c r="B251" t="s">
        <v>44</v>
      </c>
      <c r="C251" t="s">
        <v>59</v>
      </c>
      <c r="D251" t="s">
        <v>85</v>
      </c>
      <c r="E251">
        <v>1</v>
      </c>
      <c r="F251">
        <v>660</v>
      </c>
      <c r="G251" t="s">
        <v>102</v>
      </c>
      <c r="H251" t="s">
        <v>104</v>
      </c>
      <c r="I251">
        <v>-33.405500000000004</v>
      </c>
      <c r="J251">
        <v>-70.585499999999996</v>
      </c>
      <c r="K251" s="11">
        <f t="shared" si="38"/>
        <v>0.80742222222222226</v>
      </c>
      <c r="L251">
        <v>3.1909999999999998</v>
      </c>
      <c r="M251">
        <v>8.7490000000000006</v>
      </c>
      <c r="N251">
        <v>4.8040000000000003</v>
      </c>
      <c r="O251">
        <f t="shared" si="39"/>
        <v>262.68799999999999</v>
      </c>
      <c r="P251">
        <f t="shared" si="40"/>
        <v>58.917000000000009</v>
      </c>
      <c r="Q251" s="9">
        <f t="shared" si="32"/>
        <v>21.883643845010855</v>
      </c>
      <c r="R251" s="12">
        <f t="shared" si="36"/>
        <v>0.18242222222222221</v>
      </c>
    </row>
    <row r="252" spans="1:18" x14ac:dyDescent="0.25">
      <c r="A252" t="s">
        <v>28</v>
      </c>
      <c r="B252" t="s">
        <v>44</v>
      </c>
      <c r="C252" t="s">
        <v>60</v>
      </c>
      <c r="D252" t="s">
        <v>85</v>
      </c>
      <c r="E252">
        <v>1</v>
      </c>
      <c r="F252">
        <v>660</v>
      </c>
      <c r="G252" t="s">
        <v>102</v>
      </c>
      <c r="H252" t="s">
        <v>104</v>
      </c>
      <c r="I252">
        <v>-33.419545200000002</v>
      </c>
      <c r="J252">
        <v>-70.577780899999993</v>
      </c>
      <c r="K252" s="11">
        <f t="shared" si="38"/>
        <v>0.81759513888888891</v>
      </c>
      <c r="L252">
        <v>3.3820000000000001</v>
      </c>
      <c r="M252">
        <v>9.2910000000000004</v>
      </c>
      <c r="N252">
        <v>5.3579999999999997</v>
      </c>
      <c r="O252">
        <f t="shared" si="39"/>
        <v>277.33699999999999</v>
      </c>
      <c r="P252">
        <f t="shared" si="40"/>
        <v>62.299000000000007</v>
      </c>
      <c r="Q252" s="9">
        <f t="shared" si="32"/>
        <v>21.840490797546011</v>
      </c>
      <c r="R252" s="12">
        <f t="shared" si="36"/>
        <v>0.19259513888888888</v>
      </c>
    </row>
    <row r="253" spans="1:18" x14ac:dyDescent="0.25">
      <c r="A253" t="s">
        <v>29</v>
      </c>
      <c r="B253" t="s">
        <v>45</v>
      </c>
      <c r="C253" t="s">
        <v>61</v>
      </c>
      <c r="D253" t="s">
        <v>86</v>
      </c>
      <c r="E253">
        <v>0</v>
      </c>
      <c r="F253">
        <v>0</v>
      </c>
      <c r="G253" t="s">
        <v>102</v>
      </c>
      <c r="H253" t="s">
        <v>104</v>
      </c>
      <c r="I253">
        <v>-33.371397000000002</v>
      </c>
      <c r="J253">
        <v>-70.701223900000002</v>
      </c>
      <c r="K253" s="11">
        <f t="shared" si="38"/>
        <v>0.82685277777777777</v>
      </c>
      <c r="L253">
        <v>3.302</v>
      </c>
      <c r="M253">
        <v>8.74</v>
      </c>
      <c r="N253">
        <v>4.5910000000000002</v>
      </c>
      <c r="O253">
        <f t="shared" si="39"/>
        <v>290.66800000000001</v>
      </c>
      <c r="P253">
        <f t="shared" si="40"/>
        <v>65.601000000000013</v>
      </c>
      <c r="Q253" s="9">
        <f t="shared" si="32"/>
        <v>22.668192219679636</v>
      </c>
      <c r="R253" s="12">
        <f t="shared" si="36"/>
        <v>0.20185277777777777</v>
      </c>
    </row>
    <row r="254" spans="1:18" x14ac:dyDescent="0.25">
      <c r="A254" t="s">
        <v>30</v>
      </c>
      <c r="B254" t="s">
        <v>46</v>
      </c>
      <c r="C254" t="s">
        <v>62</v>
      </c>
      <c r="D254" t="s">
        <v>87</v>
      </c>
      <c r="E254">
        <v>20</v>
      </c>
      <c r="F254">
        <v>240</v>
      </c>
      <c r="G254" t="s">
        <v>103</v>
      </c>
      <c r="H254" t="s">
        <v>104</v>
      </c>
      <c r="I254" s="2">
        <v>-33.423999999999999</v>
      </c>
      <c r="J254" s="3">
        <v>-70.528289999999998</v>
      </c>
      <c r="K254" s="11">
        <v>0.29166666666666669</v>
      </c>
      <c r="L254">
        <v>2.7930000000000001</v>
      </c>
      <c r="M254">
        <v>8.2219999999999995</v>
      </c>
      <c r="N254">
        <v>5.7754429390146456</v>
      </c>
      <c r="O254">
        <v>5.7754429390146456</v>
      </c>
      <c r="P254">
        <v>0</v>
      </c>
      <c r="Q254" s="9">
        <f t="shared" si="32"/>
        <v>20.381902213573344</v>
      </c>
      <c r="R254" s="12">
        <f t="shared" si="36"/>
        <v>4.0107242632046146E-3</v>
      </c>
    </row>
    <row r="255" spans="1:18" x14ac:dyDescent="0.25">
      <c r="A255" t="s">
        <v>30</v>
      </c>
      <c r="B255" t="s">
        <v>46</v>
      </c>
      <c r="C255" t="s">
        <v>63</v>
      </c>
      <c r="D255" t="s">
        <v>88</v>
      </c>
      <c r="E255">
        <v>24</v>
      </c>
      <c r="F255">
        <v>240</v>
      </c>
      <c r="G255" t="s">
        <v>103</v>
      </c>
      <c r="H255" t="s">
        <v>104</v>
      </c>
      <c r="I255" s="2">
        <v>-33.423999999999999</v>
      </c>
      <c r="J255" s="3">
        <v>-70.527690000000007</v>
      </c>
      <c r="K255" s="11">
        <f>$K$254+(O255/1440)</f>
        <v>0.3075972105588215</v>
      </c>
      <c r="L255">
        <v>4.5941731173628364</v>
      </c>
      <c r="M255">
        <v>11.67361481320947</v>
      </c>
      <c r="N255">
        <v>5.4909254524787796</v>
      </c>
      <c r="O255">
        <v>22.939983204702891</v>
      </c>
      <c r="P255">
        <v>4.5941731173628364</v>
      </c>
      <c r="Q255" s="9">
        <f t="shared" si="32"/>
        <v>23.613113114701495</v>
      </c>
      <c r="R255" s="12">
        <f t="shared" si="36"/>
        <v>1.5930543892154786E-2</v>
      </c>
    </row>
    <row r="256" spans="1:18" x14ac:dyDescent="0.25">
      <c r="A256" t="s">
        <v>30</v>
      </c>
      <c r="B256" t="s">
        <v>46</v>
      </c>
      <c r="C256" t="s">
        <v>64</v>
      </c>
      <c r="D256" t="s">
        <v>89</v>
      </c>
      <c r="E256">
        <v>20</v>
      </c>
      <c r="F256">
        <v>240</v>
      </c>
      <c r="G256" t="s">
        <v>103</v>
      </c>
      <c r="H256" t="s">
        <v>104</v>
      </c>
      <c r="I256" s="2">
        <v>-33.423999999999999</v>
      </c>
      <c r="J256" s="3">
        <v>-70.526939999999996</v>
      </c>
      <c r="K256" s="11">
        <f t="shared" ref="K256:K265" si="41">$K$254+(O256/1440)</f>
        <v>0.31443668620130899</v>
      </c>
      <c r="L256">
        <v>2.0448425971836519</v>
      </c>
      <c r="M256">
        <v>5.009115190972719</v>
      </c>
      <c r="N256">
        <v>4.8397297342092989</v>
      </c>
      <c r="O256">
        <v>32.788828129884912</v>
      </c>
      <c r="P256">
        <v>6.6390157145464883</v>
      </c>
      <c r="Q256" s="9">
        <f t="shared" si="32"/>
        <v>24.493458655558261</v>
      </c>
      <c r="R256" s="12">
        <f t="shared" si="36"/>
        <v>2.2770019534642302E-2</v>
      </c>
    </row>
    <row r="257" spans="1:18" x14ac:dyDescent="0.25">
      <c r="A257" t="s">
        <v>30</v>
      </c>
      <c r="B257" t="s">
        <v>46</v>
      </c>
      <c r="C257" t="s">
        <v>65</v>
      </c>
      <c r="D257" t="s">
        <v>90</v>
      </c>
      <c r="E257">
        <v>20</v>
      </c>
      <c r="F257">
        <v>240</v>
      </c>
      <c r="G257" t="s">
        <v>103</v>
      </c>
      <c r="H257" t="s">
        <v>104</v>
      </c>
      <c r="I257" s="2">
        <v>-33.424100000000003</v>
      </c>
      <c r="J257" s="3">
        <v>-70.526290000000003</v>
      </c>
      <c r="K257" s="11">
        <f t="shared" si="41"/>
        <v>0.32332159812266048</v>
      </c>
      <c r="L257">
        <v>1.6914666798280791</v>
      </c>
      <c r="M257">
        <v>5.8520087264864484</v>
      </c>
      <c r="N257">
        <v>6.9422644402597227</v>
      </c>
      <c r="O257">
        <v>45.583101296631092</v>
      </c>
      <c r="P257">
        <v>8.3304823943745667</v>
      </c>
      <c r="Q257" s="9">
        <f t="shared" si="32"/>
        <v>17.342421300628892</v>
      </c>
      <c r="R257" s="12">
        <f t="shared" si="36"/>
        <v>3.1654931455993816E-2</v>
      </c>
    </row>
    <row r="258" spans="1:18" x14ac:dyDescent="0.25">
      <c r="A258" t="s">
        <v>30</v>
      </c>
      <c r="B258" t="s">
        <v>46</v>
      </c>
      <c r="C258" t="s">
        <v>66</v>
      </c>
      <c r="D258" t="s">
        <v>91</v>
      </c>
      <c r="E258">
        <v>24</v>
      </c>
      <c r="F258">
        <v>240</v>
      </c>
      <c r="G258" t="s">
        <v>103</v>
      </c>
      <c r="H258" t="s">
        <v>104</v>
      </c>
      <c r="I258" s="2">
        <v>-33.424100000000003</v>
      </c>
      <c r="J258" s="3">
        <v>-70.526079999999993</v>
      </c>
      <c r="K258" s="11">
        <f t="shared" si="41"/>
        <v>0.33075513417219027</v>
      </c>
      <c r="L258">
        <v>1.507750251859451</v>
      </c>
      <c r="M258">
        <v>3.761857909182833</v>
      </c>
      <c r="N258">
        <v>6.9424340021400024</v>
      </c>
      <c r="O258">
        <v>56.287393207953933</v>
      </c>
      <c r="P258">
        <v>9.8382326462340171</v>
      </c>
      <c r="Q258" s="9">
        <f t="shared" si="32"/>
        <v>24.047961750692028</v>
      </c>
      <c r="R258" s="12">
        <f t="shared" si="36"/>
        <v>3.9088467505523562E-2</v>
      </c>
    </row>
    <row r="259" spans="1:18" x14ac:dyDescent="0.25">
      <c r="A259" t="s">
        <v>30</v>
      </c>
      <c r="B259" t="s">
        <v>46</v>
      </c>
      <c r="C259" t="s">
        <v>67</v>
      </c>
      <c r="D259" t="s">
        <v>92</v>
      </c>
      <c r="E259">
        <v>22</v>
      </c>
      <c r="F259">
        <v>340</v>
      </c>
      <c r="G259" t="s">
        <v>103</v>
      </c>
      <c r="H259" t="s">
        <v>104</v>
      </c>
      <c r="I259" s="2">
        <v>-33.418999999999997</v>
      </c>
      <c r="J259" s="3">
        <v>-70.532859999999999</v>
      </c>
      <c r="K259" s="11">
        <f t="shared" si="41"/>
        <v>0.33733953807228312</v>
      </c>
      <c r="L259">
        <v>0.4989171364015349</v>
      </c>
      <c r="M259">
        <v>2.111402244738549</v>
      </c>
      <c r="N259">
        <v>7.3701393713951644</v>
      </c>
      <c r="O259">
        <v>65.768934824087637</v>
      </c>
      <c r="P259">
        <v>10.337149782635549</v>
      </c>
      <c r="Q259" s="9">
        <f t="shared" si="32"/>
        <v>14.177794997939339</v>
      </c>
      <c r="R259" s="12">
        <f t="shared" si="36"/>
        <v>4.5672871405616412E-2</v>
      </c>
    </row>
    <row r="260" spans="1:18" x14ac:dyDescent="0.25">
      <c r="A260" t="s">
        <v>30</v>
      </c>
      <c r="B260" t="s">
        <v>46</v>
      </c>
      <c r="C260" t="s">
        <v>68</v>
      </c>
      <c r="D260" t="s">
        <v>93</v>
      </c>
      <c r="E260">
        <v>2</v>
      </c>
      <c r="F260">
        <v>340</v>
      </c>
      <c r="G260" t="s">
        <v>103</v>
      </c>
      <c r="H260" t="s">
        <v>104</v>
      </c>
      <c r="I260" s="2">
        <v>-33.411999999999999</v>
      </c>
      <c r="J260" s="3">
        <v>-70.535240000000002</v>
      </c>
      <c r="K260" s="11">
        <f t="shared" si="41"/>
        <v>0.34869131927145397</v>
      </c>
      <c r="L260">
        <v>2.248140918503946</v>
      </c>
      <c r="M260">
        <v>9.2712661375149708</v>
      </c>
      <c r="N260">
        <v>7.0752987892910806</v>
      </c>
      <c r="O260">
        <v>82.11549975089369</v>
      </c>
      <c r="P260">
        <v>12.585290701139501</v>
      </c>
      <c r="Q260" s="9">
        <f t="shared" ref="Q260:Q323" si="42">L260/(M260/60)</f>
        <v>14.549086727693879</v>
      </c>
      <c r="R260" s="12">
        <f t="shared" si="36"/>
        <v>5.7024652604787285E-2</v>
      </c>
    </row>
    <row r="261" spans="1:18" x14ac:dyDescent="0.25">
      <c r="A261" t="s">
        <v>30</v>
      </c>
      <c r="B261" t="s">
        <v>46</v>
      </c>
      <c r="C261" t="s">
        <v>69</v>
      </c>
      <c r="D261" t="s">
        <v>94</v>
      </c>
      <c r="E261">
        <v>5</v>
      </c>
      <c r="F261">
        <v>340</v>
      </c>
      <c r="G261" t="s">
        <v>103</v>
      </c>
      <c r="H261" t="s">
        <v>104</v>
      </c>
      <c r="I261" s="2">
        <v>-33.4238</v>
      </c>
      <c r="J261" s="3">
        <v>-70.529499999999999</v>
      </c>
      <c r="K261" s="11">
        <f t="shared" si="41"/>
        <v>0.35756753284170012</v>
      </c>
      <c r="L261">
        <v>1.3994123779257059</v>
      </c>
      <c r="M261">
        <v>5.4628100778916497</v>
      </c>
      <c r="N261">
        <v>7.3189374632627926</v>
      </c>
      <c r="O261">
        <v>94.897247292048121</v>
      </c>
      <c r="P261">
        <v>13.9847030790652</v>
      </c>
      <c r="Q261" s="9">
        <f t="shared" si="42"/>
        <v>15.370247451097224</v>
      </c>
      <c r="R261" s="12">
        <f t="shared" si="36"/>
        <v>6.5900866175033421E-2</v>
      </c>
    </row>
    <row r="262" spans="1:18" x14ac:dyDescent="0.25">
      <c r="A262" t="s">
        <v>30</v>
      </c>
      <c r="B262" t="s">
        <v>46</v>
      </c>
      <c r="C262" t="s">
        <v>70</v>
      </c>
      <c r="D262" t="s">
        <v>95</v>
      </c>
      <c r="E262">
        <v>5</v>
      </c>
      <c r="F262">
        <v>340</v>
      </c>
      <c r="G262" t="s">
        <v>103</v>
      </c>
      <c r="H262" t="s">
        <v>104</v>
      </c>
      <c r="I262" s="2">
        <v>-33.424999999999997</v>
      </c>
      <c r="J262" s="3">
        <v>-70.52955</v>
      </c>
      <c r="K262" s="11">
        <f t="shared" si="41"/>
        <v>0.364782403641148</v>
      </c>
      <c r="L262">
        <v>0.91628493416535106</v>
      </c>
      <c r="M262">
        <v>4.7014404519279616</v>
      </c>
      <c r="N262">
        <v>5.6879734992770388</v>
      </c>
      <c r="O262">
        <v>105.28666124325311</v>
      </c>
      <c r="P262">
        <v>14.900988013230551</v>
      </c>
      <c r="Q262" s="9">
        <f t="shared" si="42"/>
        <v>11.69367061266853</v>
      </c>
      <c r="R262" s="12">
        <f t="shared" si="36"/>
        <v>7.311573697448133E-2</v>
      </c>
    </row>
    <row r="263" spans="1:18" x14ac:dyDescent="0.25">
      <c r="A263" t="s">
        <v>30</v>
      </c>
      <c r="B263" t="s">
        <v>46</v>
      </c>
      <c r="C263" t="s">
        <v>71</v>
      </c>
      <c r="D263" t="s">
        <v>96</v>
      </c>
      <c r="E263">
        <v>39</v>
      </c>
      <c r="F263">
        <v>340</v>
      </c>
      <c r="G263" t="s">
        <v>103</v>
      </c>
      <c r="H263" t="s">
        <v>104</v>
      </c>
      <c r="I263" s="2">
        <v>-33.418100000000003</v>
      </c>
      <c r="J263" s="3">
        <v>-70.532359999999997</v>
      </c>
      <c r="K263" s="11">
        <f t="shared" si="41"/>
        <v>0.37646811642067807</v>
      </c>
      <c r="L263">
        <v>2.0183500852432541</v>
      </c>
      <c r="M263">
        <v>10.09581793572517</v>
      </c>
      <c r="N263">
        <v>6.731608466798102</v>
      </c>
      <c r="O263">
        <v>122.11408764577639</v>
      </c>
      <c r="P263">
        <v>16.919338098473808</v>
      </c>
      <c r="Q263" s="9">
        <f t="shared" si="42"/>
        <v>11.995165313556805</v>
      </c>
      <c r="R263" s="12">
        <f t="shared" si="36"/>
        <v>8.4801449754011382E-2</v>
      </c>
    </row>
    <row r="264" spans="1:18" x14ac:dyDescent="0.25">
      <c r="A264" t="s">
        <v>30</v>
      </c>
      <c r="B264" t="s">
        <v>46</v>
      </c>
      <c r="C264" t="s">
        <v>72</v>
      </c>
      <c r="D264" t="s">
        <v>97</v>
      </c>
      <c r="E264">
        <v>9</v>
      </c>
      <c r="F264">
        <v>660</v>
      </c>
      <c r="G264" t="s">
        <v>103</v>
      </c>
      <c r="H264" t="s">
        <v>104</v>
      </c>
      <c r="I264" s="2">
        <v>-33.422899999999998</v>
      </c>
      <c r="J264" s="3">
        <v>-70.52955</v>
      </c>
      <c r="K264" s="11">
        <f t="shared" si="41"/>
        <v>0.38502217810052647</v>
      </c>
      <c r="L264">
        <v>2.3012783591903578</v>
      </c>
      <c r="M264">
        <v>6.8632640061576051</v>
      </c>
      <c r="N264">
        <v>5.4545848128240841</v>
      </c>
      <c r="O264">
        <v>134.43193646475811</v>
      </c>
      <c r="P264">
        <v>19.220616457664171</v>
      </c>
      <c r="Q264" s="9">
        <f t="shared" si="42"/>
        <v>20.11822675443366</v>
      </c>
      <c r="R264" s="12">
        <f t="shared" si="36"/>
        <v>9.3355511433859797E-2</v>
      </c>
    </row>
    <row r="265" spans="1:18" x14ac:dyDescent="0.25">
      <c r="A265" t="s">
        <v>30</v>
      </c>
      <c r="B265" t="s">
        <v>46</v>
      </c>
      <c r="C265" t="s">
        <v>73</v>
      </c>
      <c r="D265" t="s">
        <v>98</v>
      </c>
      <c r="E265">
        <v>1</v>
      </c>
      <c r="F265">
        <v>660</v>
      </c>
      <c r="G265" t="s">
        <v>103</v>
      </c>
      <c r="H265" t="s">
        <v>104</v>
      </c>
      <c r="I265" s="2">
        <v>-33.423999999999999</v>
      </c>
      <c r="J265" s="3">
        <v>-70.528289999999998</v>
      </c>
      <c r="K265" s="11">
        <f t="shared" si="41"/>
        <v>0.40977059817893918</v>
      </c>
      <c r="L265">
        <v>16.716634330048269</v>
      </c>
      <c r="M265">
        <v>27.78752749887305</v>
      </c>
      <c r="N265">
        <v>7.8501974140412294</v>
      </c>
      <c r="O265">
        <v>170.06966137767239</v>
      </c>
      <c r="P265">
        <v>35.937250787712429</v>
      </c>
      <c r="Q265" s="9">
        <f t="shared" si="42"/>
        <v>36.095261078682647</v>
      </c>
      <c r="R265" s="12">
        <f t="shared" si="36"/>
        <v>0.1181039315122725</v>
      </c>
    </row>
    <row r="266" spans="1:18" x14ac:dyDescent="0.25">
      <c r="A266" t="s">
        <v>30</v>
      </c>
      <c r="B266" t="s">
        <v>46</v>
      </c>
      <c r="C266" t="s">
        <v>74</v>
      </c>
      <c r="D266" t="s">
        <v>99</v>
      </c>
      <c r="E266">
        <v>1</v>
      </c>
      <c r="F266">
        <v>660</v>
      </c>
      <c r="G266" t="s">
        <v>103</v>
      </c>
      <c r="H266" t="s">
        <v>104</v>
      </c>
      <c r="I266" s="2">
        <v>-33.423999999999999</v>
      </c>
      <c r="J266" s="3">
        <v>-70.526939999999996</v>
      </c>
      <c r="K266" s="11">
        <v>0.625</v>
      </c>
      <c r="L266">
        <v>2.89</v>
      </c>
      <c r="M266">
        <v>8.7880000000000003</v>
      </c>
      <c r="N266">
        <v>4.6020000000000003</v>
      </c>
      <c r="O266">
        <f>N266+M266</f>
        <v>13.39</v>
      </c>
      <c r="P266">
        <f>L266</f>
        <v>2.89</v>
      </c>
      <c r="Q266" s="9">
        <f t="shared" si="42"/>
        <v>19.731451979972693</v>
      </c>
      <c r="R266" s="12" t="e">
        <f>(#REF!/1440)</f>
        <v>#REF!</v>
      </c>
    </row>
    <row r="267" spans="1:18" x14ac:dyDescent="0.25">
      <c r="A267" t="s">
        <v>30</v>
      </c>
      <c r="B267" t="s">
        <v>46</v>
      </c>
      <c r="C267" t="s">
        <v>75</v>
      </c>
      <c r="D267" t="s">
        <v>100</v>
      </c>
      <c r="E267">
        <v>1</v>
      </c>
      <c r="F267">
        <v>660</v>
      </c>
      <c r="G267" t="s">
        <v>103</v>
      </c>
      <c r="H267" t="s">
        <v>104</v>
      </c>
      <c r="I267" s="2">
        <v>-33.424100000000003</v>
      </c>
      <c r="J267" s="3">
        <v>-70.526290000000003</v>
      </c>
      <c r="K267" s="11">
        <f>$K$266+(O267/1440)</f>
        <v>0.64291874999999998</v>
      </c>
      <c r="L267">
        <v>3.0379999999999998</v>
      </c>
      <c r="M267">
        <v>8.1210000000000004</v>
      </c>
      <c r="N267">
        <v>4.2919999999999998</v>
      </c>
      <c r="O267">
        <f>O266+N267+M267</f>
        <v>25.803000000000004</v>
      </c>
      <c r="P267">
        <f>P266+L267</f>
        <v>5.9279999999999999</v>
      </c>
      <c r="Q267" s="9">
        <f t="shared" si="42"/>
        <v>22.445511636497969</v>
      </c>
      <c r="R267" s="12">
        <f>(O266/1440)</f>
        <v>9.2986111111111117E-3</v>
      </c>
    </row>
    <row r="268" spans="1:18" x14ac:dyDescent="0.25">
      <c r="A268" t="s">
        <v>30</v>
      </c>
      <c r="B268" t="s">
        <v>46</v>
      </c>
      <c r="C268" t="s">
        <v>76</v>
      </c>
      <c r="D268" t="s">
        <v>83</v>
      </c>
      <c r="E268">
        <v>7</v>
      </c>
      <c r="F268">
        <v>660</v>
      </c>
      <c r="G268" t="s">
        <v>103</v>
      </c>
      <c r="H268" t="s">
        <v>104</v>
      </c>
      <c r="I268" s="2">
        <v>-33.406509999999997</v>
      </c>
      <c r="J268" s="3">
        <v>-70.533900000000003</v>
      </c>
      <c r="K268" s="11">
        <f t="shared" ref="K268:K287" si="43">$K$266+(O268/1440)</f>
        <v>0.65266319444444443</v>
      </c>
      <c r="L268">
        <v>3.2810000000000001</v>
      </c>
      <c r="M268">
        <v>9.2460000000000004</v>
      </c>
      <c r="N268">
        <v>4.7859999999999996</v>
      </c>
      <c r="O268">
        <f t="shared" ref="O268:O287" si="44">O267+N268+M268</f>
        <v>39.835000000000008</v>
      </c>
      <c r="P268">
        <f t="shared" ref="P268:P287" si="45">P267+L268</f>
        <v>9.2089999999999996</v>
      </c>
      <c r="Q268" s="9">
        <f t="shared" si="42"/>
        <v>21.291369240752758</v>
      </c>
      <c r="R268" s="12">
        <f t="shared" si="36"/>
        <v>2.7663194444444449E-2</v>
      </c>
    </row>
    <row r="269" spans="1:18" x14ac:dyDescent="0.25">
      <c r="A269" t="s">
        <v>30</v>
      </c>
      <c r="B269" t="s">
        <v>46</v>
      </c>
      <c r="C269" t="s">
        <v>77</v>
      </c>
      <c r="D269" t="s">
        <v>101</v>
      </c>
      <c r="E269">
        <v>36</v>
      </c>
      <c r="F269">
        <v>660</v>
      </c>
      <c r="G269" t="s">
        <v>103</v>
      </c>
      <c r="H269" t="s">
        <v>104</v>
      </c>
      <c r="I269" s="2">
        <v>-33.419289999999997</v>
      </c>
      <c r="J269" s="3">
        <v>-70.532240000000002</v>
      </c>
      <c r="K269" s="11">
        <f t="shared" si="43"/>
        <v>0.66188333333333338</v>
      </c>
      <c r="L269">
        <v>3.0070000000000001</v>
      </c>
      <c r="M269">
        <v>8.9570000000000007</v>
      </c>
      <c r="N269">
        <v>4.32</v>
      </c>
      <c r="O269">
        <f t="shared" si="44"/>
        <v>53.112000000000009</v>
      </c>
      <c r="P269">
        <f t="shared" si="45"/>
        <v>12.215999999999999</v>
      </c>
      <c r="Q269" s="9">
        <f t="shared" si="42"/>
        <v>20.142904990510214</v>
      </c>
      <c r="R269" s="12">
        <f t="shared" si="36"/>
        <v>3.6883333333333337E-2</v>
      </c>
    </row>
    <row r="270" spans="1:18" x14ac:dyDescent="0.25">
      <c r="A270" t="s">
        <v>30</v>
      </c>
      <c r="B270" t="s">
        <v>46</v>
      </c>
      <c r="C270" t="s">
        <v>78</v>
      </c>
      <c r="D270" t="s">
        <v>83</v>
      </c>
      <c r="E270">
        <v>4</v>
      </c>
      <c r="F270">
        <v>660</v>
      </c>
      <c r="G270" t="s">
        <v>103</v>
      </c>
      <c r="H270" t="s">
        <v>104</v>
      </c>
      <c r="I270" s="2">
        <v>-33.414149999999999</v>
      </c>
      <c r="J270" s="3">
        <v>-70.534570000000002</v>
      </c>
      <c r="K270" s="11">
        <f t="shared" si="43"/>
        <v>0.67153194444444442</v>
      </c>
      <c r="L270">
        <v>3.1970000000000001</v>
      </c>
      <c r="M270">
        <v>8.8740000000000006</v>
      </c>
      <c r="N270">
        <v>5.0199999999999996</v>
      </c>
      <c r="O270">
        <f t="shared" si="44"/>
        <v>67.006</v>
      </c>
      <c r="P270">
        <f t="shared" si="45"/>
        <v>15.413</v>
      </c>
      <c r="Q270" s="9">
        <f t="shared" si="42"/>
        <v>21.615956727518594</v>
      </c>
      <c r="R270" s="12">
        <f t="shared" si="36"/>
        <v>4.6531944444444445E-2</v>
      </c>
    </row>
    <row r="271" spans="1:18" x14ac:dyDescent="0.25">
      <c r="A271" t="s">
        <v>30</v>
      </c>
      <c r="B271" t="s">
        <v>46</v>
      </c>
      <c r="C271" t="s">
        <v>79</v>
      </c>
      <c r="D271" t="s">
        <v>83</v>
      </c>
      <c r="E271">
        <v>2</v>
      </c>
      <c r="F271">
        <v>660</v>
      </c>
      <c r="G271" t="s">
        <v>103</v>
      </c>
      <c r="H271" t="s">
        <v>104</v>
      </c>
      <c r="I271" s="2">
        <v>-33.419379999999997</v>
      </c>
      <c r="J271" s="3">
        <v>-70.529709999999994</v>
      </c>
      <c r="K271" s="11">
        <f t="shared" si="43"/>
        <v>0.6814006944444444</v>
      </c>
      <c r="L271">
        <v>3.1440000000000001</v>
      </c>
      <c r="M271">
        <v>9.3629999999999995</v>
      </c>
      <c r="N271">
        <v>4.8479999999999999</v>
      </c>
      <c r="O271">
        <f t="shared" si="44"/>
        <v>81.216999999999999</v>
      </c>
      <c r="P271">
        <f t="shared" si="45"/>
        <v>18.557000000000002</v>
      </c>
      <c r="Q271" s="9">
        <f t="shared" si="42"/>
        <v>20.147388657481578</v>
      </c>
      <c r="R271" s="12">
        <f t="shared" si="36"/>
        <v>5.6400694444444441E-2</v>
      </c>
    </row>
    <row r="272" spans="1:18" x14ac:dyDescent="0.25">
      <c r="A272" t="s">
        <v>30</v>
      </c>
      <c r="B272" t="s">
        <v>46</v>
      </c>
      <c r="C272" t="s">
        <v>80</v>
      </c>
      <c r="D272" t="s">
        <v>83</v>
      </c>
      <c r="E272">
        <v>7</v>
      </c>
      <c r="F272">
        <v>660</v>
      </c>
      <c r="G272" t="s">
        <v>103</v>
      </c>
      <c r="H272" t="s">
        <v>104</v>
      </c>
      <c r="I272" s="2">
        <v>-33.408839999999998</v>
      </c>
      <c r="J272" s="3">
        <v>-70.53313</v>
      </c>
      <c r="K272" s="11">
        <f t="shared" si="43"/>
        <v>0.69034097222222224</v>
      </c>
      <c r="L272">
        <v>3.2240000000000002</v>
      </c>
      <c r="M272">
        <v>8.1110000000000007</v>
      </c>
      <c r="N272">
        <v>4.7629999999999999</v>
      </c>
      <c r="O272">
        <f t="shared" si="44"/>
        <v>94.091000000000008</v>
      </c>
      <c r="P272">
        <f t="shared" si="45"/>
        <v>21.781000000000002</v>
      </c>
      <c r="Q272" s="9">
        <f t="shared" si="42"/>
        <v>23.849093823203056</v>
      </c>
      <c r="R272" s="12">
        <f t="shared" si="36"/>
        <v>6.5340972222222224E-2</v>
      </c>
    </row>
    <row r="273" spans="1:18" x14ac:dyDescent="0.25">
      <c r="A273" t="s">
        <v>30</v>
      </c>
      <c r="B273" t="s">
        <v>46</v>
      </c>
      <c r="C273" t="s">
        <v>71</v>
      </c>
      <c r="D273" t="s">
        <v>96</v>
      </c>
      <c r="E273">
        <v>11</v>
      </c>
      <c r="F273">
        <v>660</v>
      </c>
      <c r="G273" t="s">
        <v>103</v>
      </c>
      <c r="H273" t="s">
        <v>104</v>
      </c>
      <c r="I273" s="2">
        <v>-33.418100000000003</v>
      </c>
      <c r="J273" s="3">
        <v>-70.532359999999997</v>
      </c>
      <c r="K273" s="11">
        <f t="shared" si="43"/>
        <v>0.70022499999999999</v>
      </c>
      <c r="L273">
        <v>3.081</v>
      </c>
      <c r="M273">
        <v>9.4659999999999993</v>
      </c>
      <c r="N273">
        <v>4.7670000000000003</v>
      </c>
      <c r="O273">
        <f t="shared" si="44"/>
        <v>108.324</v>
      </c>
      <c r="P273">
        <f t="shared" si="45"/>
        <v>24.862000000000002</v>
      </c>
      <c r="Q273" s="9">
        <f t="shared" si="42"/>
        <v>19.528840059159094</v>
      </c>
      <c r="R273" s="12">
        <f t="shared" si="36"/>
        <v>7.5225E-2</v>
      </c>
    </row>
    <row r="274" spans="1:18" x14ac:dyDescent="0.25">
      <c r="A274" t="s">
        <v>30</v>
      </c>
      <c r="B274" t="s">
        <v>46</v>
      </c>
      <c r="K274" s="11">
        <f t="shared" si="43"/>
        <v>0.70920972222222223</v>
      </c>
      <c r="L274">
        <v>2.8980000000000001</v>
      </c>
      <c r="M274">
        <v>8.4659999999999993</v>
      </c>
      <c r="N274">
        <v>4.4720000000000004</v>
      </c>
      <c r="O274">
        <f t="shared" si="44"/>
        <v>121.26199999999999</v>
      </c>
      <c r="P274">
        <f t="shared" si="45"/>
        <v>27.76</v>
      </c>
      <c r="Q274" s="9">
        <f t="shared" si="42"/>
        <v>20.538625088589658</v>
      </c>
      <c r="R274" s="12">
        <f t="shared" si="36"/>
        <v>8.4209722222222214E-2</v>
      </c>
    </row>
    <row r="275" spans="1:18" x14ac:dyDescent="0.25">
      <c r="A275" t="s">
        <v>30</v>
      </c>
      <c r="B275" t="s">
        <v>46</v>
      </c>
      <c r="C275" t="s">
        <v>50</v>
      </c>
      <c r="D275" t="s">
        <v>81</v>
      </c>
      <c r="E275">
        <v>1</v>
      </c>
      <c r="F275">
        <v>660</v>
      </c>
      <c r="G275" t="s">
        <v>102</v>
      </c>
      <c r="H275" t="s">
        <v>104</v>
      </c>
      <c r="I275">
        <v>-33.381999999999998</v>
      </c>
      <c r="J275">
        <v>-70.506299999999996</v>
      </c>
      <c r="K275" s="11">
        <f t="shared" si="43"/>
        <v>0.7184173611111111</v>
      </c>
      <c r="L275">
        <v>3.25</v>
      </c>
      <c r="M275">
        <v>8.4390000000000001</v>
      </c>
      <c r="N275">
        <v>4.82</v>
      </c>
      <c r="O275">
        <f t="shared" si="44"/>
        <v>134.52099999999999</v>
      </c>
      <c r="P275">
        <f t="shared" si="45"/>
        <v>31.01</v>
      </c>
      <c r="Q275" s="9">
        <f t="shared" si="42"/>
        <v>23.107003199431212</v>
      </c>
      <c r="R275" s="12">
        <f t="shared" si="36"/>
        <v>9.3417361111111097E-2</v>
      </c>
    </row>
    <row r="276" spans="1:18" x14ac:dyDescent="0.25">
      <c r="A276" t="s">
        <v>30</v>
      </c>
      <c r="B276" t="s">
        <v>46</v>
      </c>
      <c r="C276" t="s">
        <v>51</v>
      </c>
      <c r="D276" t="s">
        <v>82</v>
      </c>
      <c r="E276">
        <v>4</v>
      </c>
      <c r="F276">
        <v>660</v>
      </c>
      <c r="G276" t="s">
        <v>102</v>
      </c>
      <c r="H276" t="s">
        <v>104</v>
      </c>
      <c r="I276">
        <v>-33.411999999999999</v>
      </c>
      <c r="J276">
        <v>-70.509600000000006</v>
      </c>
      <c r="K276" s="11">
        <f t="shared" si="43"/>
        <v>0.72800972222222216</v>
      </c>
      <c r="L276">
        <v>2.8290000000000002</v>
      </c>
      <c r="M276">
        <v>8.6289999999999996</v>
      </c>
      <c r="N276">
        <v>5.1840000000000002</v>
      </c>
      <c r="O276">
        <f t="shared" si="44"/>
        <v>148.33399999999997</v>
      </c>
      <c r="P276">
        <f t="shared" si="45"/>
        <v>33.838999999999999</v>
      </c>
      <c r="Q276" s="9">
        <f t="shared" si="42"/>
        <v>19.670877274307571</v>
      </c>
      <c r="R276" s="12">
        <f t="shared" si="36"/>
        <v>0.10300972222222221</v>
      </c>
    </row>
    <row r="277" spans="1:18" x14ac:dyDescent="0.25">
      <c r="A277" t="s">
        <v>30</v>
      </c>
      <c r="B277" t="s">
        <v>46</v>
      </c>
      <c r="C277" t="s">
        <v>52</v>
      </c>
      <c r="D277" t="s">
        <v>83</v>
      </c>
      <c r="E277">
        <v>2</v>
      </c>
      <c r="F277">
        <v>660</v>
      </c>
      <c r="G277" t="s">
        <v>102</v>
      </c>
      <c r="H277" t="s">
        <v>104</v>
      </c>
      <c r="I277">
        <v>-33.399199899999999</v>
      </c>
      <c r="J277">
        <v>-70.519466800000004</v>
      </c>
      <c r="K277" s="11">
        <f t="shared" si="43"/>
        <v>0.73707152777777774</v>
      </c>
      <c r="L277">
        <v>3.157</v>
      </c>
      <c r="M277">
        <v>8.3780000000000001</v>
      </c>
      <c r="N277">
        <v>4.6710000000000003</v>
      </c>
      <c r="O277">
        <f t="shared" si="44"/>
        <v>161.38299999999998</v>
      </c>
      <c r="P277">
        <f t="shared" si="45"/>
        <v>36.995999999999995</v>
      </c>
      <c r="Q277" s="9">
        <f t="shared" si="42"/>
        <v>22.609214609692049</v>
      </c>
      <c r="R277" s="12">
        <f t="shared" si="36"/>
        <v>0.11207152777777776</v>
      </c>
    </row>
    <row r="278" spans="1:18" x14ac:dyDescent="0.25">
      <c r="A278" t="s">
        <v>30</v>
      </c>
      <c r="B278" t="s">
        <v>46</v>
      </c>
      <c r="C278" t="s">
        <v>53</v>
      </c>
      <c r="D278" t="s">
        <v>83</v>
      </c>
      <c r="E278">
        <v>1</v>
      </c>
      <c r="F278">
        <v>660</v>
      </c>
      <c r="G278" t="s">
        <v>102</v>
      </c>
      <c r="H278" t="s">
        <v>104</v>
      </c>
      <c r="I278">
        <v>-33.398330899999998</v>
      </c>
      <c r="J278">
        <v>-70.528769299999993</v>
      </c>
      <c r="K278" s="11">
        <f t="shared" si="43"/>
        <v>0.74650069444444445</v>
      </c>
      <c r="L278">
        <v>3.5259999999999998</v>
      </c>
      <c r="M278">
        <v>8.8000000000000007</v>
      </c>
      <c r="N278">
        <v>4.7779999999999996</v>
      </c>
      <c r="O278">
        <f t="shared" si="44"/>
        <v>174.96099999999998</v>
      </c>
      <c r="P278">
        <f t="shared" si="45"/>
        <v>40.521999999999991</v>
      </c>
      <c r="Q278" s="9">
        <f t="shared" si="42"/>
        <v>24.040909090909089</v>
      </c>
      <c r="R278" s="12">
        <f t="shared" si="36"/>
        <v>0.12150069444444443</v>
      </c>
    </row>
    <row r="279" spans="1:18" x14ac:dyDescent="0.25">
      <c r="A279" t="s">
        <v>30</v>
      </c>
      <c r="B279" t="s">
        <v>46</v>
      </c>
      <c r="C279" t="s">
        <v>54</v>
      </c>
      <c r="D279" t="s">
        <v>84</v>
      </c>
      <c r="E279">
        <v>1</v>
      </c>
      <c r="F279">
        <v>660</v>
      </c>
      <c r="G279" t="s">
        <v>102</v>
      </c>
      <c r="H279" t="s">
        <v>104</v>
      </c>
      <c r="I279">
        <v>-33.403997400000002</v>
      </c>
      <c r="J279">
        <v>-70.537836200000001</v>
      </c>
      <c r="K279" s="11">
        <f t="shared" si="43"/>
        <v>0.75624236111111109</v>
      </c>
      <c r="L279">
        <v>2.9809999999999999</v>
      </c>
      <c r="M279">
        <v>9.5340000000000007</v>
      </c>
      <c r="N279">
        <v>4.4939999999999998</v>
      </c>
      <c r="O279">
        <f t="shared" si="44"/>
        <v>188.98899999999998</v>
      </c>
      <c r="P279">
        <f t="shared" si="45"/>
        <v>43.502999999999993</v>
      </c>
      <c r="Q279" s="9">
        <f t="shared" si="42"/>
        <v>18.760226557583383</v>
      </c>
      <c r="R279" s="12">
        <f t="shared" si="36"/>
        <v>0.13124236111111109</v>
      </c>
    </row>
    <row r="280" spans="1:18" x14ac:dyDescent="0.25">
      <c r="A280" t="s">
        <v>30</v>
      </c>
      <c r="B280" t="s">
        <v>46</v>
      </c>
      <c r="C280" t="s">
        <v>55</v>
      </c>
      <c r="D280" t="s">
        <v>83</v>
      </c>
      <c r="E280">
        <v>1</v>
      </c>
      <c r="F280">
        <v>660</v>
      </c>
      <c r="G280" t="s">
        <v>102</v>
      </c>
      <c r="H280" t="s">
        <v>104</v>
      </c>
      <c r="I280">
        <v>-33.405599000000002</v>
      </c>
      <c r="J280">
        <v>-70.540471199999999</v>
      </c>
      <c r="K280" s="11">
        <f t="shared" si="43"/>
        <v>0.76582361111111108</v>
      </c>
      <c r="L280">
        <v>3.1829999999999998</v>
      </c>
      <c r="M280">
        <v>9.1129999999999995</v>
      </c>
      <c r="N280">
        <v>4.6840000000000002</v>
      </c>
      <c r="O280">
        <f t="shared" si="44"/>
        <v>202.78599999999997</v>
      </c>
      <c r="P280">
        <f t="shared" si="45"/>
        <v>46.685999999999993</v>
      </c>
      <c r="Q280" s="9">
        <f t="shared" si="42"/>
        <v>20.956874794249973</v>
      </c>
      <c r="R280" s="12">
        <f t="shared" ref="R280:R343" si="46">(O280/1440)</f>
        <v>0.14082361111111108</v>
      </c>
    </row>
    <row r="281" spans="1:18" x14ac:dyDescent="0.25">
      <c r="A281" t="s">
        <v>30</v>
      </c>
      <c r="B281" t="s">
        <v>46</v>
      </c>
      <c r="C281" t="s">
        <v>56</v>
      </c>
      <c r="D281" t="s">
        <v>85</v>
      </c>
      <c r="E281">
        <v>1</v>
      </c>
      <c r="F281">
        <v>660</v>
      </c>
      <c r="G281" t="s">
        <v>102</v>
      </c>
      <c r="H281" t="s">
        <v>104</v>
      </c>
      <c r="I281">
        <v>-33.395870299999999</v>
      </c>
      <c r="J281">
        <v>-70.556583700000004</v>
      </c>
      <c r="K281" s="11">
        <f t="shared" si="43"/>
        <v>0.77513472222222224</v>
      </c>
      <c r="L281">
        <v>2.9940000000000002</v>
      </c>
      <c r="M281">
        <v>9.1280000000000001</v>
      </c>
      <c r="N281">
        <v>4.28</v>
      </c>
      <c r="O281">
        <f t="shared" si="44"/>
        <v>216.19399999999996</v>
      </c>
      <c r="P281">
        <f t="shared" si="45"/>
        <v>49.679999999999993</v>
      </c>
      <c r="Q281" s="9">
        <f t="shared" si="42"/>
        <v>19.680105170902717</v>
      </c>
      <c r="R281" s="12">
        <f t="shared" si="46"/>
        <v>0.15013472222222218</v>
      </c>
    </row>
    <row r="282" spans="1:18" x14ac:dyDescent="0.25">
      <c r="A282" t="s">
        <v>30</v>
      </c>
      <c r="B282" t="s">
        <v>46</v>
      </c>
      <c r="C282" t="s">
        <v>57</v>
      </c>
      <c r="D282" t="s">
        <v>85</v>
      </c>
      <c r="E282">
        <v>1</v>
      </c>
      <c r="F282">
        <v>660</v>
      </c>
      <c r="G282" t="s">
        <v>102</v>
      </c>
      <c r="H282" t="s">
        <v>104</v>
      </c>
      <c r="I282">
        <v>-33.397813399999997</v>
      </c>
      <c r="J282">
        <v>-70.563181900000004</v>
      </c>
      <c r="K282" s="11">
        <f t="shared" si="43"/>
        <v>0.78428402777777773</v>
      </c>
      <c r="L282">
        <v>2.9660000000000002</v>
      </c>
      <c r="M282">
        <v>8.0609999999999999</v>
      </c>
      <c r="N282">
        <v>5.1139999999999999</v>
      </c>
      <c r="O282">
        <f t="shared" si="44"/>
        <v>229.36899999999997</v>
      </c>
      <c r="P282">
        <f t="shared" si="45"/>
        <v>52.645999999999994</v>
      </c>
      <c r="Q282" s="9">
        <f t="shared" si="42"/>
        <v>22.076665426125793</v>
      </c>
      <c r="R282" s="12">
        <f t="shared" si="46"/>
        <v>0.15928402777777775</v>
      </c>
    </row>
    <row r="283" spans="1:18" x14ac:dyDescent="0.25">
      <c r="A283" t="s">
        <v>30</v>
      </c>
      <c r="B283" t="s">
        <v>46</v>
      </c>
      <c r="C283" t="s">
        <v>58</v>
      </c>
      <c r="D283" t="s">
        <v>85</v>
      </c>
      <c r="E283">
        <v>1</v>
      </c>
      <c r="F283">
        <v>660</v>
      </c>
      <c r="G283" t="s">
        <v>102</v>
      </c>
      <c r="H283" t="s">
        <v>104</v>
      </c>
      <c r="I283">
        <v>-33.403049500000002</v>
      </c>
      <c r="J283">
        <v>-70.570588099999995</v>
      </c>
      <c r="K283" s="11">
        <f t="shared" si="43"/>
        <v>0.79402291666666658</v>
      </c>
      <c r="L283">
        <v>3.2189999999999999</v>
      </c>
      <c r="M283">
        <v>9.6460000000000008</v>
      </c>
      <c r="N283">
        <v>4.3780000000000001</v>
      </c>
      <c r="O283">
        <f t="shared" si="44"/>
        <v>243.39299999999997</v>
      </c>
      <c r="P283">
        <f t="shared" si="45"/>
        <v>55.864999999999995</v>
      </c>
      <c r="Q283" s="9">
        <f t="shared" si="42"/>
        <v>20.022807381297945</v>
      </c>
      <c r="R283" s="12">
        <f t="shared" si="46"/>
        <v>0.16902291666666663</v>
      </c>
    </row>
    <row r="284" spans="1:18" x14ac:dyDescent="0.25">
      <c r="A284" t="s">
        <v>30</v>
      </c>
      <c r="B284" t="s">
        <v>46</v>
      </c>
      <c r="C284" t="s">
        <v>59</v>
      </c>
      <c r="D284" t="s">
        <v>85</v>
      </c>
      <c r="E284">
        <v>1</v>
      </c>
      <c r="F284">
        <v>660</v>
      </c>
      <c r="G284" t="s">
        <v>102</v>
      </c>
      <c r="H284" t="s">
        <v>104</v>
      </c>
      <c r="I284">
        <v>-33.405500000000004</v>
      </c>
      <c r="J284">
        <v>-70.585499999999996</v>
      </c>
      <c r="K284" s="11">
        <f t="shared" si="43"/>
        <v>0.80346180555555557</v>
      </c>
      <c r="L284">
        <v>2.9620000000000002</v>
      </c>
      <c r="M284">
        <v>9.1370000000000005</v>
      </c>
      <c r="N284">
        <v>4.4550000000000001</v>
      </c>
      <c r="O284">
        <f t="shared" si="44"/>
        <v>256.98500000000001</v>
      </c>
      <c r="P284">
        <f t="shared" si="45"/>
        <v>58.826999999999998</v>
      </c>
      <c r="Q284" s="9">
        <f t="shared" si="42"/>
        <v>19.450585531356023</v>
      </c>
      <c r="R284" s="12">
        <f t="shared" si="46"/>
        <v>0.17846180555555557</v>
      </c>
    </row>
    <row r="285" spans="1:18" x14ac:dyDescent="0.25">
      <c r="A285" t="s">
        <v>30</v>
      </c>
      <c r="B285" t="s">
        <v>46</v>
      </c>
      <c r="C285" t="s">
        <v>60</v>
      </c>
      <c r="D285" t="s">
        <v>85</v>
      </c>
      <c r="E285">
        <v>1</v>
      </c>
      <c r="F285">
        <v>660</v>
      </c>
      <c r="G285" t="s">
        <v>102</v>
      </c>
      <c r="H285" t="s">
        <v>104</v>
      </c>
      <c r="I285">
        <v>-33.419545200000002</v>
      </c>
      <c r="J285">
        <v>-70.577780899999993</v>
      </c>
      <c r="K285" s="11">
        <f t="shared" si="43"/>
        <v>0.8123104166666667</v>
      </c>
      <c r="L285">
        <v>3.036</v>
      </c>
      <c r="M285">
        <v>8.266</v>
      </c>
      <c r="N285">
        <v>4.476</v>
      </c>
      <c r="O285">
        <f t="shared" si="44"/>
        <v>269.72700000000003</v>
      </c>
      <c r="P285">
        <f t="shared" si="45"/>
        <v>61.863</v>
      </c>
      <c r="Q285" s="9">
        <f t="shared" si="42"/>
        <v>22.037261069441083</v>
      </c>
      <c r="R285" s="12">
        <f t="shared" si="46"/>
        <v>0.1873104166666667</v>
      </c>
    </row>
    <row r="286" spans="1:18" x14ac:dyDescent="0.25">
      <c r="A286" t="s">
        <v>31</v>
      </c>
      <c r="B286" t="s">
        <v>47</v>
      </c>
      <c r="C286" t="s">
        <v>61</v>
      </c>
      <c r="D286" t="s">
        <v>86</v>
      </c>
      <c r="E286">
        <v>0</v>
      </c>
      <c r="F286">
        <v>0</v>
      </c>
      <c r="G286" t="s">
        <v>102</v>
      </c>
      <c r="H286" t="s">
        <v>104</v>
      </c>
      <c r="I286">
        <v>-33.371397000000002</v>
      </c>
      <c r="J286">
        <v>-70.701223900000002</v>
      </c>
      <c r="K286" s="11">
        <f t="shared" si="43"/>
        <v>0.82199444444444447</v>
      </c>
      <c r="L286">
        <v>2.9239999999999999</v>
      </c>
      <c r="M286">
        <v>9.3000000000000007</v>
      </c>
      <c r="N286">
        <v>4.6449999999999996</v>
      </c>
      <c r="O286">
        <f t="shared" si="44"/>
        <v>283.67200000000003</v>
      </c>
      <c r="P286">
        <f t="shared" si="45"/>
        <v>64.787000000000006</v>
      </c>
      <c r="Q286" s="9">
        <f t="shared" si="42"/>
        <v>18.864516129032257</v>
      </c>
      <c r="R286" s="12">
        <f t="shared" si="46"/>
        <v>0.19699444444444447</v>
      </c>
    </row>
    <row r="287" spans="1:18" x14ac:dyDescent="0.25">
      <c r="A287" t="s">
        <v>32</v>
      </c>
      <c r="B287" t="s">
        <v>48</v>
      </c>
      <c r="C287" t="s">
        <v>62</v>
      </c>
      <c r="D287" t="s">
        <v>87</v>
      </c>
      <c r="E287">
        <v>20</v>
      </c>
      <c r="F287">
        <v>240</v>
      </c>
      <c r="G287" t="s">
        <v>103</v>
      </c>
      <c r="H287" t="s">
        <v>104</v>
      </c>
      <c r="I287" s="2">
        <v>-33.423999999999999</v>
      </c>
      <c r="J287" s="3">
        <v>-70.528289999999998</v>
      </c>
      <c r="K287" s="11">
        <f t="shared" si="43"/>
        <v>0.83197916666666671</v>
      </c>
      <c r="L287">
        <v>3.1760000000000002</v>
      </c>
      <c r="M287">
        <v>9.2010000000000005</v>
      </c>
      <c r="N287">
        <v>5.1769999999999996</v>
      </c>
      <c r="O287">
        <f t="shared" si="44"/>
        <v>298.05000000000007</v>
      </c>
      <c r="P287">
        <f t="shared" si="45"/>
        <v>67.963000000000008</v>
      </c>
      <c r="Q287" s="9">
        <f t="shared" si="42"/>
        <v>20.710792305184217</v>
      </c>
      <c r="R287" s="12">
        <f t="shared" si="46"/>
        <v>0.20697916666666671</v>
      </c>
    </row>
    <row r="288" spans="1:18" x14ac:dyDescent="0.25">
      <c r="A288" t="s">
        <v>33</v>
      </c>
      <c r="B288" t="s">
        <v>49</v>
      </c>
      <c r="C288" t="s">
        <v>63</v>
      </c>
      <c r="D288" t="s">
        <v>88</v>
      </c>
      <c r="E288">
        <v>24</v>
      </c>
      <c r="F288">
        <v>240</v>
      </c>
      <c r="G288" t="s">
        <v>103</v>
      </c>
      <c r="H288" t="s">
        <v>104</v>
      </c>
      <c r="I288" s="2">
        <v>-33.423999999999999</v>
      </c>
      <c r="J288" s="3">
        <v>-70.527690000000007</v>
      </c>
      <c r="K288" s="11">
        <v>0.29166666666666669</v>
      </c>
      <c r="L288">
        <v>3.2690000000000001</v>
      </c>
      <c r="M288">
        <v>9.2629999999999999</v>
      </c>
      <c r="N288">
        <v>4.7633016778244439</v>
      </c>
      <c r="O288">
        <v>4.7633016778244439</v>
      </c>
      <c r="P288">
        <v>0</v>
      </c>
      <c r="Q288" s="9">
        <f t="shared" si="42"/>
        <v>21.17456547554788</v>
      </c>
      <c r="R288" s="12">
        <f t="shared" si="46"/>
        <v>3.3078483873780862E-3</v>
      </c>
    </row>
    <row r="289" spans="1:18" x14ac:dyDescent="0.25">
      <c r="A289" t="s">
        <v>33</v>
      </c>
      <c r="B289" t="s">
        <v>49</v>
      </c>
      <c r="C289" t="s">
        <v>64</v>
      </c>
      <c r="D289" t="s">
        <v>89</v>
      </c>
      <c r="E289">
        <v>20</v>
      </c>
      <c r="F289">
        <v>240</v>
      </c>
      <c r="G289" t="s">
        <v>103</v>
      </c>
      <c r="H289" t="s">
        <v>104</v>
      </c>
      <c r="I289" s="2">
        <v>-33.423999999999999</v>
      </c>
      <c r="J289" s="3">
        <v>-70.526939999999996</v>
      </c>
      <c r="K289" s="11">
        <f>$K$288+(O289/1440)</f>
        <v>0.30807126301908339</v>
      </c>
      <c r="L289">
        <v>4.6518302226459411</v>
      </c>
      <c r="M289">
        <v>11.83756856872167</v>
      </c>
      <c r="N289">
        <v>7.0217485009339127</v>
      </c>
      <c r="O289">
        <v>23.622618747480029</v>
      </c>
      <c r="P289">
        <v>4.6518302226459411</v>
      </c>
      <c r="Q289" s="9">
        <f t="shared" si="42"/>
        <v>23.578305945044029</v>
      </c>
      <c r="R289" s="12">
        <f t="shared" si="46"/>
        <v>1.6404596352416687E-2</v>
      </c>
    </row>
    <row r="290" spans="1:18" x14ac:dyDescent="0.25">
      <c r="A290" t="s">
        <v>33</v>
      </c>
      <c r="B290" t="s">
        <v>49</v>
      </c>
      <c r="C290" t="s">
        <v>65</v>
      </c>
      <c r="D290" t="s">
        <v>90</v>
      </c>
      <c r="E290">
        <v>20</v>
      </c>
      <c r="F290">
        <v>240</v>
      </c>
      <c r="G290" t="s">
        <v>103</v>
      </c>
      <c r="H290" t="s">
        <v>104</v>
      </c>
      <c r="I290" s="2">
        <v>-33.424100000000003</v>
      </c>
      <c r="J290" s="3">
        <v>-70.526290000000003</v>
      </c>
      <c r="K290" s="11">
        <f t="shared" ref="K290:K299" si="47">$K$288+(O290/1440)</f>
        <v>0.31469870872202355</v>
      </c>
      <c r="L290">
        <v>2.1007427315973728</v>
      </c>
      <c r="M290">
        <v>5.0116301246800514</v>
      </c>
      <c r="N290">
        <v>4.5318916875538218</v>
      </c>
      <c r="O290">
        <v>33.166140559713902</v>
      </c>
      <c r="P290">
        <v>6.7525729542433144</v>
      </c>
      <c r="Q290" s="9">
        <f t="shared" si="42"/>
        <v>25.150412293023962</v>
      </c>
      <c r="R290" s="12">
        <f t="shared" si="46"/>
        <v>2.3032042055356878E-2</v>
      </c>
    </row>
    <row r="291" spans="1:18" x14ac:dyDescent="0.25">
      <c r="A291" t="s">
        <v>33</v>
      </c>
      <c r="B291" t="s">
        <v>49</v>
      </c>
      <c r="C291" t="s">
        <v>66</v>
      </c>
      <c r="D291" t="s">
        <v>91</v>
      </c>
      <c r="E291">
        <v>24</v>
      </c>
      <c r="F291">
        <v>240</v>
      </c>
      <c r="G291" t="s">
        <v>103</v>
      </c>
      <c r="H291" t="s">
        <v>104</v>
      </c>
      <c r="I291" s="2">
        <v>-33.424100000000003</v>
      </c>
      <c r="J291" s="3">
        <v>-70.526079999999993</v>
      </c>
      <c r="K291" s="11">
        <f t="shared" si="47"/>
        <v>0.32305065378685893</v>
      </c>
      <c r="L291">
        <v>1.672074228472257</v>
      </c>
      <c r="M291">
        <v>5.5381383581597063</v>
      </c>
      <c r="N291">
        <v>6.4886625352031828</v>
      </c>
      <c r="O291">
        <v>45.192941453076791</v>
      </c>
      <c r="P291">
        <v>8.4246471827155709</v>
      </c>
      <c r="Q291" s="9">
        <f t="shared" si="42"/>
        <v>18.115194532928335</v>
      </c>
      <c r="R291" s="12">
        <f t="shared" si="46"/>
        <v>3.1383987120192219E-2</v>
      </c>
    </row>
    <row r="292" spans="1:18" x14ac:dyDescent="0.25">
      <c r="A292" t="s">
        <v>33</v>
      </c>
      <c r="B292" t="s">
        <v>49</v>
      </c>
      <c r="C292" t="s">
        <v>67</v>
      </c>
      <c r="D292" t="s">
        <v>92</v>
      </c>
      <c r="E292">
        <v>22</v>
      </c>
      <c r="F292">
        <v>340</v>
      </c>
      <c r="G292" t="s">
        <v>103</v>
      </c>
      <c r="H292" t="s">
        <v>104</v>
      </c>
      <c r="I292" s="2">
        <v>-33.418999999999997</v>
      </c>
      <c r="J292" s="3">
        <v>-70.532859999999999</v>
      </c>
      <c r="K292" s="11">
        <f t="shared" si="47"/>
        <v>0.32942892017429715</v>
      </c>
      <c r="L292">
        <v>1.484185937159028</v>
      </c>
      <c r="M292">
        <v>3.962046745517144</v>
      </c>
      <c r="N292">
        <v>5.2226568523939578</v>
      </c>
      <c r="O292">
        <v>54.377645050987887</v>
      </c>
      <c r="P292">
        <v>9.9088331198745987</v>
      </c>
      <c r="Q292" s="9">
        <f t="shared" si="42"/>
        <v>22.476048857903702</v>
      </c>
      <c r="R292" s="12">
        <f t="shared" si="46"/>
        <v>3.7762253507630475E-2</v>
      </c>
    </row>
    <row r="293" spans="1:18" x14ac:dyDescent="0.25">
      <c r="A293" t="s">
        <v>33</v>
      </c>
      <c r="B293" t="s">
        <v>49</v>
      </c>
      <c r="C293" t="s">
        <v>68</v>
      </c>
      <c r="D293" t="s">
        <v>93</v>
      </c>
      <c r="E293">
        <v>2</v>
      </c>
      <c r="F293">
        <v>340</v>
      </c>
      <c r="G293" t="s">
        <v>103</v>
      </c>
      <c r="H293" t="s">
        <v>104</v>
      </c>
      <c r="I293" s="2">
        <v>-33.411999999999999</v>
      </c>
      <c r="J293" s="3">
        <v>-70.535240000000002</v>
      </c>
      <c r="K293" s="11">
        <f t="shared" si="47"/>
        <v>0.33428849261194482</v>
      </c>
      <c r="L293">
        <v>0.51305005939457693</v>
      </c>
      <c r="M293">
        <v>2.178771057000386</v>
      </c>
      <c r="N293">
        <v>4.8190132532122156</v>
      </c>
      <c r="O293">
        <v>61.375429361200503</v>
      </c>
      <c r="P293">
        <v>10.42188317926917</v>
      </c>
      <c r="Q293" s="9">
        <f t="shared" si="42"/>
        <v>14.128608632269508</v>
      </c>
      <c r="R293" s="12">
        <f t="shared" si="46"/>
        <v>4.2621825945278129E-2</v>
      </c>
    </row>
    <row r="294" spans="1:18" x14ac:dyDescent="0.25">
      <c r="A294" t="s">
        <v>33</v>
      </c>
      <c r="B294" t="s">
        <v>49</v>
      </c>
      <c r="C294" t="s">
        <v>69</v>
      </c>
      <c r="D294" t="s">
        <v>94</v>
      </c>
      <c r="E294">
        <v>5</v>
      </c>
      <c r="F294">
        <v>340</v>
      </c>
      <c r="G294" t="s">
        <v>103</v>
      </c>
      <c r="H294" t="s">
        <v>104</v>
      </c>
      <c r="I294" s="2">
        <v>-33.4238</v>
      </c>
      <c r="J294" s="3">
        <v>-70.529499999999999</v>
      </c>
      <c r="K294" s="11">
        <f t="shared" si="47"/>
        <v>0.34511853719369667</v>
      </c>
      <c r="L294">
        <v>2.1841489391962572</v>
      </c>
      <c r="M294">
        <v>8.9183960984907991</v>
      </c>
      <c r="N294">
        <v>6.676868099231875</v>
      </c>
      <c r="O294">
        <v>76.970693558923173</v>
      </c>
      <c r="P294">
        <v>12.60603211846543</v>
      </c>
      <c r="Q294" s="9">
        <f t="shared" si="42"/>
        <v>14.694226955668853</v>
      </c>
      <c r="R294" s="12">
        <f t="shared" si="46"/>
        <v>5.3451870527029981E-2</v>
      </c>
    </row>
    <row r="295" spans="1:18" x14ac:dyDescent="0.25">
      <c r="A295" t="s">
        <v>33</v>
      </c>
      <c r="B295" t="s">
        <v>49</v>
      </c>
      <c r="C295" t="s">
        <v>70</v>
      </c>
      <c r="D295" t="s">
        <v>95</v>
      </c>
      <c r="E295">
        <v>5</v>
      </c>
      <c r="F295">
        <v>340</v>
      </c>
      <c r="G295" t="s">
        <v>103</v>
      </c>
      <c r="H295" t="s">
        <v>104</v>
      </c>
      <c r="I295" s="2">
        <v>-33.424999999999997</v>
      </c>
      <c r="J295" s="3">
        <v>-70.52955</v>
      </c>
      <c r="K295" s="11">
        <f t="shared" si="47"/>
        <v>0.35308864861770761</v>
      </c>
      <c r="L295">
        <v>1.3881059685179571</v>
      </c>
      <c r="M295">
        <v>5.9023650168194699</v>
      </c>
      <c r="N295">
        <v>5.5745954337562917</v>
      </c>
      <c r="O295">
        <v>88.447654009498933</v>
      </c>
      <c r="P295">
        <v>13.994138086983391</v>
      </c>
      <c r="Q295" s="9">
        <f t="shared" si="42"/>
        <v>14.110675614561849</v>
      </c>
      <c r="R295" s="12">
        <f t="shared" si="46"/>
        <v>6.1421981951040927E-2</v>
      </c>
    </row>
    <row r="296" spans="1:18" x14ac:dyDescent="0.25">
      <c r="A296" t="s">
        <v>33</v>
      </c>
      <c r="B296" t="s">
        <v>49</v>
      </c>
      <c r="C296" t="s">
        <v>71</v>
      </c>
      <c r="D296" t="s">
        <v>96</v>
      </c>
      <c r="E296">
        <v>39</v>
      </c>
      <c r="F296">
        <v>340</v>
      </c>
      <c r="G296" t="s">
        <v>103</v>
      </c>
      <c r="H296" t="s">
        <v>104</v>
      </c>
      <c r="I296" s="2">
        <v>-33.418100000000003</v>
      </c>
      <c r="J296" s="3">
        <v>-70.532359999999997</v>
      </c>
      <c r="K296" s="11">
        <f t="shared" si="47"/>
        <v>0.3586595505700193</v>
      </c>
      <c r="L296">
        <v>0.87497180020929655</v>
      </c>
      <c r="M296">
        <v>3.197111055734486</v>
      </c>
      <c r="N296">
        <v>4.8249877555943108</v>
      </c>
      <c r="O296">
        <v>96.46975282082775</v>
      </c>
      <c r="P296">
        <v>14.869109887192691</v>
      </c>
      <c r="Q296" s="9">
        <f t="shared" si="42"/>
        <v>16.420545641789456</v>
      </c>
      <c r="R296" s="12">
        <f t="shared" si="46"/>
        <v>6.6992883903352604E-2</v>
      </c>
    </row>
    <row r="297" spans="1:18" x14ac:dyDescent="0.25">
      <c r="A297" t="s">
        <v>33</v>
      </c>
      <c r="B297" t="s">
        <v>49</v>
      </c>
      <c r="C297" t="s">
        <v>72</v>
      </c>
      <c r="D297" t="s">
        <v>97</v>
      </c>
      <c r="E297">
        <v>9</v>
      </c>
      <c r="F297">
        <v>660</v>
      </c>
      <c r="G297" t="s">
        <v>103</v>
      </c>
      <c r="H297" t="s">
        <v>104</v>
      </c>
      <c r="I297" s="2">
        <v>-33.422899999999998</v>
      </c>
      <c r="J297" s="3">
        <v>-70.52955</v>
      </c>
      <c r="K297" s="11">
        <f t="shared" si="47"/>
        <v>0.37141298560232183</v>
      </c>
      <c r="L297">
        <v>2.005529765378157</v>
      </c>
      <c r="M297">
        <v>10.91013608934299</v>
      </c>
      <c r="N297">
        <v>7.4548103571726188</v>
      </c>
      <c r="O297">
        <v>114.8346992673434</v>
      </c>
      <c r="P297">
        <v>16.874639652570838</v>
      </c>
      <c r="Q297" s="9">
        <f t="shared" si="42"/>
        <v>11.029357006850667</v>
      </c>
      <c r="R297" s="12">
        <f t="shared" si="46"/>
        <v>7.9746318935655133E-2</v>
      </c>
    </row>
    <row r="298" spans="1:18" x14ac:dyDescent="0.25">
      <c r="A298" t="s">
        <v>33</v>
      </c>
      <c r="B298" t="s">
        <v>49</v>
      </c>
      <c r="C298" t="s">
        <v>73</v>
      </c>
      <c r="D298" t="s">
        <v>98</v>
      </c>
      <c r="E298">
        <v>1</v>
      </c>
      <c r="F298">
        <v>660</v>
      </c>
      <c r="G298" t="s">
        <v>103</v>
      </c>
      <c r="H298" t="s">
        <v>104</v>
      </c>
      <c r="I298" s="2">
        <v>-33.423999999999999</v>
      </c>
      <c r="J298" s="3">
        <v>-70.528289999999998</v>
      </c>
      <c r="K298" s="11">
        <f t="shared" si="47"/>
        <v>0.38054654909720242</v>
      </c>
      <c r="L298">
        <v>2.2754539352403511</v>
      </c>
      <c r="M298">
        <v>7.4548367805602789</v>
      </c>
      <c r="N298">
        <v>5.6974946520679133</v>
      </c>
      <c r="O298">
        <v>127.9870306999715</v>
      </c>
      <c r="P298">
        <v>19.150093587811192</v>
      </c>
      <c r="Q298" s="9">
        <f t="shared" si="42"/>
        <v>18.31391352127768</v>
      </c>
      <c r="R298" s="12">
        <f t="shared" si="46"/>
        <v>8.8879882430535767E-2</v>
      </c>
    </row>
    <row r="299" spans="1:18" x14ac:dyDescent="0.25">
      <c r="A299" t="s">
        <v>33</v>
      </c>
      <c r="B299" t="s">
        <v>49</v>
      </c>
      <c r="C299" t="s">
        <v>74</v>
      </c>
      <c r="D299" t="s">
        <v>99</v>
      </c>
      <c r="E299">
        <v>1</v>
      </c>
      <c r="F299">
        <v>660</v>
      </c>
      <c r="G299" t="s">
        <v>103</v>
      </c>
      <c r="H299" t="s">
        <v>104</v>
      </c>
      <c r="I299" s="2">
        <v>-33.423999999999999</v>
      </c>
      <c r="J299" s="3">
        <v>-70.526939999999996</v>
      </c>
      <c r="K299" s="11">
        <f t="shared" si="47"/>
        <v>0.40309564335576942</v>
      </c>
      <c r="L299">
        <v>17.24628735815692</v>
      </c>
      <c r="M299">
        <v>27.005289099815101</v>
      </c>
      <c r="N299">
        <v>5.4654066325212263</v>
      </c>
      <c r="O299">
        <v>160.45772643230791</v>
      </c>
      <c r="P299">
        <v>36.396380945968097</v>
      </c>
      <c r="Q299" s="9">
        <f t="shared" si="42"/>
        <v>38.31757688891026</v>
      </c>
      <c r="R299" s="12">
        <f t="shared" si="46"/>
        <v>0.11142897668910272</v>
      </c>
    </row>
    <row r="300" spans="1:18" x14ac:dyDescent="0.25">
      <c r="A300" t="s">
        <v>33</v>
      </c>
      <c r="B300" t="s">
        <v>49</v>
      </c>
      <c r="C300" t="s">
        <v>75</v>
      </c>
      <c r="D300" t="s">
        <v>100</v>
      </c>
      <c r="E300">
        <v>1</v>
      </c>
      <c r="F300">
        <v>660</v>
      </c>
      <c r="G300" t="s">
        <v>103</v>
      </c>
      <c r="H300" t="s">
        <v>104</v>
      </c>
      <c r="I300" s="2">
        <v>-33.424100000000003</v>
      </c>
      <c r="J300" s="3">
        <v>-70.526290000000003</v>
      </c>
      <c r="K300" s="11">
        <v>0.625</v>
      </c>
      <c r="L300">
        <v>2.9830000000000001</v>
      </c>
      <c r="M300">
        <v>8.3079999999999998</v>
      </c>
      <c r="N300">
        <v>4.5880000000000001</v>
      </c>
      <c r="O300">
        <f>N300+M300</f>
        <v>12.896000000000001</v>
      </c>
      <c r="P300">
        <f>L300</f>
        <v>2.9830000000000001</v>
      </c>
      <c r="Q300" s="9">
        <f t="shared" si="42"/>
        <v>21.543090996629758</v>
      </c>
      <c r="R300" s="12">
        <f t="shared" si="46"/>
        <v>8.9555555555555569E-3</v>
      </c>
    </row>
    <row r="301" spans="1:18" x14ac:dyDescent="0.25">
      <c r="A301" t="s">
        <v>33</v>
      </c>
      <c r="B301" t="s">
        <v>49</v>
      </c>
      <c r="C301" t="s">
        <v>76</v>
      </c>
      <c r="D301" t="s">
        <v>83</v>
      </c>
      <c r="E301">
        <v>7</v>
      </c>
      <c r="F301">
        <v>660</v>
      </c>
      <c r="G301" t="s">
        <v>103</v>
      </c>
      <c r="H301" t="s">
        <v>104</v>
      </c>
      <c r="I301" s="2">
        <v>-33.406509999999997</v>
      </c>
      <c r="J301" s="3">
        <v>-70.533900000000003</v>
      </c>
      <c r="K301" s="11">
        <f>$K$300+(O301/1440)</f>
        <v>0.6436708333333333</v>
      </c>
      <c r="L301">
        <v>3.5609999999999999</v>
      </c>
      <c r="M301">
        <v>8.4909999999999997</v>
      </c>
      <c r="N301">
        <v>5.4989999999999997</v>
      </c>
      <c r="O301">
        <f>O300+N301+M301</f>
        <v>26.885999999999999</v>
      </c>
      <c r="P301">
        <f>P300+L301</f>
        <v>6.5440000000000005</v>
      </c>
      <c r="Q301" s="9">
        <f t="shared" si="42"/>
        <v>25.163113885290311</v>
      </c>
      <c r="R301" s="12">
        <f t="shared" si="46"/>
        <v>1.8670833333333334E-2</v>
      </c>
    </row>
    <row r="302" spans="1:18" x14ac:dyDescent="0.25">
      <c r="A302" t="s">
        <v>33</v>
      </c>
      <c r="B302" t="s">
        <v>49</v>
      </c>
      <c r="C302" t="s">
        <v>77</v>
      </c>
      <c r="D302" t="s">
        <v>101</v>
      </c>
      <c r="E302">
        <v>36</v>
      </c>
      <c r="F302">
        <v>660</v>
      </c>
      <c r="G302" t="s">
        <v>103</v>
      </c>
      <c r="H302" t="s">
        <v>104</v>
      </c>
      <c r="I302" s="2">
        <v>-33.419289999999997</v>
      </c>
      <c r="J302" s="3">
        <v>-70.532240000000002</v>
      </c>
      <c r="K302" s="11">
        <f t="shared" ref="K302:K320" si="48">$K$300+(O302/1440)</f>
        <v>0.65283263888888887</v>
      </c>
      <c r="L302">
        <v>3.16</v>
      </c>
      <c r="M302">
        <v>8.6</v>
      </c>
      <c r="N302">
        <v>4.593</v>
      </c>
      <c r="O302">
        <f t="shared" ref="O302:O320" si="49">O301+N302+M302</f>
        <v>40.079000000000001</v>
      </c>
      <c r="P302">
        <f t="shared" ref="P302:P320" si="50">P301+L302</f>
        <v>9.7040000000000006</v>
      </c>
      <c r="Q302" s="9">
        <f t="shared" si="42"/>
        <v>22.046511627906977</v>
      </c>
      <c r="R302" s="12">
        <f t="shared" si="46"/>
        <v>2.7832638888888889E-2</v>
      </c>
    </row>
    <row r="303" spans="1:18" x14ac:dyDescent="0.25">
      <c r="A303" t="s">
        <v>33</v>
      </c>
      <c r="B303" t="s">
        <v>49</v>
      </c>
      <c r="C303" t="s">
        <v>78</v>
      </c>
      <c r="D303" t="s">
        <v>83</v>
      </c>
      <c r="E303">
        <v>4</v>
      </c>
      <c r="F303">
        <v>660</v>
      </c>
      <c r="G303" t="s">
        <v>103</v>
      </c>
      <c r="H303" t="s">
        <v>104</v>
      </c>
      <c r="I303" s="2">
        <v>-33.414149999999999</v>
      </c>
      <c r="J303" s="3">
        <v>-70.534570000000002</v>
      </c>
      <c r="K303" s="11">
        <f t="shared" si="48"/>
        <v>0.66248402777777782</v>
      </c>
      <c r="L303">
        <v>2.8039999999999998</v>
      </c>
      <c r="M303">
        <v>8.6530000000000005</v>
      </c>
      <c r="N303">
        <v>5.2450000000000001</v>
      </c>
      <c r="O303">
        <f t="shared" si="49"/>
        <v>53.976999999999997</v>
      </c>
      <c r="P303">
        <f t="shared" si="50"/>
        <v>12.508000000000001</v>
      </c>
      <c r="Q303" s="9">
        <f t="shared" si="42"/>
        <v>19.442967756847331</v>
      </c>
      <c r="R303" s="12">
        <f t="shared" si="46"/>
        <v>3.7484027777777776E-2</v>
      </c>
    </row>
    <row r="304" spans="1:18" x14ac:dyDescent="0.25">
      <c r="A304" t="s">
        <v>33</v>
      </c>
      <c r="B304" t="s">
        <v>49</v>
      </c>
      <c r="C304" t="s">
        <v>79</v>
      </c>
      <c r="D304" t="s">
        <v>83</v>
      </c>
      <c r="E304">
        <v>2</v>
      </c>
      <c r="F304">
        <v>660</v>
      </c>
      <c r="G304" t="s">
        <v>103</v>
      </c>
      <c r="H304" t="s">
        <v>104</v>
      </c>
      <c r="I304" s="2">
        <v>-33.419379999999997</v>
      </c>
      <c r="J304" s="3">
        <v>-70.529709999999994</v>
      </c>
      <c r="K304" s="11">
        <f t="shared" si="48"/>
        <v>0.67207569444444448</v>
      </c>
      <c r="L304">
        <v>3.145</v>
      </c>
      <c r="M304">
        <v>9.0670000000000002</v>
      </c>
      <c r="N304">
        <v>4.7450000000000001</v>
      </c>
      <c r="O304">
        <f t="shared" si="49"/>
        <v>67.788999999999987</v>
      </c>
      <c r="P304">
        <f t="shared" si="50"/>
        <v>15.653</v>
      </c>
      <c r="Q304" s="9">
        <f t="shared" si="42"/>
        <v>20.811734862688869</v>
      </c>
      <c r="R304" s="12">
        <f t="shared" si="46"/>
        <v>4.7075694444444434E-2</v>
      </c>
    </row>
    <row r="305" spans="1:18" x14ac:dyDescent="0.25">
      <c r="A305" t="s">
        <v>33</v>
      </c>
      <c r="B305" t="s">
        <v>49</v>
      </c>
      <c r="C305" t="s">
        <v>80</v>
      </c>
      <c r="D305" t="s">
        <v>83</v>
      </c>
      <c r="E305">
        <v>7</v>
      </c>
      <c r="F305">
        <v>660</v>
      </c>
      <c r="G305" t="s">
        <v>103</v>
      </c>
      <c r="H305" t="s">
        <v>104</v>
      </c>
      <c r="I305" s="2">
        <v>-33.408839999999998</v>
      </c>
      <c r="J305" s="3">
        <v>-70.53313</v>
      </c>
      <c r="K305" s="11">
        <f t="shared" si="48"/>
        <v>0.68111388888888891</v>
      </c>
      <c r="L305">
        <v>3.3740000000000001</v>
      </c>
      <c r="M305">
        <v>8.1430000000000007</v>
      </c>
      <c r="N305">
        <v>4.8719999999999999</v>
      </c>
      <c r="O305">
        <f t="shared" si="49"/>
        <v>80.803999999999988</v>
      </c>
      <c r="P305">
        <f t="shared" si="50"/>
        <v>19.027000000000001</v>
      </c>
      <c r="Q305" s="9">
        <f t="shared" si="42"/>
        <v>24.860616480412624</v>
      </c>
      <c r="R305" s="12">
        <f t="shared" si="46"/>
        <v>5.611388888888888E-2</v>
      </c>
    </row>
    <row r="306" spans="1:18" x14ac:dyDescent="0.25">
      <c r="A306" t="s">
        <v>33</v>
      </c>
      <c r="B306" t="s">
        <v>49</v>
      </c>
      <c r="C306" t="s">
        <v>71</v>
      </c>
      <c r="D306" t="s">
        <v>96</v>
      </c>
      <c r="E306">
        <v>11</v>
      </c>
      <c r="F306">
        <v>660</v>
      </c>
      <c r="G306" t="s">
        <v>103</v>
      </c>
      <c r="H306" t="s">
        <v>104</v>
      </c>
      <c r="I306" s="2">
        <v>-33.418100000000003</v>
      </c>
      <c r="J306" s="3">
        <v>-70.532359999999997</v>
      </c>
      <c r="K306" s="11">
        <f t="shared" si="48"/>
        <v>0.69082291666666662</v>
      </c>
      <c r="L306">
        <v>3.2149999999999999</v>
      </c>
      <c r="M306">
        <v>8.8460000000000001</v>
      </c>
      <c r="N306">
        <v>5.1349999999999998</v>
      </c>
      <c r="O306">
        <f t="shared" si="49"/>
        <v>94.784999999999997</v>
      </c>
      <c r="P306">
        <f t="shared" si="50"/>
        <v>22.242000000000001</v>
      </c>
      <c r="Q306" s="9">
        <f t="shared" si="42"/>
        <v>21.806466199412164</v>
      </c>
      <c r="R306" s="12">
        <f t="shared" si="46"/>
        <v>6.5822916666666662E-2</v>
      </c>
    </row>
    <row r="307" spans="1:18" x14ac:dyDescent="0.25">
      <c r="A307" t="s">
        <v>33</v>
      </c>
      <c r="B307" t="s">
        <v>49</v>
      </c>
      <c r="K307" s="11">
        <f t="shared" si="48"/>
        <v>0.69923819444444446</v>
      </c>
      <c r="L307">
        <v>2.7829999999999999</v>
      </c>
      <c r="M307">
        <v>7.78</v>
      </c>
      <c r="N307">
        <v>4.3380000000000001</v>
      </c>
      <c r="O307">
        <f t="shared" si="49"/>
        <v>106.90299999999999</v>
      </c>
      <c r="P307">
        <f t="shared" si="50"/>
        <v>25.025000000000002</v>
      </c>
      <c r="Q307" s="9">
        <f t="shared" si="42"/>
        <v>21.462724935732645</v>
      </c>
      <c r="R307" s="12">
        <f t="shared" si="46"/>
        <v>7.4238194444444433E-2</v>
      </c>
    </row>
    <row r="308" spans="1:18" x14ac:dyDescent="0.25">
      <c r="A308" t="s">
        <v>33</v>
      </c>
      <c r="B308" t="s">
        <v>49</v>
      </c>
      <c r="K308" s="11">
        <f t="shared" si="48"/>
        <v>0.70815694444444444</v>
      </c>
      <c r="L308">
        <v>2.948</v>
      </c>
      <c r="M308">
        <v>7.8079999999999998</v>
      </c>
      <c r="N308">
        <v>5.0350000000000001</v>
      </c>
      <c r="O308">
        <f t="shared" si="49"/>
        <v>119.74599999999998</v>
      </c>
      <c r="P308">
        <f t="shared" si="50"/>
        <v>27.973000000000003</v>
      </c>
      <c r="Q308" s="9">
        <f t="shared" si="42"/>
        <v>22.653688524590166</v>
      </c>
      <c r="R308" s="12">
        <f t="shared" si="46"/>
        <v>8.3156944444444436E-2</v>
      </c>
    </row>
    <row r="309" spans="1:18" x14ac:dyDescent="0.25">
      <c r="A309" t="s">
        <v>33</v>
      </c>
      <c r="B309" t="s">
        <v>49</v>
      </c>
      <c r="C309" t="s">
        <v>50</v>
      </c>
      <c r="D309" t="s">
        <v>81</v>
      </c>
      <c r="E309">
        <v>1</v>
      </c>
      <c r="F309">
        <v>660</v>
      </c>
      <c r="G309" t="s">
        <v>102</v>
      </c>
      <c r="H309" t="s">
        <v>104</v>
      </c>
      <c r="I309">
        <v>-33.381999999999998</v>
      </c>
      <c r="J309">
        <v>-70.506299999999996</v>
      </c>
      <c r="K309" s="11">
        <f t="shared" si="48"/>
        <v>0.71778819444444442</v>
      </c>
      <c r="L309">
        <v>3.13</v>
      </c>
      <c r="M309">
        <v>9.1069999999999993</v>
      </c>
      <c r="N309">
        <v>4.7619999999999996</v>
      </c>
      <c r="O309">
        <f t="shared" si="49"/>
        <v>133.61499999999998</v>
      </c>
      <c r="P309">
        <f t="shared" si="50"/>
        <v>31.103000000000002</v>
      </c>
      <c r="Q309" s="9">
        <f t="shared" si="42"/>
        <v>20.621499945097177</v>
      </c>
      <c r="R309" s="12">
        <f t="shared" si="46"/>
        <v>9.278819444444443E-2</v>
      </c>
    </row>
    <row r="310" spans="1:18" x14ac:dyDescent="0.25">
      <c r="A310" t="s">
        <v>33</v>
      </c>
      <c r="B310" t="s">
        <v>49</v>
      </c>
      <c r="C310" t="s">
        <v>51</v>
      </c>
      <c r="D310" t="s">
        <v>82</v>
      </c>
      <c r="E310">
        <v>4</v>
      </c>
      <c r="F310">
        <v>660</v>
      </c>
      <c r="G310" t="s">
        <v>102</v>
      </c>
      <c r="H310" t="s">
        <v>104</v>
      </c>
      <c r="I310">
        <v>-33.411999999999999</v>
      </c>
      <c r="J310">
        <v>-70.509600000000006</v>
      </c>
      <c r="K310" s="11">
        <f t="shared" si="48"/>
        <v>0.72683611111111113</v>
      </c>
      <c r="L310">
        <v>3.3809999999999998</v>
      </c>
      <c r="M310">
        <v>8.34</v>
      </c>
      <c r="N310">
        <v>4.6890000000000001</v>
      </c>
      <c r="O310">
        <f t="shared" si="49"/>
        <v>146.64399999999998</v>
      </c>
      <c r="P310">
        <f t="shared" si="50"/>
        <v>34.484000000000002</v>
      </c>
      <c r="Q310" s="9">
        <f t="shared" si="42"/>
        <v>24.323741007194247</v>
      </c>
      <c r="R310" s="12">
        <f t="shared" si="46"/>
        <v>0.1018361111111111</v>
      </c>
    </row>
    <row r="311" spans="1:18" x14ac:dyDescent="0.25">
      <c r="A311" t="s">
        <v>33</v>
      </c>
      <c r="B311" t="s">
        <v>49</v>
      </c>
      <c r="C311" t="s">
        <v>52</v>
      </c>
      <c r="D311" t="s">
        <v>83</v>
      </c>
      <c r="E311">
        <v>2</v>
      </c>
      <c r="F311">
        <v>660</v>
      </c>
      <c r="G311" t="s">
        <v>102</v>
      </c>
      <c r="H311" t="s">
        <v>104</v>
      </c>
      <c r="I311">
        <v>-33.399199899999999</v>
      </c>
      <c r="J311">
        <v>-70.519466800000004</v>
      </c>
      <c r="K311" s="11">
        <f t="shared" si="48"/>
        <v>0.73551875</v>
      </c>
      <c r="L311">
        <v>3.004</v>
      </c>
      <c r="M311">
        <v>7.7640000000000002</v>
      </c>
      <c r="N311">
        <v>4.7389999999999999</v>
      </c>
      <c r="O311">
        <f t="shared" si="49"/>
        <v>159.14699999999999</v>
      </c>
      <c r="P311">
        <f t="shared" si="50"/>
        <v>37.488</v>
      </c>
      <c r="Q311" s="9">
        <f t="shared" si="42"/>
        <v>23.214837712519316</v>
      </c>
      <c r="R311" s="12">
        <f t="shared" si="46"/>
        <v>0.11051875</v>
      </c>
    </row>
    <row r="312" spans="1:18" x14ac:dyDescent="0.25">
      <c r="A312" t="s">
        <v>33</v>
      </c>
      <c r="B312" t="s">
        <v>49</v>
      </c>
      <c r="C312" t="s">
        <v>53</v>
      </c>
      <c r="D312" t="s">
        <v>83</v>
      </c>
      <c r="E312">
        <v>1</v>
      </c>
      <c r="F312">
        <v>660</v>
      </c>
      <c r="G312" t="s">
        <v>102</v>
      </c>
      <c r="H312" t="s">
        <v>104</v>
      </c>
      <c r="I312">
        <v>-33.398330899999998</v>
      </c>
      <c r="J312">
        <v>-70.528769299999993</v>
      </c>
      <c r="K312" s="11">
        <f t="shared" si="48"/>
        <v>0.74497986111111114</v>
      </c>
      <c r="L312">
        <v>3.36</v>
      </c>
      <c r="M312">
        <v>8.6259999999999994</v>
      </c>
      <c r="N312">
        <v>4.9980000000000002</v>
      </c>
      <c r="O312">
        <f t="shared" si="49"/>
        <v>172.77099999999999</v>
      </c>
      <c r="P312">
        <f t="shared" si="50"/>
        <v>40.847999999999999</v>
      </c>
      <c r="Q312" s="9">
        <f t="shared" si="42"/>
        <v>23.371203338743335</v>
      </c>
      <c r="R312" s="12">
        <f t="shared" si="46"/>
        <v>0.1199798611111111</v>
      </c>
    </row>
    <row r="313" spans="1:18" x14ac:dyDescent="0.25">
      <c r="A313" t="s">
        <v>33</v>
      </c>
      <c r="B313" t="s">
        <v>49</v>
      </c>
      <c r="C313" t="s">
        <v>54</v>
      </c>
      <c r="D313" t="s">
        <v>84</v>
      </c>
      <c r="E313">
        <v>1</v>
      </c>
      <c r="F313">
        <v>660</v>
      </c>
      <c r="G313" t="s">
        <v>102</v>
      </c>
      <c r="H313" t="s">
        <v>104</v>
      </c>
      <c r="I313">
        <v>-33.403997400000002</v>
      </c>
      <c r="J313">
        <v>-70.537836200000001</v>
      </c>
      <c r="K313" s="11">
        <f t="shared" si="48"/>
        <v>0.75479583333333333</v>
      </c>
      <c r="L313">
        <v>3.47</v>
      </c>
      <c r="M313">
        <v>8.8059999999999992</v>
      </c>
      <c r="N313">
        <v>5.3289999999999997</v>
      </c>
      <c r="O313">
        <f t="shared" si="49"/>
        <v>186.90600000000001</v>
      </c>
      <c r="P313">
        <f t="shared" si="50"/>
        <v>44.317999999999998</v>
      </c>
      <c r="Q313" s="9">
        <f t="shared" si="42"/>
        <v>23.642970701794233</v>
      </c>
      <c r="R313" s="12">
        <f t="shared" si="46"/>
        <v>0.12979583333333333</v>
      </c>
    </row>
    <row r="314" spans="1:18" x14ac:dyDescent="0.25">
      <c r="A314" t="s">
        <v>33</v>
      </c>
      <c r="B314" t="s">
        <v>49</v>
      </c>
      <c r="C314" t="s">
        <v>55</v>
      </c>
      <c r="D314" t="s">
        <v>83</v>
      </c>
      <c r="E314">
        <v>1</v>
      </c>
      <c r="F314">
        <v>660</v>
      </c>
      <c r="G314" t="s">
        <v>102</v>
      </c>
      <c r="H314" t="s">
        <v>104</v>
      </c>
      <c r="I314">
        <v>-33.405599000000002</v>
      </c>
      <c r="J314">
        <v>-70.540471199999999</v>
      </c>
      <c r="K314" s="11">
        <f t="shared" si="48"/>
        <v>0.76333194444444441</v>
      </c>
      <c r="L314">
        <v>3.214</v>
      </c>
      <c r="M314">
        <v>7.8879999999999999</v>
      </c>
      <c r="N314">
        <v>4.4039999999999999</v>
      </c>
      <c r="O314">
        <f t="shared" si="49"/>
        <v>199.19800000000001</v>
      </c>
      <c r="P314">
        <f t="shared" si="50"/>
        <v>47.531999999999996</v>
      </c>
      <c r="Q314" s="9">
        <f t="shared" si="42"/>
        <v>24.447261663286003</v>
      </c>
      <c r="R314" s="12">
        <f t="shared" si="46"/>
        <v>0.13833194444444444</v>
      </c>
    </row>
    <row r="315" spans="1:18" x14ac:dyDescent="0.25">
      <c r="A315" t="s">
        <v>33</v>
      </c>
      <c r="B315" t="s">
        <v>49</v>
      </c>
      <c r="C315" t="s">
        <v>56</v>
      </c>
      <c r="D315" t="s">
        <v>85</v>
      </c>
      <c r="E315">
        <v>1</v>
      </c>
      <c r="F315">
        <v>660</v>
      </c>
      <c r="G315" t="s">
        <v>102</v>
      </c>
      <c r="H315" t="s">
        <v>104</v>
      </c>
      <c r="I315">
        <v>-33.395870299999999</v>
      </c>
      <c r="J315">
        <v>-70.556583700000004</v>
      </c>
      <c r="K315" s="11">
        <f t="shared" si="48"/>
        <v>0.77239930555555558</v>
      </c>
      <c r="L315">
        <v>3.1269999999999998</v>
      </c>
      <c r="M315">
        <v>7.9960000000000004</v>
      </c>
      <c r="N315">
        <v>5.0609999999999999</v>
      </c>
      <c r="O315">
        <f t="shared" si="49"/>
        <v>212.25500000000002</v>
      </c>
      <c r="P315">
        <f t="shared" si="50"/>
        <v>50.658999999999999</v>
      </c>
      <c r="Q315" s="9">
        <f t="shared" si="42"/>
        <v>23.464232116058028</v>
      </c>
      <c r="R315" s="12">
        <f t="shared" si="46"/>
        <v>0.14739930555555558</v>
      </c>
    </row>
    <row r="316" spans="1:18" x14ac:dyDescent="0.25">
      <c r="A316" t="s">
        <v>33</v>
      </c>
      <c r="B316" t="s">
        <v>49</v>
      </c>
      <c r="C316" t="s">
        <v>57</v>
      </c>
      <c r="D316" t="s">
        <v>85</v>
      </c>
      <c r="E316">
        <v>1</v>
      </c>
      <c r="F316">
        <v>660</v>
      </c>
      <c r="G316" t="s">
        <v>102</v>
      </c>
      <c r="H316" t="s">
        <v>104</v>
      </c>
      <c r="I316">
        <v>-33.397813399999997</v>
      </c>
      <c r="J316">
        <v>-70.563181900000004</v>
      </c>
      <c r="K316" s="11">
        <f t="shared" si="48"/>
        <v>0.78235763888888887</v>
      </c>
      <c r="L316">
        <v>2.8730000000000002</v>
      </c>
      <c r="M316">
        <v>9.2479999999999993</v>
      </c>
      <c r="N316">
        <v>5.0919999999999996</v>
      </c>
      <c r="O316">
        <f t="shared" si="49"/>
        <v>226.59500000000003</v>
      </c>
      <c r="P316">
        <f t="shared" si="50"/>
        <v>53.531999999999996</v>
      </c>
      <c r="Q316" s="9">
        <f t="shared" si="42"/>
        <v>18.639705882352946</v>
      </c>
      <c r="R316" s="12">
        <f t="shared" si="46"/>
        <v>0.1573576388888889</v>
      </c>
    </row>
    <row r="317" spans="1:18" x14ac:dyDescent="0.25">
      <c r="A317" t="s">
        <v>33</v>
      </c>
      <c r="B317" t="s">
        <v>49</v>
      </c>
      <c r="C317" t="s">
        <v>58</v>
      </c>
      <c r="D317" t="s">
        <v>85</v>
      </c>
      <c r="E317">
        <v>1</v>
      </c>
      <c r="F317">
        <v>660</v>
      </c>
      <c r="G317" t="s">
        <v>102</v>
      </c>
      <c r="H317" t="s">
        <v>104</v>
      </c>
      <c r="I317">
        <v>-33.403049500000002</v>
      </c>
      <c r="J317">
        <v>-70.570588099999995</v>
      </c>
      <c r="K317" s="11">
        <f t="shared" si="48"/>
        <v>0.7916840277777778</v>
      </c>
      <c r="L317">
        <v>3.0779999999999998</v>
      </c>
      <c r="M317">
        <v>8.3529999999999998</v>
      </c>
      <c r="N317">
        <v>5.077</v>
      </c>
      <c r="O317">
        <f t="shared" si="49"/>
        <v>240.02500000000003</v>
      </c>
      <c r="P317">
        <f t="shared" si="50"/>
        <v>56.61</v>
      </c>
      <c r="Q317" s="9">
        <f t="shared" si="42"/>
        <v>22.10942176463546</v>
      </c>
      <c r="R317" s="12">
        <f t="shared" si="46"/>
        <v>0.1666840277777778</v>
      </c>
    </row>
    <row r="318" spans="1:18" x14ac:dyDescent="0.25">
      <c r="A318" t="s">
        <v>33</v>
      </c>
      <c r="B318" t="s">
        <v>49</v>
      </c>
      <c r="C318" t="s">
        <v>59</v>
      </c>
      <c r="D318" t="s">
        <v>85</v>
      </c>
      <c r="E318">
        <v>1</v>
      </c>
      <c r="F318">
        <v>660</v>
      </c>
      <c r="G318" t="s">
        <v>102</v>
      </c>
      <c r="H318" t="s">
        <v>104</v>
      </c>
      <c r="I318">
        <v>-33.405500000000004</v>
      </c>
      <c r="J318">
        <v>-70.585499999999996</v>
      </c>
      <c r="K318" s="11">
        <f t="shared" si="48"/>
        <v>0.80144166666666672</v>
      </c>
      <c r="L318">
        <v>3.1509999999999998</v>
      </c>
      <c r="M318">
        <v>8.6530000000000005</v>
      </c>
      <c r="N318">
        <v>5.3979999999999997</v>
      </c>
      <c r="O318">
        <f t="shared" si="49"/>
        <v>254.07600000000002</v>
      </c>
      <c r="P318">
        <f t="shared" si="50"/>
        <v>59.760999999999996</v>
      </c>
      <c r="Q318" s="9">
        <f t="shared" si="42"/>
        <v>21.849069686813817</v>
      </c>
      <c r="R318" s="12">
        <f t="shared" si="46"/>
        <v>0.17644166666666669</v>
      </c>
    </row>
    <row r="319" spans="1:18" x14ac:dyDescent="0.25">
      <c r="A319" t="s">
        <v>33</v>
      </c>
      <c r="B319" t="s">
        <v>49</v>
      </c>
      <c r="C319" t="s">
        <v>60</v>
      </c>
      <c r="D319" t="s">
        <v>85</v>
      </c>
      <c r="E319">
        <v>1</v>
      </c>
      <c r="F319">
        <v>660</v>
      </c>
      <c r="G319" t="s">
        <v>102</v>
      </c>
      <c r="H319" t="s">
        <v>104</v>
      </c>
      <c r="I319">
        <v>-33.419545200000002</v>
      </c>
      <c r="J319">
        <v>-70.577780899999993</v>
      </c>
      <c r="K319" s="11">
        <f t="shared" si="48"/>
        <v>0.81074305555555559</v>
      </c>
      <c r="L319">
        <v>2.903</v>
      </c>
      <c r="M319">
        <v>8.81</v>
      </c>
      <c r="N319">
        <v>4.5839999999999996</v>
      </c>
      <c r="O319">
        <f t="shared" si="49"/>
        <v>267.47000000000003</v>
      </c>
      <c r="P319">
        <f t="shared" si="50"/>
        <v>62.663999999999994</v>
      </c>
      <c r="Q319" s="9">
        <f t="shared" si="42"/>
        <v>19.770715096481268</v>
      </c>
      <c r="R319" s="12">
        <f t="shared" si="46"/>
        <v>0.18574305555555556</v>
      </c>
    </row>
    <row r="320" spans="1:18" x14ac:dyDescent="0.25">
      <c r="A320" t="s">
        <v>34</v>
      </c>
      <c r="B320" t="s">
        <v>43</v>
      </c>
      <c r="C320" t="s">
        <v>61</v>
      </c>
      <c r="D320" t="s">
        <v>86</v>
      </c>
      <c r="E320">
        <v>0</v>
      </c>
      <c r="F320">
        <v>0</v>
      </c>
      <c r="G320" t="s">
        <v>102</v>
      </c>
      <c r="H320" t="s">
        <v>104</v>
      </c>
      <c r="I320">
        <v>-33.371397000000002</v>
      </c>
      <c r="J320">
        <v>-70.701223900000002</v>
      </c>
      <c r="K320" s="11">
        <f t="shared" si="48"/>
        <v>0.8205972222222222</v>
      </c>
      <c r="L320">
        <v>3.3380000000000001</v>
      </c>
      <c r="M320">
        <v>9.1760000000000002</v>
      </c>
      <c r="N320">
        <v>5.0140000000000002</v>
      </c>
      <c r="O320">
        <f t="shared" si="49"/>
        <v>281.66000000000003</v>
      </c>
      <c r="P320">
        <f t="shared" si="50"/>
        <v>66.001999999999995</v>
      </c>
      <c r="Q320" s="9">
        <f t="shared" si="42"/>
        <v>21.826503923278118</v>
      </c>
      <c r="R320" s="12">
        <f t="shared" si="46"/>
        <v>0.19559722222222223</v>
      </c>
    </row>
    <row r="321" spans="1:18" x14ac:dyDescent="0.25">
      <c r="A321" t="s">
        <v>35</v>
      </c>
      <c r="B321" t="s">
        <v>44</v>
      </c>
      <c r="C321" t="s">
        <v>62</v>
      </c>
      <c r="D321" t="s">
        <v>87</v>
      </c>
      <c r="E321">
        <v>20</v>
      </c>
      <c r="F321">
        <v>240</v>
      </c>
      <c r="G321" t="s">
        <v>103</v>
      </c>
      <c r="H321" t="s">
        <v>104</v>
      </c>
      <c r="I321" s="2">
        <v>-33.423999999999999</v>
      </c>
      <c r="J321" s="3">
        <v>-70.528289999999998</v>
      </c>
      <c r="K321" s="11">
        <v>0.29166666666666669</v>
      </c>
      <c r="L321">
        <v>2.996</v>
      </c>
      <c r="M321">
        <v>8.6809999999999992</v>
      </c>
      <c r="N321">
        <v>6.5317741574921921</v>
      </c>
      <c r="O321">
        <v>6.5317741574921921</v>
      </c>
      <c r="P321">
        <v>0</v>
      </c>
      <c r="Q321" s="9">
        <f t="shared" si="42"/>
        <v>20.707291786660523</v>
      </c>
      <c r="R321" s="12">
        <f t="shared" si="46"/>
        <v>4.5359542760362442E-3</v>
      </c>
    </row>
    <row r="322" spans="1:18" x14ac:dyDescent="0.25">
      <c r="A322" t="s">
        <v>35</v>
      </c>
      <c r="B322" t="s">
        <v>44</v>
      </c>
      <c r="C322" t="s">
        <v>63</v>
      </c>
      <c r="D322" t="s">
        <v>88</v>
      </c>
      <c r="E322">
        <v>24</v>
      </c>
      <c r="F322">
        <v>240</v>
      </c>
      <c r="G322" t="s">
        <v>103</v>
      </c>
      <c r="H322" t="s">
        <v>104</v>
      </c>
      <c r="I322" s="2">
        <v>-33.423999999999999</v>
      </c>
      <c r="J322" s="3">
        <v>-70.527690000000007</v>
      </c>
      <c r="K322" s="11">
        <f>$K$321+(O322/1440)</f>
        <v>0.31052435234400566</v>
      </c>
      <c r="L322">
        <v>4.691717274995483</v>
      </c>
      <c r="M322">
        <v>12.90311266675422</v>
      </c>
      <c r="N322">
        <v>7.7201805511217323</v>
      </c>
      <c r="O322">
        <v>27.155067375368152</v>
      </c>
      <c r="P322">
        <v>4.691717274995483</v>
      </c>
      <c r="Q322" s="9">
        <f t="shared" si="42"/>
        <v>21.816676624473828</v>
      </c>
      <c r="R322" s="12">
        <f t="shared" si="46"/>
        <v>1.8857685677338993E-2</v>
      </c>
    </row>
    <row r="323" spans="1:18" x14ac:dyDescent="0.25">
      <c r="A323" t="s">
        <v>35</v>
      </c>
      <c r="B323" t="s">
        <v>44</v>
      </c>
      <c r="C323" t="s">
        <v>64</v>
      </c>
      <c r="D323" t="s">
        <v>89</v>
      </c>
      <c r="E323">
        <v>20</v>
      </c>
      <c r="F323">
        <v>240</v>
      </c>
      <c r="G323" t="s">
        <v>103</v>
      </c>
      <c r="H323" t="s">
        <v>104</v>
      </c>
      <c r="I323" s="2">
        <v>-33.423999999999999</v>
      </c>
      <c r="J323" s="3">
        <v>-70.526939999999996</v>
      </c>
      <c r="K323" s="11">
        <f t="shared" ref="K323:K332" si="51">$K$321+(O323/1440)</f>
        <v>0.31731176067090411</v>
      </c>
      <c r="L323">
        <v>2.0491392047228101</v>
      </c>
      <c r="M323">
        <v>5.1997474818861287</v>
      </c>
      <c r="N323">
        <v>4.5741205088476251</v>
      </c>
      <c r="O323">
        <v>36.928935366101904</v>
      </c>
      <c r="P323">
        <v>6.7408564797182926</v>
      </c>
      <c r="Q323" s="9">
        <f t="shared" si="42"/>
        <v>23.645062132665522</v>
      </c>
      <c r="R323" s="12">
        <f t="shared" si="46"/>
        <v>2.5645094004237434E-2</v>
      </c>
    </row>
    <row r="324" spans="1:18" x14ac:dyDescent="0.25">
      <c r="A324" t="s">
        <v>35</v>
      </c>
      <c r="B324" t="s">
        <v>44</v>
      </c>
      <c r="C324" t="s">
        <v>65</v>
      </c>
      <c r="D324" t="s">
        <v>90</v>
      </c>
      <c r="E324">
        <v>20</v>
      </c>
      <c r="F324">
        <v>240</v>
      </c>
      <c r="G324" t="s">
        <v>103</v>
      </c>
      <c r="H324" t="s">
        <v>104</v>
      </c>
      <c r="I324" s="2">
        <v>-33.424100000000003</v>
      </c>
      <c r="J324" s="3">
        <v>-70.526290000000003</v>
      </c>
      <c r="K324" s="11">
        <f t="shared" si="51"/>
        <v>0.32346366742267568</v>
      </c>
      <c r="L324">
        <v>1.683027389463676</v>
      </c>
      <c r="M324">
        <v>4.146278652389233</v>
      </c>
      <c r="N324">
        <v>4.7124670701618054</v>
      </c>
      <c r="O324">
        <v>45.787681088652953</v>
      </c>
      <c r="P324">
        <v>8.4238838691819691</v>
      </c>
      <c r="Q324" s="9">
        <f t="shared" ref="Q324:Q387" si="52">L324/(M324/60)</f>
        <v>24.354765280821479</v>
      </c>
      <c r="R324" s="12">
        <f t="shared" si="46"/>
        <v>3.1797000756008997E-2</v>
      </c>
    </row>
    <row r="325" spans="1:18" x14ac:dyDescent="0.25">
      <c r="A325" t="s">
        <v>35</v>
      </c>
      <c r="B325" t="s">
        <v>44</v>
      </c>
      <c r="C325" t="s">
        <v>66</v>
      </c>
      <c r="D325" t="s">
        <v>91</v>
      </c>
      <c r="E325">
        <v>24</v>
      </c>
      <c r="F325">
        <v>240</v>
      </c>
      <c r="G325" t="s">
        <v>103</v>
      </c>
      <c r="H325" t="s">
        <v>104</v>
      </c>
      <c r="I325" s="2">
        <v>-33.424100000000003</v>
      </c>
      <c r="J325" s="3">
        <v>-70.526079999999993</v>
      </c>
      <c r="K325" s="11">
        <f t="shared" si="51"/>
        <v>0.33102178744958483</v>
      </c>
      <c r="L325">
        <v>1.4999476198377291</v>
      </c>
      <c r="M325">
        <v>5.8203885793478776</v>
      </c>
      <c r="N325">
        <v>5.0633042594013036</v>
      </c>
      <c r="O325">
        <v>56.671373927402122</v>
      </c>
      <c r="P325">
        <v>9.9238314890196975</v>
      </c>
      <c r="Q325" s="9">
        <f t="shared" si="52"/>
        <v>15.462345161901043</v>
      </c>
      <c r="R325" s="12">
        <f t="shared" si="46"/>
        <v>3.935512078291814E-2</v>
      </c>
    </row>
    <row r="326" spans="1:18" x14ac:dyDescent="0.25">
      <c r="A326" t="s">
        <v>35</v>
      </c>
      <c r="B326" t="s">
        <v>44</v>
      </c>
      <c r="C326" t="s">
        <v>67</v>
      </c>
      <c r="D326" t="s">
        <v>92</v>
      </c>
      <c r="E326">
        <v>22</v>
      </c>
      <c r="F326">
        <v>340</v>
      </c>
      <c r="G326" t="s">
        <v>103</v>
      </c>
      <c r="H326" t="s">
        <v>104</v>
      </c>
      <c r="I326" s="2">
        <v>-33.418999999999997</v>
      </c>
      <c r="J326" s="3">
        <v>-70.532859999999999</v>
      </c>
      <c r="K326" s="11">
        <f t="shared" si="51"/>
        <v>0.33627393071504119</v>
      </c>
      <c r="L326">
        <v>0.49665518476451992</v>
      </c>
      <c r="M326">
        <v>1.834830815874406</v>
      </c>
      <c r="N326">
        <v>5.7282554863828059</v>
      </c>
      <c r="O326">
        <v>64.234460229659334</v>
      </c>
      <c r="P326">
        <v>10.42048667378422</v>
      </c>
      <c r="Q326" s="9">
        <f t="shared" si="52"/>
        <v>16.240903972211765</v>
      </c>
      <c r="R326" s="12">
        <f t="shared" si="46"/>
        <v>4.4607264048374534E-2</v>
      </c>
    </row>
    <row r="327" spans="1:18" x14ac:dyDescent="0.25">
      <c r="A327" t="s">
        <v>35</v>
      </c>
      <c r="B327" t="s">
        <v>44</v>
      </c>
      <c r="C327" t="s">
        <v>68</v>
      </c>
      <c r="D327" t="s">
        <v>93</v>
      </c>
      <c r="E327">
        <v>2</v>
      </c>
      <c r="F327">
        <v>340</v>
      </c>
      <c r="G327" t="s">
        <v>103</v>
      </c>
      <c r="H327" t="s">
        <v>104</v>
      </c>
      <c r="I327" s="2">
        <v>-33.411999999999999</v>
      </c>
      <c r="J327" s="3">
        <v>-70.535240000000002</v>
      </c>
      <c r="K327" s="11">
        <f t="shared" si="51"/>
        <v>0.34592084220106556</v>
      </c>
      <c r="L327">
        <v>2.2115464438125549</v>
      </c>
      <c r="M327">
        <v>8.598363177429265</v>
      </c>
      <c r="N327">
        <v>5.2931893624457871</v>
      </c>
      <c r="O327">
        <v>78.126012769534384</v>
      </c>
      <c r="P327">
        <v>12.63203311759677</v>
      </c>
      <c r="Q327" s="9">
        <f t="shared" si="52"/>
        <v>15.43233100191352</v>
      </c>
      <c r="R327" s="12">
        <f t="shared" si="46"/>
        <v>5.4254175534398881E-2</v>
      </c>
    </row>
    <row r="328" spans="1:18" x14ac:dyDescent="0.25">
      <c r="A328" t="s">
        <v>35</v>
      </c>
      <c r="B328" t="s">
        <v>44</v>
      </c>
      <c r="C328" t="s">
        <v>69</v>
      </c>
      <c r="D328" t="s">
        <v>94</v>
      </c>
      <c r="E328">
        <v>5</v>
      </c>
      <c r="F328">
        <v>340</v>
      </c>
      <c r="G328" t="s">
        <v>103</v>
      </c>
      <c r="H328" t="s">
        <v>104</v>
      </c>
      <c r="I328" s="2">
        <v>-33.4238</v>
      </c>
      <c r="J328" s="3">
        <v>-70.529499999999999</v>
      </c>
      <c r="K328" s="11">
        <f t="shared" si="51"/>
        <v>0.35415246496329617</v>
      </c>
      <c r="L328">
        <v>1.419495053155454</v>
      </c>
      <c r="M328">
        <v>6.2872556174373404</v>
      </c>
      <c r="N328">
        <v>5.5662811601747464</v>
      </c>
      <c r="O328">
        <v>89.979549547146462</v>
      </c>
      <c r="P328">
        <v>14.051528170752229</v>
      </c>
      <c r="Q328" s="9">
        <f t="shared" si="52"/>
        <v>13.546403768460436</v>
      </c>
      <c r="R328" s="12">
        <f t="shared" si="46"/>
        <v>6.2485798296629487E-2</v>
      </c>
    </row>
    <row r="329" spans="1:18" x14ac:dyDescent="0.25">
      <c r="A329" t="s">
        <v>35</v>
      </c>
      <c r="B329" t="s">
        <v>44</v>
      </c>
      <c r="C329" t="s">
        <v>70</v>
      </c>
      <c r="D329" t="s">
        <v>95</v>
      </c>
      <c r="E329">
        <v>5</v>
      </c>
      <c r="F329">
        <v>340</v>
      </c>
      <c r="G329" t="s">
        <v>103</v>
      </c>
      <c r="H329" t="s">
        <v>104</v>
      </c>
      <c r="I329" s="2">
        <v>-33.424999999999997</v>
      </c>
      <c r="J329" s="3">
        <v>-70.52955</v>
      </c>
      <c r="K329" s="11">
        <f t="shared" si="51"/>
        <v>0.36156005110614697</v>
      </c>
      <c r="L329">
        <v>0.88550215164153234</v>
      </c>
      <c r="M329">
        <v>2.8529769255504038</v>
      </c>
      <c r="N329">
        <v>7.8139471201547277</v>
      </c>
      <c r="O329">
        <v>100.64647359285161</v>
      </c>
      <c r="P329">
        <v>14.93703032239376</v>
      </c>
      <c r="Q329" s="9">
        <f t="shared" si="52"/>
        <v>18.622698495271546</v>
      </c>
      <c r="R329" s="12">
        <f t="shared" si="46"/>
        <v>6.9893384439480288E-2</v>
      </c>
    </row>
    <row r="330" spans="1:18" x14ac:dyDescent="0.25">
      <c r="A330" t="s">
        <v>35</v>
      </c>
      <c r="B330" t="s">
        <v>44</v>
      </c>
      <c r="C330" t="s">
        <v>71</v>
      </c>
      <c r="D330" t="s">
        <v>96</v>
      </c>
      <c r="E330">
        <v>39</v>
      </c>
      <c r="F330">
        <v>340</v>
      </c>
      <c r="G330" t="s">
        <v>103</v>
      </c>
      <c r="H330" t="s">
        <v>104</v>
      </c>
      <c r="I330" s="2">
        <v>-33.418100000000003</v>
      </c>
      <c r="J330" s="3">
        <v>-70.532359999999997</v>
      </c>
      <c r="K330" s="11">
        <f t="shared" si="51"/>
        <v>0.37212296551992408</v>
      </c>
      <c r="L330">
        <v>1.9699947817576191</v>
      </c>
      <c r="M330">
        <v>10.23076225290639</v>
      </c>
      <c r="N330">
        <v>4.9798345029325999</v>
      </c>
      <c r="O330">
        <v>115.8570703486906</v>
      </c>
      <c r="P330">
        <v>16.90702510415138</v>
      </c>
      <c r="Q330" s="9">
        <f t="shared" si="52"/>
        <v>11.553360735352692</v>
      </c>
      <c r="R330" s="12">
        <f t="shared" si="46"/>
        <v>8.0456298853257363E-2</v>
      </c>
    </row>
    <row r="331" spans="1:18" x14ac:dyDescent="0.25">
      <c r="A331" t="s">
        <v>35</v>
      </c>
      <c r="B331" t="s">
        <v>44</v>
      </c>
      <c r="C331" t="s">
        <v>72</v>
      </c>
      <c r="D331" t="s">
        <v>97</v>
      </c>
      <c r="E331">
        <v>9</v>
      </c>
      <c r="F331">
        <v>660</v>
      </c>
      <c r="G331" t="s">
        <v>103</v>
      </c>
      <c r="H331" t="s">
        <v>104</v>
      </c>
      <c r="I331" s="2">
        <v>-33.422899999999998</v>
      </c>
      <c r="J331" s="3">
        <v>-70.52955</v>
      </c>
      <c r="K331" s="11">
        <f t="shared" si="51"/>
        <v>0.38140643043454397</v>
      </c>
      <c r="L331">
        <v>2.3596511133649281</v>
      </c>
      <c r="M331">
        <v>6.9271001108391026</v>
      </c>
      <c r="N331">
        <v>6.44108936621359</v>
      </c>
      <c r="O331">
        <v>129.22525982574331</v>
      </c>
      <c r="P331">
        <v>19.266676217516309</v>
      </c>
      <c r="Q331" s="9">
        <f t="shared" si="52"/>
        <v>20.438432321825612</v>
      </c>
      <c r="R331" s="12">
        <f t="shared" si="46"/>
        <v>8.9739763767877304E-2</v>
      </c>
    </row>
    <row r="332" spans="1:18" x14ac:dyDescent="0.25">
      <c r="A332" t="s">
        <v>35</v>
      </c>
      <c r="B332" t="s">
        <v>44</v>
      </c>
      <c r="C332" t="s">
        <v>73</v>
      </c>
      <c r="D332" t="s">
        <v>98</v>
      </c>
      <c r="E332">
        <v>1</v>
      </c>
      <c r="F332">
        <v>660</v>
      </c>
      <c r="G332" t="s">
        <v>103</v>
      </c>
      <c r="H332" t="s">
        <v>104</v>
      </c>
      <c r="I332" s="2">
        <v>-33.423999999999999</v>
      </c>
      <c r="J332" s="3">
        <v>-70.528289999999998</v>
      </c>
      <c r="K332" s="11">
        <f t="shared" si="51"/>
        <v>0.40619974692806027</v>
      </c>
      <c r="L332">
        <v>16.51497111130579</v>
      </c>
      <c r="M332">
        <v>30.25745739914391</v>
      </c>
      <c r="N332">
        <v>5.4449183515195667</v>
      </c>
      <c r="O332">
        <v>164.9276355764068</v>
      </c>
      <c r="P332">
        <v>35.781647328822089</v>
      </c>
      <c r="Q332" s="9">
        <f t="shared" si="52"/>
        <v>32.748894053020571</v>
      </c>
      <c r="R332" s="12">
        <f t="shared" si="46"/>
        <v>0.11453308026139361</v>
      </c>
    </row>
    <row r="333" spans="1:18" x14ac:dyDescent="0.25">
      <c r="A333" t="s">
        <v>35</v>
      </c>
      <c r="B333" t="s">
        <v>44</v>
      </c>
      <c r="C333" t="s">
        <v>74</v>
      </c>
      <c r="D333" t="s">
        <v>99</v>
      </c>
      <c r="E333">
        <v>1</v>
      </c>
      <c r="F333">
        <v>660</v>
      </c>
      <c r="G333" t="s">
        <v>103</v>
      </c>
      <c r="H333" t="s">
        <v>104</v>
      </c>
      <c r="I333" s="2">
        <v>-33.423999999999999</v>
      </c>
      <c r="J333" s="3">
        <v>-70.526939999999996</v>
      </c>
      <c r="K333" s="11">
        <v>0.625</v>
      </c>
      <c r="L333">
        <v>2.98</v>
      </c>
      <c r="M333">
        <v>8.1539999999999999</v>
      </c>
      <c r="N333">
        <v>5.04</v>
      </c>
      <c r="O333">
        <f>N333+M333</f>
        <v>13.193999999999999</v>
      </c>
      <c r="P333">
        <f>L333</f>
        <v>2.98</v>
      </c>
      <c r="Q333" s="9">
        <f t="shared" si="52"/>
        <v>21.927888153053718</v>
      </c>
      <c r="R333" s="12">
        <f t="shared" si="46"/>
        <v>9.1624999999999988E-3</v>
      </c>
    </row>
    <row r="334" spans="1:18" x14ac:dyDescent="0.25">
      <c r="A334" t="s">
        <v>35</v>
      </c>
      <c r="B334" t="s">
        <v>44</v>
      </c>
      <c r="C334" t="s">
        <v>75</v>
      </c>
      <c r="D334" t="s">
        <v>100</v>
      </c>
      <c r="E334">
        <v>1</v>
      </c>
      <c r="F334">
        <v>660</v>
      </c>
      <c r="G334" t="s">
        <v>103</v>
      </c>
      <c r="H334" t="s">
        <v>104</v>
      </c>
      <c r="I334" s="2">
        <v>-33.424100000000003</v>
      </c>
      <c r="J334" s="3">
        <v>-70.526290000000003</v>
      </c>
      <c r="K334" s="11">
        <f>$K$333+(O334/1440)</f>
        <v>0.64308611111111114</v>
      </c>
      <c r="L334">
        <v>3.149</v>
      </c>
      <c r="M334">
        <v>8.0649999999999995</v>
      </c>
      <c r="N334">
        <v>4.7850000000000001</v>
      </c>
      <c r="O334">
        <f>O333+N334+M334</f>
        <v>26.043999999999997</v>
      </c>
      <c r="P334">
        <f>P333+L334</f>
        <v>6.1289999999999996</v>
      </c>
      <c r="Q334" s="9">
        <f t="shared" si="52"/>
        <v>23.427154370737757</v>
      </c>
      <c r="R334" s="12">
        <f t="shared" si="46"/>
        <v>1.8086111111111108E-2</v>
      </c>
    </row>
    <row r="335" spans="1:18" x14ac:dyDescent="0.25">
      <c r="A335" t="s">
        <v>35</v>
      </c>
      <c r="B335" t="s">
        <v>44</v>
      </c>
      <c r="C335" t="s">
        <v>76</v>
      </c>
      <c r="D335" t="s">
        <v>83</v>
      </c>
      <c r="E335">
        <v>7</v>
      </c>
      <c r="F335">
        <v>660</v>
      </c>
      <c r="G335" t="s">
        <v>103</v>
      </c>
      <c r="H335" t="s">
        <v>104</v>
      </c>
      <c r="I335" s="2">
        <v>-33.406509999999997</v>
      </c>
      <c r="J335" s="3">
        <v>-70.533900000000003</v>
      </c>
      <c r="K335" s="11">
        <f t="shared" ref="K335:K353" si="53">$K$333+(O335/1440)</f>
        <v>0.65212777777777775</v>
      </c>
      <c r="L335">
        <v>3.3290000000000002</v>
      </c>
      <c r="M335">
        <v>8.0039999999999996</v>
      </c>
      <c r="N335">
        <v>5.016</v>
      </c>
      <c r="O335">
        <f t="shared" ref="O335:O353" si="54">O334+N335+M335</f>
        <v>39.063999999999993</v>
      </c>
      <c r="P335">
        <f t="shared" ref="P335:P353" si="55">P334+L335</f>
        <v>9.4580000000000002</v>
      </c>
      <c r="Q335" s="9">
        <f t="shared" si="52"/>
        <v>24.955022488755624</v>
      </c>
      <c r="R335" s="12">
        <f t="shared" si="46"/>
        <v>2.7127777777777771E-2</v>
      </c>
    </row>
    <row r="336" spans="1:18" x14ac:dyDescent="0.25">
      <c r="A336" t="s">
        <v>35</v>
      </c>
      <c r="B336" t="s">
        <v>44</v>
      </c>
      <c r="C336" t="s">
        <v>77</v>
      </c>
      <c r="D336" t="s">
        <v>101</v>
      </c>
      <c r="E336">
        <v>36</v>
      </c>
      <c r="F336">
        <v>660</v>
      </c>
      <c r="G336" t="s">
        <v>103</v>
      </c>
      <c r="H336" t="s">
        <v>104</v>
      </c>
      <c r="I336" s="2">
        <v>-33.419289999999997</v>
      </c>
      <c r="J336" s="3">
        <v>-70.532240000000002</v>
      </c>
      <c r="K336" s="11">
        <f t="shared" si="53"/>
        <v>0.66119097222222223</v>
      </c>
      <c r="L336">
        <v>2.7559999999999998</v>
      </c>
      <c r="M336">
        <v>8.2379999999999995</v>
      </c>
      <c r="N336">
        <v>4.8129999999999997</v>
      </c>
      <c r="O336">
        <f t="shared" si="54"/>
        <v>52.114999999999995</v>
      </c>
      <c r="P336">
        <f t="shared" si="55"/>
        <v>12.214</v>
      </c>
      <c r="Q336" s="9">
        <f t="shared" si="52"/>
        <v>20.072833211944644</v>
      </c>
      <c r="R336" s="12">
        <f t="shared" si="46"/>
        <v>3.6190972222222222E-2</v>
      </c>
    </row>
    <row r="337" spans="1:18" x14ac:dyDescent="0.25">
      <c r="A337" t="s">
        <v>35</v>
      </c>
      <c r="B337" t="s">
        <v>44</v>
      </c>
      <c r="C337" t="s">
        <v>78</v>
      </c>
      <c r="D337" t="s">
        <v>83</v>
      </c>
      <c r="E337">
        <v>4</v>
      </c>
      <c r="F337">
        <v>660</v>
      </c>
      <c r="G337" t="s">
        <v>103</v>
      </c>
      <c r="H337" t="s">
        <v>104</v>
      </c>
      <c r="I337" s="2">
        <v>-33.414149999999999</v>
      </c>
      <c r="J337" s="3">
        <v>-70.534570000000002</v>
      </c>
      <c r="K337" s="11">
        <f t="shared" si="53"/>
        <v>0.6710652777777778</v>
      </c>
      <c r="L337">
        <v>3.0739999999999998</v>
      </c>
      <c r="M337">
        <v>9.0050000000000008</v>
      </c>
      <c r="N337">
        <v>5.2140000000000004</v>
      </c>
      <c r="O337">
        <f t="shared" si="54"/>
        <v>66.333999999999989</v>
      </c>
      <c r="P337">
        <f t="shared" si="55"/>
        <v>15.288</v>
      </c>
      <c r="Q337" s="9">
        <f t="shared" si="52"/>
        <v>20.48195446973903</v>
      </c>
      <c r="R337" s="12">
        <f t="shared" si="46"/>
        <v>4.6065277777777767E-2</v>
      </c>
    </row>
    <row r="338" spans="1:18" x14ac:dyDescent="0.25">
      <c r="A338" t="s">
        <v>35</v>
      </c>
      <c r="B338" t="s">
        <v>44</v>
      </c>
      <c r="C338" t="s">
        <v>79</v>
      </c>
      <c r="D338" t="s">
        <v>83</v>
      </c>
      <c r="E338">
        <v>2</v>
      </c>
      <c r="F338">
        <v>660</v>
      </c>
      <c r="G338" t="s">
        <v>103</v>
      </c>
      <c r="H338" t="s">
        <v>104</v>
      </c>
      <c r="I338" s="2">
        <v>-33.419379999999997</v>
      </c>
      <c r="J338" s="3">
        <v>-70.529709999999994</v>
      </c>
      <c r="K338" s="11">
        <f t="shared" si="53"/>
        <v>0.68047777777777774</v>
      </c>
      <c r="L338">
        <v>3.0710000000000002</v>
      </c>
      <c r="M338">
        <v>8.4600000000000009</v>
      </c>
      <c r="N338">
        <v>5.0940000000000003</v>
      </c>
      <c r="O338">
        <f t="shared" si="54"/>
        <v>79.887999999999977</v>
      </c>
      <c r="P338">
        <f t="shared" si="55"/>
        <v>18.359000000000002</v>
      </c>
      <c r="Q338" s="9">
        <f t="shared" si="52"/>
        <v>21.780141843971631</v>
      </c>
      <c r="R338" s="12">
        <f t="shared" si="46"/>
        <v>5.5477777777777765E-2</v>
      </c>
    </row>
    <row r="339" spans="1:18" x14ac:dyDescent="0.25">
      <c r="A339" t="s">
        <v>35</v>
      </c>
      <c r="B339" t="s">
        <v>44</v>
      </c>
      <c r="C339" t="s">
        <v>80</v>
      </c>
      <c r="D339" t="s">
        <v>83</v>
      </c>
      <c r="E339">
        <v>7</v>
      </c>
      <c r="F339">
        <v>660</v>
      </c>
      <c r="G339" t="s">
        <v>103</v>
      </c>
      <c r="H339" t="s">
        <v>104</v>
      </c>
      <c r="I339" s="2">
        <v>-33.408839999999998</v>
      </c>
      <c r="J339" s="3">
        <v>-70.53313</v>
      </c>
      <c r="K339" s="11">
        <f t="shared" si="53"/>
        <v>0.68970486111111107</v>
      </c>
      <c r="L339">
        <v>3.254</v>
      </c>
      <c r="M339">
        <v>8.0559999999999992</v>
      </c>
      <c r="N339">
        <v>5.2309999999999999</v>
      </c>
      <c r="O339">
        <f t="shared" si="54"/>
        <v>93.174999999999969</v>
      </c>
      <c r="P339">
        <f t="shared" si="55"/>
        <v>21.613000000000003</v>
      </c>
      <c r="Q339" s="9">
        <f t="shared" si="52"/>
        <v>24.235352532274085</v>
      </c>
      <c r="R339" s="12">
        <f t="shared" si="46"/>
        <v>6.4704861111111095E-2</v>
      </c>
    </row>
    <row r="340" spans="1:18" x14ac:dyDescent="0.25">
      <c r="A340" t="s">
        <v>35</v>
      </c>
      <c r="B340" t="s">
        <v>44</v>
      </c>
      <c r="C340" t="s">
        <v>71</v>
      </c>
      <c r="D340" t="s">
        <v>96</v>
      </c>
      <c r="E340">
        <v>11</v>
      </c>
      <c r="F340">
        <v>660</v>
      </c>
      <c r="G340" t="s">
        <v>103</v>
      </c>
      <c r="H340" t="s">
        <v>104</v>
      </c>
      <c r="I340" s="2">
        <v>-33.418100000000003</v>
      </c>
      <c r="J340" s="3">
        <v>-70.532359999999997</v>
      </c>
      <c r="K340" s="11">
        <f t="shared" si="53"/>
        <v>0.69887291666666662</v>
      </c>
      <c r="L340">
        <v>3.476</v>
      </c>
      <c r="M340">
        <v>8.0690000000000008</v>
      </c>
      <c r="N340">
        <v>5.133</v>
      </c>
      <c r="O340">
        <f t="shared" si="54"/>
        <v>106.37699999999997</v>
      </c>
      <c r="P340">
        <f t="shared" si="55"/>
        <v>25.089000000000002</v>
      </c>
      <c r="Q340" s="9">
        <f t="shared" si="52"/>
        <v>25.847069029619529</v>
      </c>
      <c r="R340" s="12">
        <f t="shared" si="46"/>
        <v>7.3872916666666649E-2</v>
      </c>
    </row>
    <row r="341" spans="1:18" x14ac:dyDescent="0.25">
      <c r="A341" t="s">
        <v>35</v>
      </c>
      <c r="B341" t="s">
        <v>44</v>
      </c>
      <c r="K341" s="11">
        <f t="shared" si="53"/>
        <v>0.70715138888888884</v>
      </c>
      <c r="L341">
        <v>2.9860000000000002</v>
      </c>
      <c r="M341">
        <v>7.7240000000000002</v>
      </c>
      <c r="N341">
        <v>4.1970000000000001</v>
      </c>
      <c r="O341">
        <f t="shared" si="54"/>
        <v>118.29799999999997</v>
      </c>
      <c r="P341">
        <f t="shared" si="55"/>
        <v>28.075000000000003</v>
      </c>
      <c r="Q341" s="9">
        <f t="shared" si="52"/>
        <v>23.195235629207666</v>
      </c>
      <c r="R341" s="12">
        <f t="shared" si="46"/>
        <v>8.2151388888888871E-2</v>
      </c>
    </row>
    <row r="342" spans="1:18" x14ac:dyDescent="0.25">
      <c r="A342" t="s">
        <v>35</v>
      </c>
      <c r="B342" t="s">
        <v>44</v>
      </c>
      <c r="C342" t="s">
        <v>50</v>
      </c>
      <c r="D342" t="s">
        <v>81</v>
      </c>
      <c r="E342">
        <v>1</v>
      </c>
      <c r="F342">
        <v>660</v>
      </c>
      <c r="G342" t="s">
        <v>102</v>
      </c>
      <c r="H342" t="s">
        <v>104</v>
      </c>
      <c r="I342">
        <v>-33.381999999999998</v>
      </c>
      <c r="J342">
        <v>-70.506299999999996</v>
      </c>
      <c r="K342" s="11">
        <f t="shared" si="53"/>
        <v>0.71569513888888892</v>
      </c>
      <c r="L342">
        <v>2.9689999999999999</v>
      </c>
      <c r="M342">
        <v>7.7169999999999996</v>
      </c>
      <c r="N342">
        <v>4.5860000000000003</v>
      </c>
      <c r="O342">
        <f t="shared" si="54"/>
        <v>130.60099999999997</v>
      </c>
      <c r="P342">
        <f t="shared" si="55"/>
        <v>31.044000000000004</v>
      </c>
      <c r="Q342" s="9">
        <f t="shared" si="52"/>
        <v>23.08410003887521</v>
      </c>
      <c r="R342" s="12">
        <f t="shared" si="46"/>
        <v>9.0695138888888874E-2</v>
      </c>
    </row>
    <row r="343" spans="1:18" x14ac:dyDescent="0.25">
      <c r="A343" t="s">
        <v>35</v>
      </c>
      <c r="B343" t="s">
        <v>44</v>
      </c>
      <c r="C343" t="s">
        <v>51</v>
      </c>
      <c r="D343" t="s">
        <v>82</v>
      </c>
      <c r="E343">
        <v>4</v>
      </c>
      <c r="F343">
        <v>660</v>
      </c>
      <c r="G343" t="s">
        <v>102</v>
      </c>
      <c r="H343" t="s">
        <v>104</v>
      </c>
      <c r="I343">
        <v>-33.411999999999999</v>
      </c>
      <c r="J343">
        <v>-70.509600000000006</v>
      </c>
      <c r="K343" s="11">
        <f t="shared" si="53"/>
        <v>0.72558055555555556</v>
      </c>
      <c r="L343">
        <v>2.9510000000000001</v>
      </c>
      <c r="M343">
        <v>9.4480000000000004</v>
      </c>
      <c r="N343">
        <v>4.7869999999999999</v>
      </c>
      <c r="O343">
        <f t="shared" si="54"/>
        <v>144.83599999999998</v>
      </c>
      <c r="P343">
        <f t="shared" si="55"/>
        <v>33.995000000000005</v>
      </c>
      <c r="Q343" s="9">
        <f t="shared" si="52"/>
        <v>18.740474174428449</v>
      </c>
      <c r="R343" s="12">
        <f t="shared" si="46"/>
        <v>0.10058055555555555</v>
      </c>
    </row>
    <row r="344" spans="1:18" x14ac:dyDescent="0.25">
      <c r="A344" t="s">
        <v>35</v>
      </c>
      <c r="B344" t="s">
        <v>44</v>
      </c>
      <c r="C344" t="s">
        <v>52</v>
      </c>
      <c r="D344" t="s">
        <v>83</v>
      </c>
      <c r="E344">
        <v>2</v>
      </c>
      <c r="F344">
        <v>660</v>
      </c>
      <c r="G344" t="s">
        <v>102</v>
      </c>
      <c r="H344" t="s">
        <v>104</v>
      </c>
      <c r="I344">
        <v>-33.399199899999999</v>
      </c>
      <c r="J344">
        <v>-70.519466800000004</v>
      </c>
      <c r="K344" s="11">
        <f t="shared" si="53"/>
        <v>0.73478750000000004</v>
      </c>
      <c r="L344">
        <v>2.8319999999999999</v>
      </c>
      <c r="M344">
        <v>7.8890000000000002</v>
      </c>
      <c r="N344">
        <v>5.3689999999999998</v>
      </c>
      <c r="O344">
        <f t="shared" si="54"/>
        <v>158.09399999999999</v>
      </c>
      <c r="P344">
        <f t="shared" si="55"/>
        <v>36.827000000000005</v>
      </c>
      <c r="Q344" s="9">
        <f t="shared" si="52"/>
        <v>21.538851565470907</v>
      </c>
      <c r="R344" s="12">
        <f t="shared" ref="R344:R407" si="56">(O344/1440)</f>
        <v>0.1097875</v>
      </c>
    </row>
    <row r="345" spans="1:18" x14ac:dyDescent="0.25">
      <c r="A345" t="s">
        <v>35</v>
      </c>
      <c r="B345" t="s">
        <v>44</v>
      </c>
      <c r="C345" t="s">
        <v>53</v>
      </c>
      <c r="D345" t="s">
        <v>83</v>
      </c>
      <c r="E345">
        <v>1</v>
      </c>
      <c r="F345">
        <v>660</v>
      </c>
      <c r="G345" t="s">
        <v>102</v>
      </c>
      <c r="H345" t="s">
        <v>104</v>
      </c>
      <c r="I345">
        <v>-33.398330899999998</v>
      </c>
      <c r="J345">
        <v>-70.528769299999993</v>
      </c>
      <c r="K345" s="11">
        <f t="shared" si="53"/>
        <v>0.74429027777777779</v>
      </c>
      <c r="L345">
        <v>3.3740000000000001</v>
      </c>
      <c r="M345">
        <v>9.3729999999999993</v>
      </c>
      <c r="N345">
        <v>4.3109999999999999</v>
      </c>
      <c r="O345">
        <f t="shared" si="54"/>
        <v>171.77799999999999</v>
      </c>
      <c r="P345">
        <f t="shared" si="55"/>
        <v>40.201000000000008</v>
      </c>
      <c r="Q345" s="9">
        <f t="shared" si="52"/>
        <v>21.598207617625096</v>
      </c>
      <c r="R345" s="12">
        <f t="shared" si="56"/>
        <v>0.11929027777777777</v>
      </c>
    </row>
    <row r="346" spans="1:18" x14ac:dyDescent="0.25">
      <c r="A346" t="s">
        <v>35</v>
      </c>
      <c r="B346" t="s">
        <v>44</v>
      </c>
      <c r="C346" t="s">
        <v>54</v>
      </c>
      <c r="D346" t="s">
        <v>84</v>
      </c>
      <c r="E346">
        <v>1</v>
      </c>
      <c r="F346">
        <v>660</v>
      </c>
      <c r="G346" t="s">
        <v>102</v>
      </c>
      <c r="H346" t="s">
        <v>104</v>
      </c>
      <c r="I346">
        <v>-33.403997400000002</v>
      </c>
      <c r="J346">
        <v>-70.537836200000001</v>
      </c>
      <c r="K346" s="11">
        <f t="shared" si="53"/>
        <v>0.75321944444444444</v>
      </c>
      <c r="L346">
        <v>2.9369999999999998</v>
      </c>
      <c r="M346">
        <v>8.3680000000000003</v>
      </c>
      <c r="N346">
        <v>4.49</v>
      </c>
      <c r="O346">
        <f t="shared" si="54"/>
        <v>184.636</v>
      </c>
      <c r="P346">
        <f t="shared" si="55"/>
        <v>43.138000000000005</v>
      </c>
      <c r="Q346" s="9">
        <f t="shared" si="52"/>
        <v>21.058795411089861</v>
      </c>
      <c r="R346" s="12">
        <f t="shared" si="56"/>
        <v>0.12821944444444444</v>
      </c>
    </row>
    <row r="347" spans="1:18" x14ac:dyDescent="0.25">
      <c r="A347" t="s">
        <v>35</v>
      </c>
      <c r="B347" t="s">
        <v>44</v>
      </c>
      <c r="C347" t="s">
        <v>55</v>
      </c>
      <c r="D347" t="s">
        <v>83</v>
      </c>
      <c r="E347">
        <v>1</v>
      </c>
      <c r="F347">
        <v>660</v>
      </c>
      <c r="G347" t="s">
        <v>102</v>
      </c>
      <c r="H347" t="s">
        <v>104</v>
      </c>
      <c r="I347">
        <v>-33.405599000000002</v>
      </c>
      <c r="J347">
        <v>-70.540471199999999</v>
      </c>
      <c r="K347" s="11">
        <f t="shared" si="53"/>
        <v>0.76244513888888887</v>
      </c>
      <c r="L347">
        <v>3.0230000000000001</v>
      </c>
      <c r="M347">
        <v>8.4039999999999999</v>
      </c>
      <c r="N347">
        <v>4.8810000000000002</v>
      </c>
      <c r="O347">
        <f t="shared" si="54"/>
        <v>197.92099999999999</v>
      </c>
      <c r="P347">
        <f t="shared" si="55"/>
        <v>46.161000000000008</v>
      </c>
      <c r="Q347" s="9">
        <f t="shared" si="52"/>
        <v>21.582579723940981</v>
      </c>
      <c r="R347" s="12">
        <f t="shared" si="56"/>
        <v>0.13744513888888887</v>
      </c>
    </row>
    <row r="348" spans="1:18" x14ac:dyDescent="0.25">
      <c r="A348" t="s">
        <v>35</v>
      </c>
      <c r="B348" t="s">
        <v>44</v>
      </c>
      <c r="C348" t="s">
        <v>56</v>
      </c>
      <c r="D348" t="s">
        <v>85</v>
      </c>
      <c r="E348">
        <v>1</v>
      </c>
      <c r="F348">
        <v>660</v>
      </c>
      <c r="G348" t="s">
        <v>102</v>
      </c>
      <c r="H348" t="s">
        <v>104</v>
      </c>
      <c r="I348">
        <v>-33.395870299999999</v>
      </c>
      <c r="J348">
        <v>-70.556583700000004</v>
      </c>
      <c r="K348" s="11">
        <f t="shared" si="53"/>
        <v>0.77103888888888883</v>
      </c>
      <c r="L348">
        <v>2.9750000000000001</v>
      </c>
      <c r="M348">
        <v>7.7720000000000002</v>
      </c>
      <c r="N348">
        <v>4.6029999999999998</v>
      </c>
      <c r="O348">
        <f t="shared" si="54"/>
        <v>210.29599999999999</v>
      </c>
      <c r="P348">
        <f t="shared" si="55"/>
        <v>49.13600000000001</v>
      </c>
      <c r="Q348" s="9">
        <f t="shared" si="52"/>
        <v>22.967061245496655</v>
      </c>
      <c r="R348" s="12">
        <f t="shared" si="56"/>
        <v>0.14603888888888888</v>
      </c>
    </row>
    <row r="349" spans="1:18" x14ac:dyDescent="0.25">
      <c r="A349" t="s">
        <v>35</v>
      </c>
      <c r="B349" t="s">
        <v>44</v>
      </c>
      <c r="C349" t="s">
        <v>57</v>
      </c>
      <c r="D349" t="s">
        <v>85</v>
      </c>
      <c r="E349">
        <v>1</v>
      </c>
      <c r="F349">
        <v>660</v>
      </c>
      <c r="G349" t="s">
        <v>102</v>
      </c>
      <c r="H349" t="s">
        <v>104</v>
      </c>
      <c r="I349">
        <v>-33.397813399999997</v>
      </c>
      <c r="J349">
        <v>-70.563181900000004</v>
      </c>
      <c r="K349" s="11">
        <f t="shared" si="53"/>
        <v>0.78023333333333333</v>
      </c>
      <c r="L349">
        <v>2.8159999999999998</v>
      </c>
      <c r="M349">
        <v>8.6080000000000005</v>
      </c>
      <c r="N349">
        <v>4.6319999999999997</v>
      </c>
      <c r="O349">
        <f t="shared" si="54"/>
        <v>223.536</v>
      </c>
      <c r="P349">
        <f t="shared" si="55"/>
        <v>51.952000000000012</v>
      </c>
      <c r="Q349" s="9">
        <f t="shared" si="52"/>
        <v>19.628252788104085</v>
      </c>
      <c r="R349" s="12">
        <f t="shared" si="56"/>
        <v>0.15523333333333333</v>
      </c>
    </row>
    <row r="350" spans="1:18" x14ac:dyDescent="0.25">
      <c r="A350" t="s">
        <v>35</v>
      </c>
      <c r="B350" t="s">
        <v>44</v>
      </c>
      <c r="C350" t="s">
        <v>58</v>
      </c>
      <c r="D350" t="s">
        <v>85</v>
      </c>
      <c r="E350">
        <v>1</v>
      </c>
      <c r="F350">
        <v>660</v>
      </c>
      <c r="G350" t="s">
        <v>102</v>
      </c>
      <c r="H350" t="s">
        <v>104</v>
      </c>
      <c r="I350">
        <v>-33.403049500000002</v>
      </c>
      <c r="J350">
        <v>-70.570588099999995</v>
      </c>
      <c r="K350" s="11">
        <f t="shared" si="53"/>
        <v>0.78992499999999999</v>
      </c>
      <c r="L350">
        <v>2.875</v>
      </c>
      <c r="M350">
        <v>9.1110000000000007</v>
      </c>
      <c r="N350">
        <v>4.8449999999999998</v>
      </c>
      <c r="O350">
        <f t="shared" si="54"/>
        <v>237.49199999999999</v>
      </c>
      <c r="P350">
        <f t="shared" si="55"/>
        <v>54.827000000000012</v>
      </c>
      <c r="Q350" s="9">
        <f t="shared" si="52"/>
        <v>18.933157721435627</v>
      </c>
      <c r="R350" s="12">
        <f t="shared" si="56"/>
        <v>0.16492499999999999</v>
      </c>
    </row>
    <row r="351" spans="1:18" x14ac:dyDescent="0.25">
      <c r="A351" t="s">
        <v>35</v>
      </c>
      <c r="B351" t="s">
        <v>44</v>
      </c>
      <c r="C351" t="s">
        <v>59</v>
      </c>
      <c r="D351" t="s">
        <v>85</v>
      </c>
      <c r="E351">
        <v>1</v>
      </c>
      <c r="F351">
        <v>660</v>
      </c>
      <c r="G351" t="s">
        <v>102</v>
      </c>
      <c r="H351" t="s">
        <v>104</v>
      </c>
      <c r="I351">
        <v>-33.405500000000004</v>
      </c>
      <c r="J351">
        <v>-70.585499999999996</v>
      </c>
      <c r="K351" s="11">
        <f t="shared" si="53"/>
        <v>0.79974305555555558</v>
      </c>
      <c r="L351">
        <v>2.9089999999999998</v>
      </c>
      <c r="M351">
        <v>9.5120000000000005</v>
      </c>
      <c r="N351">
        <v>4.6260000000000003</v>
      </c>
      <c r="O351">
        <f t="shared" si="54"/>
        <v>251.63</v>
      </c>
      <c r="P351">
        <f t="shared" si="55"/>
        <v>57.736000000000011</v>
      </c>
      <c r="Q351" s="9">
        <f t="shared" si="52"/>
        <v>18.349453322119427</v>
      </c>
      <c r="R351" s="12">
        <f t="shared" si="56"/>
        <v>0.17474305555555555</v>
      </c>
    </row>
    <row r="352" spans="1:18" x14ac:dyDescent="0.25">
      <c r="A352" t="s">
        <v>35</v>
      </c>
      <c r="B352" t="s">
        <v>44</v>
      </c>
      <c r="C352" t="s">
        <v>60</v>
      </c>
      <c r="D352" t="s">
        <v>85</v>
      </c>
      <c r="E352">
        <v>1</v>
      </c>
      <c r="F352">
        <v>660</v>
      </c>
      <c r="G352" t="s">
        <v>102</v>
      </c>
      <c r="H352" t="s">
        <v>104</v>
      </c>
      <c r="I352">
        <v>-33.419545200000002</v>
      </c>
      <c r="J352">
        <v>-70.577780899999993</v>
      </c>
      <c r="K352" s="11">
        <f t="shared" si="53"/>
        <v>0.80915000000000004</v>
      </c>
      <c r="L352">
        <v>2.92</v>
      </c>
      <c r="M352">
        <v>8.7799999999999994</v>
      </c>
      <c r="N352">
        <v>4.766</v>
      </c>
      <c r="O352">
        <f t="shared" si="54"/>
        <v>265.17599999999999</v>
      </c>
      <c r="P352">
        <f t="shared" si="55"/>
        <v>60.656000000000013</v>
      </c>
      <c r="Q352" s="9">
        <f t="shared" si="52"/>
        <v>19.954441913439638</v>
      </c>
      <c r="R352" s="12">
        <f t="shared" si="56"/>
        <v>0.18414999999999998</v>
      </c>
    </row>
    <row r="353" spans="1:18" x14ac:dyDescent="0.25">
      <c r="A353" t="s">
        <v>36</v>
      </c>
      <c r="B353" t="s">
        <v>45</v>
      </c>
      <c r="C353" t="s">
        <v>61</v>
      </c>
      <c r="D353" t="s">
        <v>86</v>
      </c>
      <c r="E353">
        <v>0</v>
      </c>
      <c r="F353">
        <v>0</v>
      </c>
      <c r="G353" t="s">
        <v>102</v>
      </c>
      <c r="H353" t="s">
        <v>104</v>
      </c>
      <c r="I353">
        <v>-33.371397000000002</v>
      </c>
      <c r="J353">
        <v>-70.701223900000002</v>
      </c>
      <c r="K353" s="11">
        <f t="shared" si="53"/>
        <v>0.81851249999999998</v>
      </c>
      <c r="L353">
        <v>3.1920000000000002</v>
      </c>
      <c r="M353">
        <v>8.8559999999999999</v>
      </c>
      <c r="N353">
        <v>4.6260000000000003</v>
      </c>
      <c r="O353">
        <f t="shared" si="54"/>
        <v>278.65799999999996</v>
      </c>
      <c r="P353">
        <f t="shared" si="55"/>
        <v>63.848000000000013</v>
      </c>
      <c r="Q353" s="9">
        <f t="shared" si="52"/>
        <v>21.626016260162601</v>
      </c>
      <c r="R353" s="12">
        <f t="shared" si="56"/>
        <v>0.19351249999999998</v>
      </c>
    </row>
    <row r="354" spans="1:18" x14ac:dyDescent="0.25">
      <c r="A354" t="s">
        <v>37</v>
      </c>
      <c r="B354" t="s">
        <v>46</v>
      </c>
      <c r="C354" t="s">
        <v>62</v>
      </c>
      <c r="D354" t="s">
        <v>87</v>
      </c>
      <c r="E354">
        <v>20</v>
      </c>
      <c r="F354">
        <v>240</v>
      </c>
      <c r="G354" t="s">
        <v>103</v>
      </c>
      <c r="H354" t="s">
        <v>104</v>
      </c>
      <c r="I354" s="2">
        <v>-33.423999999999999</v>
      </c>
      <c r="J354" s="3">
        <v>-70.528289999999998</v>
      </c>
      <c r="K354" s="11">
        <v>0.29166666666666669</v>
      </c>
      <c r="L354">
        <v>3.42</v>
      </c>
      <c r="M354">
        <v>8.3320000000000007</v>
      </c>
      <c r="N354">
        <v>7.2292552411330826</v>
      </c>
      <c r="O354">
        <v>7.2292552411330826</v>
      </c>
      <c r="P354">
        <v>0</v>
      </c>
      <c r="Q354" s="9">
        <f t="shared" si="52"/>
        <v>24.627940470475277</v>
      </c>
      <c r="R354" s="12">
        <f t="shared" si="56"/>
        <v>5.0203161396757522E-3</v>
      </c>
    </row>
    <row r="355" spans="1:18" x14ac:dyDescent="0.25">
      <c r="A355" t="s">
        <v>37</v>
      </c>
      <c r="B355" t="s">
        <v>46</v>
      </c>
      <c r="C355" t="s">
        <v>63</v>
      </c>
      <c r="D355" t="s">
        <v>88</v>
      </c>
      <c r="E355">
        <v>24</v>
      </c>
      <c r="F355">
        <v>240</v>
      </c>
      <c r="G355" t="s">
        <v>103</v>
      </c>
      <c r="H355" t="s">
        <v>104</v>
      </c>
      <c r="I355" s="2">
        <v>-33.423999999999999</v>
      </c>
      <c r="J355" s="3">
        <v>-70.527690000000007</v>
      </c>
      <c r="K355" s="11">
        <f>$K$354+(O355/1440)</f>
        <v>0.30932997055935946</v>
      </c>
      <c r="L355">
        <v>4.7330260211361619</v>
      </c>
      <c r="M355">
        <v>11.328141052923369</v>
      </c>
      <c r="N355">
        <v>6.8777613114211089</v>
      </c>
      <c r="O355">
        <v>25.43515760547756</v>
      </c>
      <c r="P355">
        <v>4.7330260211361619</v>
      </c>
      <c r="Q355" s="9">
        <f t="shared" si="52"/>
        <v>25.068681608169481</v>
      </c>
      <c r="R355" s="12">
        <f t="shared" si="56"/>
        <v>1.7663303892692751E-2</v>
      </c>
    </row>
    <row r="356" spans="1:18" x14ac:dyDescent="0.25">
      <c r="A356" t="s">
        <v>37</v>
      </c>
      <c r="B356" t="s">
        <v>46</v>
      </c>
      <c r="C356" t="s">
        <v>64</v>
      </c>
      <c r="D356" t="s">
        <v>89</v>
      </c>
      <c r="E356">
        <v>20</v>
      </c>
      <c r="F356">
        <v>240</v>
      </c>
      <c r="G356" t="s">
        <v>103</v>
      </c>
      <c r="H356" t="s">
        <v>104</v>
      </c>
      <c r="I356" s="2">
        <v>-33.423999999999999</v>
      </c>
      <c r="J356" s="3">
        <v>-70.526939999999996</v>
      </c>
      <c r="K356" s="11">
        <f t="shared" ref="K356:K365" si="57">$K$354+(O356/1440)</f>
        <v>0.31834294157335635</v>
      </c>
      <c r="L356">
        <v>2.1541389633333972</v>
      </c>
      <c r="M356">
        <v>5.4868852620657984</v>
      </c>
      <c r="N356">
        <v>7.4917929980897684</v>
      </c>
      <c r="O356">
        <v>38.413835865633132</v>
      </c>
      <c r="P356">
        <v>6.8871649844695586</v>
      </c>
      <c r="Q356" s="9">
        <f t="shared" si="52"/>
        <v>23.555866694274954</v>
      </c>
      <c r="R356" s="12">
        <f>(O356/1440)</f>
        <v>2.6676274906689675E-2</v>
      </c>
    </row>
    <row r="357" spans="1:18" x14ac:dyDescent="0.25">
      <c r="A357" t="s">
        <v>37</v>
      </c>
      <c r="B357" t="s">
        <v>46</v>
      </c>
      <c r="C357" t="s">
        <v>65</v>
      </c>
      <c r="D357" t="s">
        <v>90</v>
      </c>
      <c r="E357">
        <v>20</v>
      </c>
      <c r="F357">
        <v>240</v>
      </c>
      <c r="G357" t="s">
        <v>103</v>
      </c>
      <c r="H357" t="s">
        <v>104</v>
      </c>
      <c r="I357" s="2">
        <v>-33.424100000000003</v>
      </c>
      <c r="J357" s="3">
        <v>-70.526290000000003</v>
      </c>
      <c r="K357" s="11">
        <f t="shared" si="57"/>
        <v>0.32552142543647877</v>
      </c>
      <c r="L357">
        <v>1.687984634398181</v>
      </c>
      <c r="M357">
        <v>4.151213734940649</v>
      </c>
      <c r="N357">
        <v>6.1858030279555916</v>
      </c>
      <c r="O357">
        <v>48.750852628529373</v>
      </c>
      <c r="P357">
        <v>8.575149618867739</v>
      </c>
      <c r="Q357" s="9">
        <f t="shared" si="52"/>
        <v>24.397461689680707</v>
      </c>
      <c r="R357" s="12">
        <f t="shared" si="56"/>
        <v>3.3854758769812067E-2</v>
      </c>
    </row>
    <row r="358" spans="1:18" x14ac:dyDescent="0.25">
      <c r="A358" t="s">
        <v>37</v>
      </c>
      <c r="B358" t="s">
        <v>46</v>
      </c>
      <c r="C358" t="s">
        <v>66</v>
      </c>
      <c r="D358" t="s">
        <v>91</v>
      </c>
      <c r="E358">
        <v>24</v>
      </c>
      <c r="F358">
        <v>240</v>
      </c>
      <c r="G358" t="s">
        <v>103</v>
      </c>
      <c r="H358" t="s">
        <v>104</v>
      </c>
      <c r="I358" s="2">
        <v>-33.424100000000003</v>
      </c>
      <c r="J358" s="3">
        <v>-70.526079999999993</v>
      </c>
      <c r="K358" s="11">
        <f t="shared" si="57"/>
        <v>0.33399557824754328</v>
      </c>
      <c r="L358">
        <v>1.471224307356324</v>
      </c>
      <c r="M358">
        <v>5.2242527635146709</v>
      </c>
      <c r="N358">
        <v>6.9785272844182717</v>
      </c>
      <c r="O358">
        <v>60.953632676462313</v>
      </c>
      <c r="P358">
        <v>10.04637392622406</v>
      </c>
      <c r="Q358" s="9">
        <f t="shared" si="52"/>
        <v>16.896858256527491</v>
      </c>
      <c r="R358" s="12">
        <f t="shared" si="56"/>
        <v>4.2328911580876608E-2</v>
      </c>
    </row>
    <row r="359" spans="1:18" x14ac:dyDescent="0.25">
      <c r="A359" t="s">
        <v>37</v>
      </c>
      <c r="B359" t="s">
        <v>46</v>
      </c>
      <c r="C359" t="s">
        <v>67</v>
      </c>
      <c r="D359" t="s">
        <v>92</v>
      </c>
      <c r="E359">
        <v>22</v>
      </c>
      <c r="F359">
        <v>340</v>
      </c>
      <c r="G359" t="s">
        <v>103</v>
      </c>
      <c r="H359" t="s">
        <v>104</v>
      </c>
      <c r="I359" s="2">
        <v>-33.418999999999997</v>
      </c>
      <c r="J359" s="3">
        <v>-70.532859999999999</v>
      </c>
      <c r="K359" s="11">
        <f t="shared" si="57"/>
        <v>0.33922060096509965</v>
      </c>
      <c r="L359">
        <v>0.50823867714437554</v>
      </c>
      <c r="M359">
        <v>2.0895187606618841</v>
      </c>
      <c r="N359">
        <v>5.4345139526192803</v>
      </c>
      <c r="O359">
        <v>68.477665389743464</v>
      </c>
      <c r="P359">
        <v>10.55461260336844</v>
      </c>
      <c r="Q359" s="9">
        <f t="shared" si="52"/>
        <v>14.593944406128726</v>
      </c>
      <c r="R359" s="12">
        <f t="shared" si="56"/>
        <v>4.7553934298432958E-2</v>
      </c>
    </row>
    <row r="360" spans="1:18" x14ac:dyDescent="0.25">
      <c r="A360" t="s">
        <v>37</v>
      </c>
      <c r="B360" t="s">
        <v>46</v>
      </c>
      <c r="C360" t="s">
        <v>68</v>
      </c>
      <c r="D360" t="s">
        <v>93</v>
      </c>
      <c r="E360">
        <v>2</v>
      </c>
      <c r="F360">
        <v>340</v>
      </c>
      <c r="G360" t="s">
        <v>103</v>
      </c>
      <c r="H360" t="s">
        <v>104</v>
      </c>
      <c r="I360" s="2">
        <v>-33.411999999999999</v>
      </c>
      <c r="J360" s="3">
        <v>-70.535240000000002</v>
      </c>
      <c r="K360" s="11">
        <f t="shared" si="57"/>
        <v>0.34919383922779523</v>
      </c>
      <c r="L360">
        <v>2.25192585953421</v>
      </c>
      <c r="M360">
        <v>8.9420601482389319</v>
      </c>
      <c r="N360">
        <v>5.419402950042679</v>
      </c>
      <c r="O360">
        <v>82.839128488025082</v>
      </c>
      <c r="P360">
        <v>12.806538462902649</v>
      </c>
      <c r="Q360" s="9">
        <f t="shared" si="52"/>
        <v>15.11011437321438</v>
      </c>
      <c r="R360" s="12">
        <f t="shared" si="56"/>
        <v>5.7527172561128527E-2</v>
      </c>
    </row>
    <row r="361" spans="1:18" x14ac:dyDescent="0.25">
      <c r="A361" t="s">
        <v>37</v>
      </c>
      <c r="B361" t="s">
        <v>46</v>
      </c>
      <c r="C361" t="s">
        <v>69</v>
      </c>
      <c r="D361" t="s">
        <v>94</v>
      </c>
      <c r="E361">
        <v>5</v>
      </c>
      <c r="F361">
        <v>340</v>
      </c>
      <c r="G361" t="s">
        <v>103</v>
      </c>
      <c r="H361" t="s">
        <v>104</v>
      </c>
      <c r="I361" s="2">
        <v>-33.4238</v>
      </c>
      <c r="J361" s="3">
        <v>-70.529499999999999</v>
      </c>
      <c r="K361" s="11">
        <f t="shared" si="57"/>
        <v>0.35802617822138488</v>
      </c>
      <c r="L361">
        <v>1.36295347052997</v>
      </c>
      <c r="M361">
        <v>6.2851855984387441</v>
      </c>
      <c r="N361">
        <v>6.4333825523303592</v>
      </c>
      <c r="O361">
        <v>95.557696638794184</v>
      </c>
      <c r="P361">
        <v>14.169491933432621</v>
      </c>
      <c r="Q361" s="9">
        <f t="shared" si="52"/>
        <v>13.011104755937813</v>
      </c>
      <c r="R361" s="12">
        <f t="shared" si="56"/>
        <v>6.6359511554718184E-2</v>
      </c>
    </row>
    <row r="362" spans="1:18" x14ac:dyDescent="0.25">
      <c r="A362" t="s">
        <v>37</v>
      </c>
      <c r="B362" t="s">
        <v>46</v>
      </c>
      <c r="C362" t="s">
        <v>70</v>
      </c>
      <c r="D362" t="s">
        <v>95</v>
      </c>
      <c r="E362">
        <v>5</v>
      </c>
      <c r="F362">
        <v>340</v>
      </c>
      <c r="G362" t="s">
        <v>103</v>
      </c>
      <c r="H362" t="s">
        <v>104</v>
      </c>
      <c r="I362" s="2">
        <v>-33.424999999999997</v>
      </c>
      <c r="J362" s="3">
        <v>-70.52955</v>
      </c>
      <c r="K362" s="11">
        <f t="shared" si="57"/>
        <v>0.36402831754018206</v>
      </c>
      <c r="L362">
        <v>0.89309135532829298</v>
      </c>
      <c r="M362">
        <v>3.2834570180766871</v>
      </c>
      <c r="N362">
        <v>5.3596236009912008</v>
      </c>
      <c r="O362">
        <v>104.2007772578621</v>
      </c>
      <c r="P362">
        <v>15.06258328876091</v>
      </c>
      <c r="Q362" s="9">
        <f t="shared" si="52"/>
        <v>16.319836387286024</v>
      </c>
      <c r="R362" s="12">
        <f t="shared" si="56"/>
        <v>7.2361650873515343E-2</v>
      </c>
    </row>
    <row r="363" spans="1:18" x14ac:dyDescent="0.25">
      <c r="A363" t="s">
        <v>37</v>
      </c>
      <c r="B363" t="s">
        <v>46</v>
      </c>
      <c r="C363" t="s">
        <v>71</v>
      </c>
      <c r="D363" t="s">
        <v>96</v>
      </c>
      <c r="E363">
        <v>39</v>
      </c>
      <c r="F363">
        <v>340</v>
      </c>
      <c r="G363" t="s">
        <v>103</v>
      </c>
      <c r="H363" t="s">
        <v>104</v>
      </c>
      <c r="I363" s="2">
        <v>-33.418100000000003</v>
      </c>
      <c r="J363" s="3">
        <v>-70.532359999999997</v>
      </c>
      <c r="K363" s="11">
        <f t="shared" si="57"/>
        <v>0.3786380484696012</v>
      </c>
      <c r="L363">
        <v>1.9901710912803841</v>
      </c>
      <c r="M363">
        <v>13.151605692096449</v>
      </c>
      <c r="N363">
        <v>7.8864068462671408</v>
      </c>
      <c r="O363">
        <v>125.2387897962257</v>
      </c>
      <c r="P363">
        <v>17.052754380041289</v>
      </c>
      <c r="Q363" s="9">
        <f t="shared" si="52"/>
        <v>9.0795198907600678</v>
      </c>
      <c r="R363" s="12">
        <f t="shared" si="56"/>
        <v>8.6971381802934511E-2</v>
      </c>
    </row>
    <row r="364" spans="1:18" x14ac:dyDescent="0.25">
      <c r="A364" t="s">
        <v>37</v>
      </c>
      <c r="B364" t="s">
        <v>46</v>
      </c>
      <c r="C364" t="s">
        <v>72</v>
      </c>
      <c r="D364" t="s">
        <v>97</v>
      </c>
      <c r="E364">
        <v>9</v>
      </c>
      <c r="F364">
        <v>660</v>
      </c>
      <c r="G364" t="s">
        <v>103</v>
      </c>
      <c r="H364" t="s">
        <v>104</v>
      </c>
      <c r="I364" s="2">
        <v>-33.422899999999998</v>
      </c>
      <c r="J364" s="3">
        <v>-70.52955</v>
      </c>
      <c r="K364" s="11">
        <f t="shared" si="57"/>
        <v>0.38846137627030408</v>
      </c>
      <c r="L364">
        <v>2.280776070661938</v>
      </c>
      <c r="M364">
        <v>8.1165495949133337</v>
      </c>
      <c r="N364">
        <v>6.0290424380989096</v>
      </c>
      <c r="O364">
        <v>139.3843818292379</v>
      </c>
      <c r="P364">
        <v>19.333530450703229</v>
      </c>
      <c r="Q364" s="9">
        <f t="shared" si="52"/>
        <v>16.860189497946077</v>
      </c>
      <c r="R364" s="12">
        <f t="shared" si="56"/>
        <v>9.6794709603637424E-2</v>
      </c>
    </row>
    <row r="365" spans="1:18" x14ac:dyDescent="0.25">
      <c r="A365" t="s">
        <v>37</v>
      </c>
      <c r="B365" t="s">
        <v>46</v>
      </c>
      <c r="C365" t="s">
        <v>73</v>
      </c>
      <c r="D365" t="s">
        <v>98</v>
      </c>
      <c r="E365">
        <v>1</v>
      </c>
      <c r="F365">
        <v>660</v>
      </c>
      <c r="G365" t="s">
        <v>103</v>
      </c>
      <c r="H365" t="s">
        <v>104</v>
      </c>
      <c r="I365" s="2">
        <v>-33.423999999999999</v>
      </c>
      <c r="J365" s="3">
        <v>-70.528289999999998</v>
      </c>
      <c r="K365" s="11">
        <f t="shared" si="57"/>
        <v>0.41515715367426531</v>
      </c>
      <c r="L365">
        <v>16.583880297951669</v>
      </c>
      <c r="M365">
        <v>31.679929872186161</v>
      </c>
      <c r="N365">
        <v>6.7619895895179436</v>
      </c>
      <c r="O365">
        <v>177.82630129094201</v>
      </c>
      <c r="P365">
        <v>35.917410748654902</v>
      </c>
      <c r="Q365" s="9">
        <f t="shared" si="52"/>
        <v>31.408933728439319</v>
      </c>
      <c r="R365" s="12">
        <f t="shared" si="56"/>
        <v>0.12349048700759863</v>
      </c>
    </row>
    <row r="366" spans="1:18" x14ac:dyDescent="0.25">
      <c r="A366" t="s">
        <v>37</v>
      </c>
      <c r="B366" t="s">
        <v>46</v>
      </c>
      <c r="C366" t="s">
        <v>74</v>
      </c>
      <c r="D366" t="s">
        <v>99</v>
      </c>
      <c r="E366">
        <v>1</v>
      </c>
      <c r="F366">
        <v>660</v>
      </c>
      <c r="G366" t="s">
        <v>103</v>
      </c>
      <c r="H366" t="s">
        <v>104</v>
      </c>
      <c r="I366" s="2">
        <v>-33.423999999999999</v>
      </c>
      <c r="J366" s="3">
        <v>-70.526939999999996</v>
      </c>
      <c r="K366" s="11">
        <v>0.625</v>
      </c>
      <c r="L366">
        <v>3.1560000000000001</v>
      </c>
      <c r="M366">
        <v>9.4930000000000003</v>
      </c>
      <c r="N366">
        <v>5.0259999999999998</v>
      </c>
      <c r="O366">
        <f>N366+M366</f>
        <v>14.519</v>
      </c>
      <c r="P366">
        <f>L366</f>
        <v>3.1560000000000001</v>
      </c>
      <c r="Q366" s="9">
        <f t="shared" si="52"/>
        <v>19.947329611292531</v>
      </c>
      <c r="R366" s="12">
        <f t="shared" si="56"/>
        <v>1.0082638888888889E-2</v>
      </c>
    </row>
    <row r="367" spans="1:18" x14ac:dyDescent="0.25">
      <c r="A367" t="s">
        <v>37</v>
      </c>
      <c r="B367" t="s">
        <v>46</v>
      </c>
      <c r="C367" t="s">
        <v>75</v>
      </c>
      <c r="D367" t="s">
        <v>100</v>
      </c>
      <c r="E367">
        <v>1</v>
      </c>
      <c r="F367">
        <v>660</v>
      </c>
      <c r="G367" t="s">
        <v>103</v>
      </c>
      <c r="H367" t="s">
        <v>104</v>
      </c>
      <c r="I367" s="2">
        <v>-33.424100000000003</v>
      </c>
      <c r="J367" s="3">
        <v>-70.526290000000003</v>
      </c>
      <c r="K367" s="11">
        <f>$K$366+(O367/1440)</f>
        <v>0.64508680555555553</v>
      </c>
      <c r="L367">
        <v>3.0779999999999998</v>
      </c>
      <c r="M367">
        <v>9.2439999999999998</v>
      </c>
      <c r="N367">
        <v>5.1619999999999999</v>
      </c>
      <c r="O367">
        <f>O366+N367+M367</f>
        <v>28.925000000000001</v>
      </c>
      <c r="P367">
        <f>P366+L367</f>
        <v>6.234</v>
      </c>
      <c r="Q367" s="9">
        <f t="shared" si="52"/>
        <v>19.978364344439637</v>
      </c>
      <c r="R367" s="12">
        <f t="shared" si="56"/>
        <v>2.0086805555555556E-2</v>
      </c>
    </row>
    <row r="368" spans="1:18" x14ac:dyDescent="0.25">
      <c r="A368" t="s">
        <v>37</v>
      </c>
      <c r="B368" t="s">
        <v>46</v>
      </c>
      <c r="C368" t="s">
        <v>76</v>
      </c>
      <c r="D368" t="s">
        <v>83</v>
      </c>
      <c r="E368">
        <v>7</v>
      </c>
      <c r="F368">
        <v>660</v>
      </c>
      <c r="G368" t="s">
        <v>103</v>
      </c>
      <c r="H368" t="s">
        <v>104</v>
      </c>
      <c r="I368" s="2">
        <v>-33.406509999999997</v>
      </c>
      <c r="J368" s="3">
        <v>-70.533900000000003</v>
      </c>
      <c r="K368" s="11">
        <f t="shared" ref="K368:K387" si="58">$K$366+(O368/1440)</f>
        <v>0.65466597222222223</v>
      </c>
      <c r="L368">
        <v>2.9470000000000001</v>
      </c>
      <c r="M368">
        <v>8.5129999999999999</v>
      </c>
      <c r="N368">
        <v>5.2809999999999997</v>
      </c>
      <c r="O368">
        <f t="shared" ref="O368:O387" si="59">O367+N368+M368</f>
        <v>42.719000000000001</v>
      </c>
      <c r="P368">
        <f t="shared" ref="P368:P387" si="60">P367+L368</f>
        <v>9.1810000000000009</v>
      </c>
      <c r="Q368" s="9">
        <f t="shared" si="52"/>
        <v>20.770586162339953</v>
      </c>
      <c r="R368" s="12">
        <f t="shared" si="56"/>
        <v>2.9665972222222222E-2</v>
      </c>
    </row>
    <row r="369" spans="1:18" x14ac:dyDescent="0.25">
      <c r="A369" t="s">
        <v>37</v>
      </c>
      <c r="B369" t="s">
        <v>46</v>
      </c>
      <c r="C369" t="s">
        <v>77</v>
      </c>
      <c r="D369" t="s">
        <v>101</v>
      </c>
      <c r="E369">
        <v>36</v>
      </c>
      <c r="F369">
        <v>660</v>
      </c>
      <c r="G369" t="s">
        <v>103</v>
      </c>
      <c r="H369" t="s">
        <v>104</v>
      </c>
      <c r="I369" s="2">
        <v>-33.419289999999997</v>
      </c>
      <c r="J369" s="3">
        <v>-70.532240000000002</v>
      </c>
      <c r="K369" s="11">
        <f t="shared" si="58"/>
        <v>0.66370833333333334</v>
      </c>
      <c r="L369">
        <v>2.819</v>
      </c>
      <c r="M369">
        <v>7.8680000000000003</v>
      </c>
      <c r="N369">
        <v>5.1529999999999996</v>
      </c>
      <c r="O369">
        <f t="shared" si="59"/>
        <v>55.74</v>
      </c>
      <c r="P369">
        <f t="shared" si="60"/>
        <v>12</v>
      </c>
      <c r="Q369" s="9">
        <f t="shared" si="52"/>
        <v>21.497203863751903</v>
      </c>
      <c r="R369" s="12">
        <f t="shared" si="56"/>
        <v>3.8708333333333338E-2</v>
      </c>
    </row>
    <row r="370" spans="1:18" x14ac:dyDescent="0.25">
      <c r="A370" t="s">
        <v>37</v>
      </c>
      <c r="B370" t="s">
        <v>46</v>
      </c>
      <c r="C370" t="s">
        <v>78</v>
      </c>
      <c r="D370" t="s">
        <v>83</v>
      </c>
      <c r="E370">
        <v>4</v>
      </c>
      <c r="F370">
        <v>660</v>
      </c>
      <c r="G370" t="s">
        <v>103</v>
      </c>
      <c r="H370" t="s">
        <v>104</v>
      </c>
      <c r="I370" s="2">
        <v>-33.414149999999999</v>
      </c>
      <c r="J370" s="3">
        <v>-70.534570000000002</v>
      </c>
      <c r="K370" s="11">
        <f t="shared" si="58"/>
        <v>0.67350277777777778</v>
      </c>
      <c r="L370">
        <v>3.403</v>
      </c>
      <c r="M370">
        <v>9.1319999999999997</v>
      </c>
      <c r="N370">
        <v>4.9720000000000004</v>
      </c>
      <c r="O370">
        <f t="shared" si="59"/>
        <v>69.844000000000008</v>
      </c>
      <c r="P370">
        <f t="shared" si="60"/>
        <v>15.403</v>
      </c>
      <c r="Q370" s="9">
        <f t="shared" si="52"/>
        <v>22.358738501971089</v>
      </c>
      <c r="R370" s="12">
        <f t="shared" si="56"/>
        <v>4.8502777777777784E-2</v>
      </c>
    </row>
    <row r="371" spans="1:18" x14ac:dyDescent="0.25">
      <c r="A371" t="s">
        <v>37</v>
      </c>
      <c r="B371" t="s">
        <v>46</v>
      </c>
      <c r="C371" t="s">
        <v>79</v>
      </c>
      <c r="D371" t="s">
        <v>83</v>
      </c>
      <c r="E371">
        <v>2</v>
      </c>
      <c r="F371">
        <v>660</v>
      </c>
      <c r="G371" t="s">
        <v>103</v>
      </c>
      <c r="H371" t="s">
        <v>104</v>
      </c>
      <c r="I371" s="2">
        <v>-33.419379999999997</v>
      </c>
      <c r="J371" s="3">
        <v>-70.529709999999994</v>
      </c>
      <c r="K371" s="11">
        <f t="shared" si="58"/>
        <v>0.68287430555555562</v>
      </c>
      <c r="L371">
        <v>3.5059999999999998</v>
      </c>
      <c r="M371">
        <v>8.0069999999999997</v>
      </c>
      <c r="N371">
        <v>5.4880000000000004</v>
      </c>
      <c r="O371">
        <f t="shared" si="59"/>
        <v>83.339000000000013</v>
      </c>
      <c r="P371">
        <f t="shared" si="60"/>
        <v>18.908999999999999</v>
      </c>
      <c r="Q371" s="9">
        <f t="shared" si="52"/>
        <v>26.272011989509181</v>
      </c>
      <c r="R371" s="12">
        <f t="shared" si="56"/>
        <v>5.7874305555555568E-2</v>
      </c>
    </row>
    <row r="372" spans="1:18" x14ac:dyDescent="0.25">
      <c r="A372" t="s">
        <v>37</v>
      </c>
      <c r="B372" t="s">
        <v>46</v>
      </c>
      <c r="C372" t="s">
        <v>80</v>
      </c>
      <c r="D372" t="s">
        <v>83</v>
      </c>
      <c r="E372">
        <v>7</v>
      </c>
      <c r="F372">
        <v>660</v>
      </c>
      <c r="G372" t="s">
        <v>103</v>
      </c>
      <c r="H372" t="s">
        <v>104</v>
      </c>
      <c r="I372" s="2">
        <v>-33.408839999999998</v>
      </c>
      <c r="J372" s="3">
        <v>-70.53313</v>
      </c>
      <c r="K372" s="11">
        <f t="shared" si="58"/>
        <v>0.69198611111111108</v>
      </c>
      <c r="L372">
        <v>2.8340000000000001</v>
      </c>
      <c r="M372">
        <v>8.1809999999999992</v>
      </c>
      <c r="N372">
        <v>4.9400000000000004</v>
      </c>
      <c r="O372">
        <f t="shared" si="59"/>
        <v>96.460000000000008</v>
      </c>
      <c r="P372">
        <f t="shared" si="60"/>
        <v>21.742999999999999</v>
      </c>
      <c r="Q372" s="9">
        <f t="shared" si="52"/>
        <v>20.784745141180785</v>
      </c>
      <c r="R372" s="12">
        <f t="shared" si="56"/>
        <v>6.6986111111111121E-2</v>
      </c>
    </row>
    <row r="373" spans="1:18" x14ac:dyDescent="0.25">
      <c r="A373" t="s">
        <v>37</v>
      </c>
      <c r="B373" t="s">
        <v>46</v>
      </c>
      <c r="C373" t="s">
        <v>71</v>
      </c>
      <c r="D373" t="s">
        <v>96</v>
      </c>
      <c r="E373">
        <v>11</v>
      </c>
      <c r="F373">
        <v>660</v>
      </c>
      <c r="G373" t="s">
        <v>103</v>
      </c>
      <c r="H373" t="s">
        <v>104</v>
      </c>
      <c r="I373" s="2">
        <v>-33.418100000000003</v>
      </c>
      <c r="J373" s="3">
        <v>-70.532359999999997</v>
      </c>
      <c r="K373" s="11">
        <f t="shared" si="58"/>
        <v>0.70103472222222218</v>
      </c>
      <c r="L373">
        <v>3.21</v>
      </c>
      <c r="M373">
        <v>7.9749999999999996</v>
      </c>
      <c r="N373">
        <v>5.0549999999999997</v>
      </c>
      <c r="O373">
        <f t="shared" si="59"/>
        <v>109.49000000000001</v>
      </c>
      <c r="P373">
        <f t="shared" si="60"/>
        <v>24.952999999999999</v>
      </c>
      <c r="Q373" s="9">
        <f t="shared" si="52"/>
        <v>24.150470219435739</v>
      </c>
      <c r="R373" s="12">
        <f t="shared" si="56"/>
        <v>7.6034722222222226E-2</v>
      </c>
    </row>
    <row r="374" spans="1:18" x14ac:dyDescent="0.25">
      <c r="A374" t="s">
        <v>37</v>
      </c>
      <c r="B374" t="s">
        <v>46</v>
      </c>
      <c r="K374" s="11">
        <f t="shared" si="58"/>
        <v>0.71106805555555552</v>
      </c>
      <c r="L374">
        <v>3.2389999999999999</v>
      </c>
      <c r="M374">
        <v>9.4510000000000005</v>
      </c>
      <c r="N374">
        <v>4.9969999999999999</v>
      </c>
      <c r="O374">
        <f t="shared" si="59"/>
        <v>123.93800000000002</v>
      </c>
      <c r="P374">
        <f t="shared" si="60"/>
        <v>28.192</v>
      </c>
      <c r="Q374" s="9">
        <f t="shared" si="52"/>
        <v>20.56290339646598</v>
      </c>
      <c r="R374" s="12">
        <f t="shared" si="56"/>
        <v>8.6068055555555564E-2</v>
      </c>
    </row>
    <row r="375" spans="1:18" x14ac:dyDescent="0.25">
      <c r="A375" t="s">
        <v>37</v>
      </c>
      <c r="B375" t="s">
        <v>46</v>
      </c>
      <c r="C375" t="s">
        <v>50</v>
      </c>
      <c r="D375" t="s">
        <v>81</v>
      </c>
      <c r="E375">
        <v>1</v>
      </c>
      <c r="F375">
        <v>660</v>
      </c>
      <c r="G375" t="s">
        <v>102</v>
      </c>
      <c r="H375" t="s">
        <v>104</v>
      </c>
      <c r="I375">
        <v>-33.381999999999998</v>
      </c>
      <c r="J375">
        <v>-70.506299999999996</v>
      </c>
      <c r="K375" s="11">
        <f t="shared" si="58"/>
        <v>0.72033472222222228</v>
      </c>
      <c r="L375">
        <v>3.1549999999999998</v>
      </c>
      <c r="M375">
        <v>8.234</v>
      </c>
      <c r="N375">
        <v>5.1100000000000003</v>
      </c>
      <c r="O375">
        <f t="shared" si="59"/>
        <v>137.28200000000004</v>
      </c>
      <c r="P375">
        <f t="shared" si="60"/>
        <v>31.347000000000001</v>
      </c>
      <c r="Q375" s="9">
        <f t="shared" si="52"/>
        <v>22.990041292203056</v>
      </c>
      <c r="R375" s="12">
        <f t="shared" si="56"/>
        <v>9.5334722222222251E-2</v>
      </c>
    </row>
    <row r="376" spans="1:18" x14ac:dyDescent="0.25">
      <c r="A376" t="s">
        <v>37</v>
      </c>
      <c r="B376" t="s">
        <v>46</v>
      </c>
      <c r="C376" t="s">
        <v>51</v>
      </c>
      <c r="D376" t="s">
        <v>82</v>
      </c>
      <c r="E376">
        <v>4</v>
      </c>
      <c r="F376">
        <v>660</v>
      </c>
      <c r="G376" t="s">
        <v>102</v>
      </c>
      <c r="H376" t="s">
        <v>104</v>
      </c>
      <c r="I376">
        <v>-33.411999999999999</v>
      </c>
      <c r="J376">
        <v>-70.509600000000006</v>
      </c>
      <c r="K376" s="11">
        <f t="shared" si="58"/>
        <v>0.72996250000000007</v>
      </c>
      <c r="L376">
        <v>3.2429999999999999</v>
      </c>
      <c r="M376">
        <v>9.0370000000000008</v>
      </c>
      <c r="N376">
        <v>4.827</v>
      </c>
      <c r="O376">
        <f t="shared" si="59"/>
        <v>151.14600000000004</v>
      </c>
      <c r="P376">
        <f t="shared" si="60"/>
        <v>34.590000000000003</v>
      </c>
      <c r="Q376" s="9">
        <f t="shared" si="52"/>
        <v>21.531481686400351</v>
      </c>
      <c r="R376" s="12">
        <f t="shared" si="56"/>
        <v>0.10496250000000003</v>
      </c>
    </row>
    <row r="377" spans="1:18" x14ac:dyDescent="0.25">
      <c r="A377" t="s">
        <v>37</v>
      </c>
      <c r="B377" t="s">
        <v>46</v>
      </c>
      <c r="C377" t="s">
        <v>52</v>
      </c>
      <c r="D377" t="s">
        <v>83</v>
      </c>
      <c r="E377">
        <v>2</v>
      </c>
      <c r="F377">
        <v>660</v>
      </c>
      <c r="G377" t="s">
        <v>102</v>
      </c>
      <c r="H377" t="s">
        <v>104</v>
      </c>
      <c r="I377">
        <v>-33.399199899999999</v>
      </c>
      <c r="J377">
        <v>-70.519466800000004</v>
      </c>
      <c r="K377" s="11">
        <f t="shared" si="58"/>
        <v>0.73950625000000003</v>
      </c>
      <c r="L377">
        <v>3.2770000000000001</v>
      </c>
      <c r="M377">
        <v>9.1509999999999998</v>
      </c>
      <c r="N377">
        <v>4.5919999999999996</v>
      </c>
      <c r="O377">
        <f t="shared" si="59"/>
        <v>164.88900000000007</v>
      </c>
      <c r="P377">
        <f t="shared" si="60"/>
        <v>37.867000000000004</v>
      </c>
      <c r="Q377" s="9">
        <f t="shared" si="52"/>
        <v>21.48617637416676</v>
      </c>
      <c r="R377" s="12">
        <f t="shared" si="56"/>
        <v>0.11450625000000005</v>
      </c>
    </row>
    <row r="378" spans="1:18" x14ac:dyDescent="0.25">
      <c r="A378" t="s">
        <v>37</v>
      </c>
      <c r="B378" t="s">
        <v>46</v>
      </c>
      <c r="C378" t="s">
        <v>53</v>
      </c>
      <c r="D378" t="s">
        <v>83</v>
      </c>
      <c r="E378">
        <v>1</v>
      </c>
      <c r="F378">
        <v>660</v>
      </c>
      <c r="G378" t="s">
        <v>102</v>
      </c>
      <c r="H378" t="s">
        <v>104</v>
      </c>
      <c r="I378">
        <v>-33.398330899999998</v>
      </c>
      <c r="J378">
        <v>-70.528769299999993</v>
      </c>
      <c r="K378" s="11">
        <f t="shared" si="58"/>
        <v>0.74811875000000005</v>
      </c>
      <c r="L378">
        <v>3.5550000000000002</v>
      </c>
      <c r="M378">
        <v>7.6660000000000004</v>
      </c>
      <c r="N378">
        <v>4.7359999999999998</v>
      </c>
      <c r="O378">
        <f t="shared" si="59"/>
        <v>177.29100000000005</v>
      </c>
      <c r="P378">
        <f t="shared" si="60"/>
        <v>41.422000000000004</v>
      </c>
      <c r="Q378" s="9">
        <f t="shared" si="52"/>
        <v>27.824158622488913</v>
      </c>
      <c r="R378" s="12">
        <f t="shared" si="56"/>
        <v>0.12311875000000004</v>
      </c>
    </row>
    <row r="379" spans="1:18" x14ac:dyDescent="0.25">
      <c r="A379" t="s">
        <v>37</v>
      </c>
      <c r="B379" t="s">
        <v>46</v>
      </c>
      <c r="C379" t="s">
        <v>54</v>
      </c>
      <c r="D379" t="s">
        <v>84</v>
      </c>
      <c r="E379">
        <v>1</v>
      </c>
      <c r="F379">
        <v>660</v>
      </c>
      <c r="G379" t="s">
        <v>102</v>
      </c>
      <c r="H379" t="s">
        <v>104</v>
      </c>
      <c r="I379">
        <v>-33.403997400000002</v>
      </c>
      <c r="J379">
        <v>-70.537836200000001</v>
      </c>
      <c r="K379" s="11">
        <f t="shared" si="58"/>
        <v>0.7577180555555556</v>
      </c>
      <c r="L379">
        <v>2.8610000000000002</v>
      </c>
      <c r="M379">
        <v>8.9610000000000003</v>
      </c>
      <c r="N379">
        <v>4.8620000000000001</v>
      </c>
      <c r="O379">
        <f t="shared" si="59"/>
        <v>191.11400000000006</v>
      </c>
      <c r="P379">
        <f t="shared" si="60"/>
        <v>44.283000000000001</v>
      </c>
      <c r="Q379" s="9">
        <f t="shared" si="52"/>
        <v>19.156344158018079</v>
      </c>
      <c r="R379" s="12">
        <f t="shared" si="56"/>
        <v>0.1327180555555556</v>
      </c>
    </row>
    <row r="380" spans="1:18" x14ac:dyDescent="0.25">
      <c r="A380" t="s">
        <v>37</v>
      </c>
      <c r="B380" t="s">
        <v>46</v>
      </c>
      <c r="C380" t="s">
        <v>55</v>
      </c>
      <c r="D380" t="s">
        <v>83</v>
      </c>
      <c r="E380">
        <v>1</v>
      </c>
      <c r="F380">
        <v>660</v>
      </c>
      <c r="G380" t="s">
        <v>102</v>
      </c>
      <c r="H380" t="s">
        <v>104</v>
      </c>
      <c r="I380">
        <v>-33.405599000000002</v>
      </c>
      <c r="J380">
        <v>-70.540471199999999</v>
      </c>
      <c r="K380" s="11">
        <f t="shared" si="58"/>
        <v>0.76660555555555554</v>
      </c>
      <c r="L380">
        <v>3.38</v>
      </c>
      <c r="M380">
        <v>8.3089999999999993</v>
      </c>
      <c r="N380">
        <v>4.4889999999999999</v>
      </c>
      <c r="O380">
        <f t="shared" si="59"/>
        <v>203.91200000000006</v>
      </c>
      <c r="P380">
        <f t="shared" si="60"/>
        <v>47.663000000000004</v>
      </c>
      <c r="Q380" s="9">
        <f t="shared" si="52"/>
        <v>24.407269226140333</v>
      </c>
      <c r="R380" s="12">
        <f t="shared" si="56"/>
        <v>0.1416055555555556</v>
      </c>
    </row>
    <row r="381" spans="1:18" x14ac:dyDescent="0.25">
      <c r="A381" t="s">
        <v>37</v>
      </c>
      <c r="B381" t="s">
        <v>46</v>
      </c>
      <c r="C381" t="s">
        <v>56</v>
      </c>
      <c r="D381" t="s">
        <v>85</v>
      </c>
      <c r="E381">
        <v>1</v>
      </c>
      <c r="F381">
        <v>660</v>
      </c>
      <c r="G381" t="s">
        <v>102</v>
      </c>
      <c r="H381" t="s">
        <v>104</v>
      </c>
      <c r="I381">
        <v>-33.395870299999999</v>
      </c>
      <c r="J381">
        <v>-70.556583700000004</v>
      </c>
      <c r="K381" s="11">
        <f t="shared" si="58"/>
        <v>0.77588541666666666</v>
      </c>
      <c r="L381">
        <v>3.0129999999999999</v>
      </c>
      <c r="M381">
        <v>9.1010000000000009</v>
      </c>
      <c r="N381">
        <v>4.2619999999999996</v>
      </c>
      <c r="O381">
        <f t="shared" si="59"/>
        <v>217.27500000000006</v>
      </c>
      <c r="P381">
        <f t="shared" si="60"/>
        <v>50.676000000000002</v>
      </c>
      <c r="Q381" s="9">
        <f t="shared" si="52"/>
        <v>19.863751236127897</v>
      </c>
      <c r="R381" s="12">
        <f t="shared" si="56"/>
        <v>0.15088541666666672</v>
      </c>
    </row>
    <row r="382" spans="1:18" x14ac:dyDescent="0.25">
      <c r="A382" t="s">
        <v>37</v>
      </c>
      <c r="B382" t="s">
        <v>46</v>
      </c>
      <c r="C382" t="s">
        <v>57</v>
      </c>
      <c r="D382" t="s">
        <v>85</v>
      </c>
      <c r="E382">
        <v>1</v>
      </c>
      <c r="F382">
        <v>660</v>
      </c>
      <c r="G382" t="s">
        <v>102</v>
      </c>
      <c r="H382" t="s">
        <v>104</v>
      </c>
      <c r="I382">
        <v>-33.397813399999997</v>
      </c>
      <c r="J382">
        <v>-70.563181900000004</v>
      </c>
      <c r="K382" s="11">
        <f t="shared" si="58"/>
        <v>0.7853506944444445</v>
      </c>
      <c r="L382">
        <v>2.9289999999999998</v>
      </c>
      <c r="M382">
        <v>8.0440000000000005</v>
      </c>
      <c r="N382">
        <v>5.5860000000000003</v>
      </c>
      <c r="O382">
        <f t="shared" si="59"/>
        <v>230.90500000000009</v>
      </c>
      <c r="P382">
        <f t="shared" si="60"/>
        <v>53.605000000000004</v>
      </c>
      <c r="Q382" s="9">
        <f t="shared" si="52"/>
        <v>21.847339632023868</v>
      </c>
      <c r="R382" s="12">
        <f t="shared" si="56"/>
        <v>0.1603506944444445</v>
      </c>
    </row>
    <row r="383" spans="1:18" x14ac:dyDescent="0.25">
      <c r="A383" t="s">
        <v>37</v>
      </c>
      <c r="B383" t="s">
        <v>46</v>
      </c>
      <c r="C383" t="s">
        <v>58</v>
      </c>
      <c r="D383" t="s">
        <v>85</v>
      </c>
      <c r="E383">
        <v>1</v>
      </c>
      <c r="F383">
        <v>660</v>
      </c>
      <c r="G383" t="s">
        <v>102</v>
      </c>
      <c r="H383" t="s">
        <v>104</v>
      </c>
      <c r="I383">
        <v>-33.403049500000002</v>
      </c>
      <c r="J383">
        <v>-70.570588099999995</v>
      </c>
      <c r="K383" s="11">
        <f t="shared" si="58"/>
        <v>0.79555069444444448</v>
      </c>
      <c r="L383">
        <v>3.2690000000000001</v>
      </c>
      <c r="M383">
        <v>9.3049999999999997</v>
      </c>
      <c r="N383">
        <v>5.383</v>
      </c>
      <c r="O383">
        <f t="shared" si="59"/>
        <v>245.5930000000001</v>
      </c>
      <c r="P383">
        <f t="shared" si="60"/>
        <v>56.874000000000002</v>
      </c>
      <c r="Q383" s="9">
        <f t="shared" si="52"/>
        <v>21.078989790435251</v>
      </c>
      <c r="R383" s="12">
        <f t="shared" si="56"/>
        <v>0.17055069444444451</v>
      </c>
    </row>
    <row r="384" spans="1:18" x14ac:dyDescent="0.25">
      <c r="A384" t="s">
        <v>37</v>
      </c>
      <c r="B384" t="s">
        <v>46</v>
      </c>
      <c r="C384" t="s">
        <v>59</v>
      </c>
      <c r="D384" t="s">
        <v>85</v>
      </c>
      <c r="E384">
        <v>1</v>
      </c>
      <c r="F384">
        <v>660</v>
      </c>
      <c r="G384" t="s">
        <v>102</v>
      </c>
      <c r="H384" t="s">
        <v>104</v>
      </c>
      <c r="I384">
        <v>-33.405500000000004</v>
      </c>
      <c r="J384">
        <v>-70.585499999999996</v>
      </c>
      <c r="K384" s="11">
        <f t="shared" si="58"/>
        <v>0.8055486111111112</v>
      </c>
      <c r="L384">
        <v>3.3420000000000001</v>
      </c>
      <c r="M384">
        <v>9.5909999999999993</v>
      </c>
      <c r="N384">
        <v>4.806</v>
      </c>
      <c r="O384">
        <f t="shared" si="59"/>
        <v>259.99000000000012</v>
      </c>
      <c r="P384">
        <f t="shared" si="60"/>
        <v>60.216000000000001</v>
      </c>
      <c r="Q384" s="9">
        <f t="shared" si="52"/>
        <v>20.907100406631219</v>
      </c>
      <c r="R384" s="12">
        <f t="shared" si="56"/>
        <v>0.1805486111111112</v>
      </c>
    </row>
    <row r="385" spans="1:18" x14ac:dyDescent="0.25">
      <c r="A385" t="s">
        <v>37</v>
      </c>
      <c r="B385" t="s">
        <v>46</v>
      </c>
      <c r="C385" t="s">
        <v>60</v>
      </c>
      <c r="D385" t="s">
        <v>85</v>
      </c>
      <c r="E385">
        <v>1</v>
      </c>
      <c r="F385">
        <v>660</v>
      </c>
      <c r="G385" t="s">
        <v>102</v>
      </c>
      <c r="H385" t="s">
        <v>104</v>
      </c>
      <c r="I385">
        <v>-33.419545200000002</v>
      </c>
      <c r="J385">
        <v>-70.577780899999993</v>
      </c>
      <c r="K385" s="11">
        <f t="shared" si="58"/>
        <v>0.81473541666666671</v>
      </c>
      <c r="L385">
        <v>3.32</v>
      </c>
      <c r="M385">
        <v>8.5609999999999999</v>
      </c>
      <c r="N385">
        <v>4.6680000000000001</v>
      </c>
      <c r="O385">
        <f t="shared" si="59"/>
        <v>273.21900000000011</v>
      </c>
      <c r="P385">
        <f t="shared" si="60"/>
        <v>63.536000000000001</v>
      </c>
      <c r="Q385" s="9">
        <f t="shared" si="52"/>
        <v>23.268309776895222</v>
      </c>
      <c r="R385" s="12">
        <f t="shared" si="56"/>
        <v>0.18973541666666674</v>
      </c>
    </row>
    <row r="386" spans="1:18" x14ac:dyDescent="0.25">
      <c r="A386" t="s">
        <v>38</v>
      </c>
      <c r="B386" t="s">
        <v>47</v>
      </c>
      <c r="C386" t="s">
        <v>61</v>
      </c>
      <c r="D386" t="s">
        <v>86</v>
      </c>
      <c r="E386">
        <v>0</v>
      </c>
      <c r="F386">
        <v>0</v>
      </c>
      <c r="G386" t="s">
        <v>102</v>
      </c>
      <c r="H386" t="s">
        <v>104</v>
      </c>
      <c r="I386">
        <v>-33.371397000000002</v>
      </c>
      <c r="J386">
        <v>-70.701223900000002</v>
      </c>
      <c r="K386" s="11">
        <f t="shared" si="58"/>
        <v>0.82450416666666682</v>
      </c>
      <c r="L386">
        <v>3.3780000000000001</v>
      </c>
      <c r="M386">
        <v>9.5670000000000002</v>
      </c>
      <c r="N386">
        <v>4.5</v>
      </c>
      <c r="O386">
        <f t="shared" si="59"/>
        <v>287.28600000000012</v>
      </c>
      <c r="P386">
        <f t="shared" si="60"/>
        <v>66.914000000000001</v>
      </c>
      <c r="Q386" s="9">
        <f t="shared" si="52"/>
        <v>21.185324553151457</v>
      </c>
      <c r="R386" s="12">
        <f t="shared" si="56"/>
        <v>0.19950416666666676</v>
      </c>
    </row>
    <row r="387" spans="1:18" x14ac:dyDescent="0.25">
      <c r="A387" t="s">
        <v>39</v>
      </c>
      <c r="B387" t="s">
        <v>48</v>
      </c>
      <c r="C387" t="s">
        <v>62</v>
      </c>
      <c r="D387" t="s">
        <v>87</v>
      </c>
      <c r="E387">
        <v>20</v>
      </c>
      <c r="F387">
        <v>240</v>
      </c>
      <c r="G387" t="s">
        <v>103</v>
      </c>
      <c r="H387" t="s">
        <v>104</v>
      </c>
      <c r="I387" s="2">
        <v>-33.423999999999999</v>
      </c>
      <c r="J387" s="3">
        <v>-70.528289999999998</v>
      </c>
      <c r="K387" s="11">
        <f t="shared" si="58"/>
        <v>0.83321944444444451</v>
      </c>
      <c r="L387">
        <v>3.2240000000000002</v>
      </c>
      <c r="M387">
        <v>7.766</v>
      </c>
      <c r="N387">
        <v>4.7839999999999998</v>
      </c>
      <c r="O387">
        <f t="shared" si="59"/>
        <v>299.83600000000013</v>
      </c>
      <c r="P387">
        <f t="shared" si="60"/>
        <v>70.138000000000005</v>
      </c>
      <c r="Q387" s="9">
        <f t="shared" si="52"/>
        <v>24.908575843420035</v>
      </c>
      <c r="R387" s="12">
        <f t="shared" si="56"/>
        <v>0.20821944444444454</v>
      </c>
    </row>
    <row r="388" spans="1:18" x14ac:dyDescent="0.25">
      <c r="A388" t="s">
        <v>40</v>
      </c>
      <c r="B388" t="s">
        <v>49</v>
      </c>
      <c r="C388" t="s">
        <v>63</v>
      </c>
      <c r="D388" t="s">
        <v>88</v>
      </c>
      <c r="E388">
        <v>24</v>
      </c>
      <c r="F388">
        <v>240</v>
      </c>
      <c r="G388" t="s">
        <v>103</v>
      </c>
      <c r="H388" t="s">
        <v>104</v>
      </c>
      <c r="I388" s="2">
        <v>-33.423999999999999</v>
      </c>
      <c r="J388" s="3">
        <v>-70.527690000000007</v>
      </c>
      <c r="K388" s="11">
        <v>0.29166666666666669</v>
      </c>
      <c r="L388">
        <v>3.1880000000000002</v>
      </c>
      <c r="M388">
        <v>9.4079999999999995</v>
      </c>
      <c r="N388">
        <v>4.02970273717004</v>
      </c>
      <c r="O388">
        <v>4.02970273717004</v>
      </c>
      <c r="P388">
        <v>0</v>
      </c>
      <c r="Q388" s="9">
        <f t="shared" ref="Q388:Q451" si="61">L388/(M388/60)</f>
        <v>20.331632653061227</v>
      </c>
      <c r="R388" s="12">
        <f t="shared" si="56"/>
        <v>2.7984046785903055E-3</v>
      </c>
    </row>
    <row r="389" spans="1:18" x14ac:dyDescent="0.25">
      <c r="A389" t="s">
        <v>40</v>
      </c>
      <c r="B389" t="s">
        <v>49</v>
      </c>
      <c r="C389" t="s">
        <v>64</v>
      </c>
      <c r="D389" t="s">
        <v>89</v>
      </c>
      <c r="E389">
        <v>20</v>
      </c>
      <c r="F389">
        <v>240</v>
      </c>
      <c r="G389" t="s">
        <v>103</v>
      </c>
      <c r="H389" t="s">
        <v>104</v>
      </c>
      <c r="I389" s="2">
        <v>-33.423999999999999</v>
      </c>
      <c r="J389" s="3">
        <v>-70.526939999999996</v>
      </c>
      <c r="K389" s="11">
        <f>$K$388+(O389/1440)</f>
        <v>0.30927495947410388</v>
      </c>
      <c r="L389">
        <v>4.518829249751338</v>
      </c>
      <c r="M389">
        <v>13.73563009647995</v>
      </c>
      <c r="N389">
        <v>7.590608809059562</v>
      </c>
      <c r="O389">
        <v>25.355941642709549</v>
      </c>
      <c r="P389">
        <v>4.518829249751338</v>
      </c>
      <c r="Q389" s="9">
        <f t="shared" si="61"/>
        <v>19.739156710005105</v>
      </c>
      <c r="R389" s="12">
        <f t="shared" si="56"/>
        <v>1.7608292807437188E-2</v>
      </c>
    </row>
    <row r="390" spans="1:18" x14ac:dyDescent="0.25">
      <c r="A390" t="s">
        <v>40</v>
      </c>
      <c r="B390" t="s">
        <v>49</v>
      </c>
      <c r="C390" t="s">
        <v>65</v>
      </c>
      <c r="D390" t="s">
        <v>90</v>
      </c>
      <c r="E390">
        <v>20</v>
      </c>
      <c r="F390">
        <v>240</v>
      </c>
      <c r="G390" t="s">
        <v>103</v>
      </c>
      <c r="H390" t="s">
        <v>104</v>
      </c>
      <c r="I390" s="2">
        <v>-33.424100000000003</v>
      </c>
      <c r="J390" s="3">
        <v>-70.526290000000003</v>
      </c>
      <c r="K390" s="11">
        <f t="shared" ref="K390:K399" si="62">$K$388+(O390/1440)</f>
        <v>0.318516075188227</v>
      </c>
      <c r="L390">
        <v>2.1232287847774511</v>
      </c>
      <c r="M390">
        <v>5.8773534782265848</v>
      </c>
      <c r="N390">
        <v>7.4298531501106932</v>
      </c>
      <c r="O390">
        <v>38.663148271046829</v>
      </c>
      <c r="P390">
        <v>6.6420580345287892</v>
      </c>
      <c r="Q390" s="9">
        <f t="shared" si="61"/>
        <v>21.675355678128529</v>
      </c>
      <c r="R390" s="12">
        <f>(O390/1440)</f>
        <v>2.6849408521560297E-2</v>
      </c>
    </row>
    <row r="391" spans="1:18" x14ac:dyDescent="0.25">
      <c r="A391" t="s">
        <v>40</v>
      </c>
      <c r="B391" t="s">
        <v>49</v>
      </c>
      <c r="C391" t="s">
        <v>66</v>
      </c>
      <c r="D391" t="s">
        <v>91</v>
      </c>
      <c r="E391">
        <v>24</v>
      </c>
      <c r="F391">
        <v>240</v>
      </c>
      <c r="G391" t="s">
        <v>103</v>
      </c>
      <c r="H391" t="s">
        <v>104</v>
      </c>
      <c r="I391" s="2">
        <v>-33.424100000000003</v>
      </c>
      <c r="J391" s="3">
        <v>-70.526079999999993</v>
      </c>
      <c r="K391" s="11">
        <f t="shared" si="62"/>
        <v>0.32621926627566195</v>
      </c>
      <c r="L391">
        <v>1.6817304486288109</v>
      </c>
      <c r="M391">
        <v>3.917900465974411</v>
      </c>
      <c r="N391">
        <v>7.1746946999319441</v>
      </c>
      <c r="O391">
        <v>49.755743436953182</v>
      </c>
      <c r="P391">
        <v>8.3237884831575997</v>
      </c>
      <c r="Q391" s="9">
        <f t="shared" si="61"/>
        <v>25.754566200454285</v>
      </c>
      <c r="R391" s="12">
        <f t="shared" si="56"/>
        <v>3.4552599608995267E-2</v>
      </c>
    </row>
    <row r="392" spans="1:18" x14ac:dyDescent="0.25">
      <c r="A392" t="s">
        <v>40</v>
      </c>
      <c r="B392" t="s">
        <v>49</v>
      </c>
      <c r="C392" t="s">
        <v>67</v>
      </c>
      <c r="D392" t="s">
        <v>92</v>
      </c>
      <c r="E392">
        <v>22</v>
      </c>
      <c r="F392">
        <v>340</v>
      </c>
      <c r="G392" t="s">
        <v>103</v>
      </c>
      <c r="H392" t="s">
        <v>104</v>
      </c>
      <c r="I392" s="2">
        <v>-33.418999999999997</v>
      </c>
      <c r="J392" s="3">
        <v>-70.532859999999999</v>
      </c>
      <c r="K392" s="11">
        <f t="shared" si="62"/>
        <v>0.33203087637881296</v>
      </c>
      <c r="L392">
        <v>1.500874930094211</v>
      </c>
      <c r="M392">
        <v>4.2722310731428639</v>
      </c>
      <c r="N392">
        <v>4.0964874753945786</v>
      </c>
      <c r="O392">
        <v>58.124461985490633</v>
      </c>
      <c r="P392">
        <v>9.8246634132518107</v>
      </c>
      <c r="Q392" s="9">
        <f t="shared" si="61"/>
        <v>21.078563931563185</v>
      </c>
      <c r="R392" s="12">
        <f t="shared" si="56"/>
        <v>4.0364209712146271E-2</v>
      </c>
    </row>
    <row r="393" spans="1:18" x14ac:dyDescent="0.25">
      <c r="A393" t="s">
        <v>40</v>
      </c>
      <c r="B393" t="s">
        <v>49</v>
      </c>
      <c r="C393" t="s">
        <v>68</v>
      </c>
      <c r="D393" t="s">
        <v>93</v>
      </c>
      <c r="E393">
        <v>2</v>
      </c>
      <c r="F393">
        <v>340</v>
      </c>
      <c r="G393" t="s">
        <v>103</v>
      </c>
      <c r="H393" t="s">
        <v>104</v>
      </c>
      <c r="I393" s="2">
        <v>-33.411999999999999</v>
      </c>
      <c r="J393" s="3">
        <v>-70.535240000000002</v>
      </c>
      <c r="K393" s="11">
        <f t="shared" si="62"/>
        <v>0.33724623915500046</v>
      </c>
      <c r="L393">
        <v>0.49143816000552848</v>
      </c>
      <c r="M393">
        <v>2.1228540343126441</v>
      </c>
      <c r="N393">
        <v>5.3872683633973644</v>
      </c>
      <c r="O393">
        <v>65.634584383200632</v>
      </c>
      <c r="P393">
        <v>10.31610157325734</v>
      </c>
      <c r="Q393" s="9">
        <f t="shared" si="61"/>
        <v>13.889927957236605</v>
      </c>
      <c r="R393" s="12">
        <f t="shared" si="56"/>
        <v>4.5579572488333775E-2</v>
      </c>
    </row>
    <row r="394" spans="1:18" x14ac:dyDescent="0.25">
      <c r="A394" t="s">
        <v>40</v>
      </c>
      <c r="B394" t="s">
        <v>49</v>
      </c>
      <c r="C394" t="s">
        <v>69</v>
      </c>
      <c r="D394" t="s">
        <v>94</v>
      </c>
      <c r="E394">
        <v>5</v>
      </c>
      <c r="F394">
        <v>340</v>
      </c>
      <c r="G394" t="s">
        <v>103</v>
      </c>
      <c r="H394" t="s">
        <v>104</v>
      </c>
      <c r="I394" s="2">
        <v>-33.4238</v>
      </c>
      <c r="J394" s="3">
        <v>-70.529499999999999</v>
      </c>
      <c r="K394" s="11">
        <f t="shared" si="62"/>
        <v>0.34859305250503336</v>
      </c>
      <c r="L394">
        <v>2.2230954522403681</v>
      </c>
      <c r="M394">
        <v>9.5386817093355241</v>
      </c>
      <c r="N394">
        <v>6.8007295147118523</v>
      </c>
      <c r="O394">
        <v>81.973995607248014</v>
      </c>
      <c r="P394">
        <v>12.53919702549771</v>
      </c>
      <c r="Q394" s="9">
        <f t="shared" si="61"/>
        <v>13.983664745189815</v>
      </c>
      <c r="R394" s="12">
        <f t="shared" si="56"/>
        <v>5.6926385838366678E-2</v>
      </c>
    </row>
    <row r="395" spans="1:18" x14ac:dyDescent="0.25">
      <c r="A395" t="s">
        <v>40</v>
      </c>
      <c r="B395" t="s">
        <v>49</v>
      </c>
      <c r="C395" t="s">
        <v>70</v>
      </c>
      <c r="D395" t="s">
        <v>95</v>
      </c>
      <c r="E395">
        <v>5</v>
      </c>
      <c r="F395">
        <v>340</v>
      </c>
      <c r="G395" t="s">
        <v>103</v>
      </c>
      <c r="H395" t="s">
        <v>104</v>
      </c>
      <c r="I395" s="2">
        <v>-33.424999999999997</v>
      </c>
      <c r="J395" s="3">
        <v>-70.52955</v>
      </c>
      <c r="K395" s="11">
        <f t="shared" si="62"/>
        <v>0.3565052015526361</v>
      </c>
      <c r="L395">
        <v>1.4027350943799359</v>
      </c>
      <c r="M395">
        <v>5.7372258516020249</v>
      </c>
      <c r="N395">
        <v>5.6562687769459483</v>
      </c>
      <c r="O395">
        <v>93.367490235795998</v>
      </c>
      <c r="P395">
        <v>13.94193211987765</v>
      </c>
      <c r="Q395" s="9">
        <f t="shared" si="61"/>
        <v>14.669826121503432</v>
      </c>
      <c r="R395" s="12">
        <f t="shared" si="56"/>
        <v>6.483853488596944E-2</v>
      </c>
    </row>
    <row r="396" spans="1:18" x14ac:dyDescent="0.25">
      <c r="A396" t="s">
        <v>40</v>
      </c>
      <c r="B396" t="s">
        <v>49</v>
      </c>
      <c r="C396" t="s">
        <v>71</v>
      </c>
      <c r="D396" t="s">
        <v>96</v>
      </c>
      <c r="E396">
        <v>39</v>
      </c>
      <c r="F396">
        <v>340</v>
      </c>
      <c r="G396" t="s">
        <v>103</v>
      </c>
      <c r="H396" t="s">
        <v>104</v>
      </c>
      <c r="I396" s="2">
        <v>-33.418100000000003</v>
      </c>
      <c r="J396" s="3">
        <v>-70.532359999999997</v>
      </c>
      <c r="K396" s="11">
        <f t="shared" si="62"/>
        <v>0.36362465647313474</v>
      </c>
      <c r="L396">
        <v>0.89140363772105369</v>
      </c>
      <c r="M396">
        <v>3.0186286947636818</v>
      </c>
      <c r="N396">
        <v>7.233386390754303</v>
      </c>
      <c r="O396">
        <v>103.61950532131399</v>
      </c>
      <c r="P396">
        <v>14.8333357575987</v>
      </c>
      <c r="Q396" s="9">
        <f t="shared" si="61"/>
        <v>17.71805136419745</v>
      </c>
      <c r="R396" s="12">
        <f t="shared" si="56"/>
        <v>7.1957989806468045E-2</v>
      </c>
    </row>
    <row r="397" spans="1:18" x14ac:dyDescent="0.25">
      <c r="A397" t="s">
        <v>40</v>
      </c>
      <c r="B397" t="s">
        <v>49</v>
      </c>
      <c r="C397" t="s">
        <v>72</v>
      </c>
      <c r="D397" t="s">
        <v>97</v>
      </c>
      <c r="E397">
        <v>9</v>
      </c>
      <c r="F397">
        <v>660</v>
      </c>
      <c r="G397" t="s">
        <v>103</v>
      </c>
      <c r="H397" t="s">
        <v>104</v>
      </c>
      <c r="I397" s="2">
        <v>-33.422899999999998</v>
      </c>
      <c r="J397" s="3">
        <v>-70.52955</v>
      </c>
      <c r="K397" s="11">
        <f t="shared" si="62"/>
        <v>0.37715118457182462</v>
      </c>
      <c r="L397">
        <v>1.94813047946114</v>
      </c>
      <c r="M397">
        <v>11.56310944729643</v>
      </c>
      <c r="N397">
        <v>7.9150910148169391</v>
      </c>
      <c r="O397">
        <v>123.0977057834274</v>
      </c>
      <c r="P397">
        <v>16.781466237059838</v>
      </c>
      <c r="Q397" s="9">
        <f t="shared" si="61"/>
        <v>10.108684804933498</v>
      </c>
      <c r="R397" s="12">
        <f t="shared" si="56"/>
        <v>8.5484517905157917E-2</v>
      </c>
    </row>
    <row r="398" spans="1:18" x14ac:dyDescent="0.25">
      <c r="A398" t="s">
        <v>40</v>
      </c>
      <c r="B398" t="s">
        <v>49</v>
      </c>
      <c r="C398" t="s">
        <v>73</v>
      </c>
      <c r="D398" t="s">
        <v>98</v>
      </c>
      <c r="E398">
        <v>1</v>
      </c>
      <c r="F398">
        <v>660</v>
      </c>
      <c r="G398" t="s">
        <v>103</v>
      </c>
      <c r="H398" t="s">
        <v>104</v>
      </c>
      <c r="I398" s="2">
        <v>-33.423999999999999</v>
      </c>
      <c r="J398" s="3">
        <v>-70.528289999999998</v>
      </c>
      <c r="K398" s="11">
        <f t="shared" si="62"/>
        <v>0.38698683733782308</v>
      </c>
      <c r="L398">
        <v>2.274326126753329</v>
      </c>
      <c r="M398">
        <v>7.5799626125468063</v>
      </c>
      <c r="N398">
        <v>6.5833773704910179</v>
      </c>
      <c r="O398">
        <v>137.2610457664652</v>
      </c>
      <c r="P398">
        <v>19.055792363813168</v>
      </c>
      <c r="Q398" s="9">
        <f t="shared" si="61"/>
        <v>18.002670274299735</v>
      </c>
      <c r="R398" s="12">
        <f t="shared" si="56"/>
        <v>9.532017067115639E-2</v>
      </c>
    </row>
    <row r="399" spans="1:18" x14ac:dyDescent="0.25">
      <c r="A399" t="s">
        <v>40</v>
      </c>
      <c r="B399" t="s">
        <v>49</v>
      </c>
      <c r="C399" t="s">
        <v>74</v>
      </c>
      <c r="D399" t="s">
        <v>99</v>
      </c>
      <c r="E399">
        <v>1</v>
      </c>
      <c r="F399">
        <v>660</v>
      </c>
      <c r="G399" t="s">
        <v>103</v>
      </c>
      <c r="H399" t="s">
        <v>104</v>
      </c>
      <c r="I399" s="2">
        <v>-33.423999999999999</v>
      </c>
      <c r="J399" s="3">
        <v>-70.526939999999996</v>
      </c>
      <c r="K399" s="11">
        <f t="shared" si="62"/>
        <v>0.41309369656712508</v>
      </c>
      <c r="L399">
        <v>16.55811225574249</v>
      </c>
      <c r="M399">
        <v>31.4263455246221</v>
      </c>
      <c r="N399">
        <v>6.167531765572825</v>
      </c>
      <c r="O399">
        <v>174.85492305666011</v>
      </c>
      <c r="P399">
        <v>35.613904619555647</v>
      </c>
      <c r="Q399" s="9">
        <f t="shared" si="61"/>
        <v>31.613180557891042</v>
      </c>
      <c r="R399" s="12">
        <f t="shared" si="56"/>
        <v>0.12142702990045841</v>
      </c>
    </row>
    <row r="400" spans="1:18" x14ac:dyDescent="0.25">
      <c r="A400" t="s">
        <v>40</v>
      </c>
      <c r="B400" t="s">
        <v>49</v>
      </c>
      <c r="C400" t="s">
        <v>75</v>
      </c>
      <c r="D400" t="s">
        <v>100</v>
      </c>
      <c r="E400">
        <v>1</v>
      </c>
      <c r="F400">
        <v>660</v>
      </c>
      <c r="G400" t="s">
        <v>103</v>
      </c>
      <c r="H400" t="s">
        <v>104</v>
      </c>
      <c r="I400" s="2">
        <v>-33.424100000000003</v>
      </c>
      <c r="J400" s="3">
        <v>-70.526290000000003</v>
      </c>
      <c r="K400" s="11">
        <v>0.625</v>
      </c>
      <c r="L400">
        <v>3.0819999999999999</v>
      </c>
      <c r="M400">
        <v>9.3849999999999998</v>
      </c>
      <c r="N400">
        <v>4.5999999999999996</v>
      </c>
      <c r="O400">
        <f>N400+M400</f>
        <v>13.984999999999999</v>
      </c>
      <c r="P400">
        <f>L400</f>
        <v>3.0819999999999999</v>
      </c>
      <c r="Q400" s="9">
        <f t="shared" si="61"/>
        <v>19.703782631859347</v>
      </c>
      <c r="R400" s="12">
        <f t="shared" si="56"/>
        <v>9.7118055555555551E-3</v>
      </c>
    </row>
    <row r="401" spans="1:18" x14ac:dyDescent="0.25">
      <c r="A401" t="s">
        <v>40</v>
      </c>
      <c r="B401" t="s">
        <v>49</v>
      </c>
      <c r="C401" t="s">
        <v>76</v>
      </c>
      <c r="D401" t="s">
        <v>83</v>
      </c>
      <c r="E401">
        <v>7</v>
      </c>
      <c r="F401">
        <v>660</v>
      </c>
      <c r="G401" t="s">
        <v>103</v>
      </c>
      <c r="H401" t="s">
        <v>104</v>
      </c>
      <c r="I401" s="2">
        <v>-33.406509999999997</v>
      </c>
      <c r="J401" s="3">
        <v>-70.533900000000003</v>
      </c>
      <c r="K401" s="11">
        <f>$K$400+(O401/1440)</f>
        <v>0.64406041666666669</v>
      </c>
      <c r="L401">
        <v>3.0760000000000001</v>
      </c>
      <c r="M401">
        <v>8.7739999999999991</v>
      </c>
      <c r="N401">
        <v>4.6879999999999997</v>
      </c>
      <c r="O401">
        <f>O400+N401+M401</f>
        <v>27.446999999999996</v>
      </c>
      <c r="P401">
        <f t="shared" ref="P401:P420" si="63">L401</f>
        <v>3.0760000000000001</v>
      </c>
      <c r="Q401" s="9">
        <f t="shared" si="61"/>
        <v>21.034875769318443</v>
      </c>
      <c r="R401" s="12">
        <f t="shared" si="56"/>
        <v>1.9060416666666663E-2</v>
      </c>
    </row>
    <row r="402" spans="1:18" x14ac:dyDescent="0.25">
      <c r="A402" t="s">
        <v>40</v>
      </c>
      <c r="B402" t="s">
        <v>49</v>
      </c>
      <c r="C402" t="s">
        <v>77</v>
      </c>
      <c r="D402" t="s">
        <v>101</v>
      </c>
      <c r="E402">
        <v>36</v>
      </c>
      <c r="F402">
        <v>660</v>
      </c>
      <c r="G402" t="s">
        <v>103</v>
      </c>
      <c r="H402" t="s">
        <v>104</v>
      </c>
      <c r="I402" s="2">
        <v>-33.419289999999997</v>
      </c>
      <c r="J402" s="3">
        <v>-70.532240000000002</v>
      </c>
      <c r="K402" s="11">
        <f t="shared" ref="K402:K420" si="64">$K$400+(O402/1440)</f>
        <v>0.65438125000000003</v>
      </c>
      <c r="L402">
        <v>2.903</v>
      </c>
      <c r="M402">
        <v>9.5990000000000002</v>
      </c>
      <c r="N402">
        <v>5.2629999999999999</v>
      </c>
      <c r="O402">
        <f t="shared" ref="O402:O420" si="65">O401+N402+M402</f>
        <v>42.308999999999997</v>
      </c>
      <c r="P402">
        <f t="shared" si="63"/>
        <v>2.903</v>
      </c>
      <c r="Q402" s="9">
        <f t="shared" si="61"/>
        <v>18.145640170851131</v>
      </c>
      <c r="R402" s="12">
        <f t="shared" si="56"/>
        <v>2.9381249999999998E-2</v>
      </c>
    </row>
    <row r="403" spans="1:18" x14ac:dyDescent="0.25">
      <c r="A403" t="s">
        <v>40</v>
      </c>
      <c r="B403" t="s">
        <v>49</v>
      </c>
      <c r="C403" t="s">
        <v>78</v>
      </c>
      <c r="D403" t="s">
        <v>83</v>
      </c>
      <c r="E403">
        <v>4</v>
      </c>
      <c r="F403">
        <v>660</v>
      </c>
      <c r="G403" t="s">
        <v>103</v>
      </c>
      <c r="H403" t="s">
        <v>104</v>
      </c>
      <c r="I403" s="2">
        <v>-33.414149999999999</v>
      </c>
      <c r="J403" s="3">
        <v>-70.534570000000002</v>
      </c>
      <c r="K403" s="11">
        <f t="shared" si="64"/>
        <v>0.66375277777777775</v>
      </c>
      <c r="L403">
        <v>2.9860000000000002</v>
      </c>
      <c r="M403">
        <v>9.1370000000000005</v>
      </c>
      <c r="N403">
        <v>4.3579999999999997</v>
      </c>
      <c r="O403">
        <f t="shared" si="65"/>
        <v>55.803999999999995</v>
      </c>
      <c r="P403">
        <f t="shared" si="63"/>
        <v>2.9860000000000002</v>
      </c>
      <c r="Q403" s="9">
        <f t="shared" si="61"/>
        <v>19.608186494473021</v>
      </c>
      <c r="R403" s="12">
        <f t="shared" si="56"/>
        <v>3.8752777777777775E-2</v>
      </c>
    </row>
    <row r="404" spans="1:18" x14ac:dyDescent="0.25">
      <c r="A404" t="s">
        <v>40</v>
      </c>
      <c r="B404" t="s">
        <v>49</v>
      </c>
      <c r="C404" t="s">
        <v>79</v>
      </c>
      <c r="D404" t="s">
        <v>83</v>
      </c>
      <c r="E404">
        <v>2</v>
      </c>
      <c r="F404">
        <v>660</v>
      </c>
      <c r="G404" t="s">
        <v>103</v>
      </c>
      <c r="H404" t="s">
        <v>104</v>
      </c>
      <c r="I404" s="2">
        <v>-33.419379999999997</v>
      </c>
      <c r="J404" s="3">
        <v>-70.529709999999994</v>
      </c>
      <c r="K404" s="11">
        <f t="shared" si="64"/>
        <v>0.67304722222222224</v>
      </c>
      <c r="L404">
        <v>3.1309999999999998</v>
      </c>
      <c r="M404">
        <v>8.4879999999999995</v>
      </c>
      <c r="N404">
        <v>4.8959999999999999</v>
      </c>
      <c r="O404">
        <f t="shared" si="65"/>
        <v>69.187999999999988</v>
      </c>
      <c r="P404">
        <f t="shared" si="63"/>
        <v>3.1309999999999998</v>
      </c>
      <c r="Q404" s="9">
        <f t="shared" si="61"/>
        <v>22.132422243166825</v>
      </c>
      <c r="R404" s="12">
        <f t="shared" si="56"/>
        <v>4.8047222222222213E-2</v>
      </c>
    </row>
    <row r="405" spans="1:18" x14ac:dyDescent="0.25">
      <c r="A405" t="s">
        <v>40</v>
      </c>
      <c r="B405" t="s">
        <v>49</v>
      </c>
      <c r="C405" t="s">
        <v>80</v>
      </c>
      <c r="D405" t="s">
        <v>83</v>
      </c>
      <c r="E405">
        <v>7</v>
      </c>
      <c r="F405">
        <v>660</v>
      </c>
      <c r="G405" t="s">
        <v>103</v>
      </c>
      <c r="H405" t="s">
        <v>104</v>
      </c>
      <c r="I405" s="2">
        <v>-33.408839999999998</v>
      </c>
      <c r="J405" s="3">
        <v>-70.53313</v>
      </c>
      <c r="K405" s="11">
        <f t="shared" si="64"/>
        <v>0.68209374999999994</v>
      </c>
      <c r="L405">
        <v>3.4009999999999998</v>
      </c>
      <c r="M405">
        <v>8.0709999999999997</v>
      </c>
      <c r="N405">
        <v>4.9560000000000004</v>
      </c>
      <c r="O405">
        <f t="shared" si="65"/>
        <v>82.214999999999989</v>
      </c>
      <c r="P405">
        <f t="shared" si="63"/>
        <v>3.4009999999999998</v>
      </c>
      <c r="Q405" s="9">
        <f t="shared" si="61"/>
        <v>25.283112377648369</v>
      </c>
      <c r="R405" s="12">
        <f t="shared" si="56"/>
        <v>5.7093749999999992E-2</v>
      </c>
    </row>
    <row r="406" spans="1:18" x14ac:dyDescent="0.25">
      <c r="A406" t="s">
        <v>40</v>
      </c>
      <c r="B406" t="s">
        <v>49</v>
      </c>
      <c r="C406" t="s">
        <v>71</v>
      </c>
      <c r="D406" t="s">
        <v>96</v>
      </c>
      <c r="E406">
        <v>11</v>
      </c>
      <c r="F406">
        <v>660</v>
      </c>
      <c r="G406" t="s">
        <v>103</v>
      </c>
      <c r="H406" t="s">
        <v>104</v>
      </c>
      <c r="I406" s="2">
        <v>-33.418100000000003</v>
      </c>
      <c r="J406" s="3">
        <v>-70.532359999999997</v>
      </c>
      <c r="K406" s="11">
        <f t="shared" si="64"/>
        <v>0.69111041666666662</v>
      </c>
      <c r="L406">
        <v>3.3820000000000001</v>
      </c>
      <c r="M406">
        <v>8.4169999999999998</v>
      </c>
      <c r="N406">
        <v>4.5670000000000002</v>
      </c>
      <c r="O406">
        <f t="shared" si="65"/>
        <v>95.198999999999984</v>
      </c>
      <c r="P406">
        <f t="shared" si="63"/>
        <v>3.3820000000000001</v>
      </c>
      <c r="Q406" s="9">
        <f t="shared" si="61"/>
        <v>24.108352144469524</v>
      </c>
      <c r="R406" s="12">
        <f t="shared" si="56"/>
        <v>6.6110416666666658E-2</v>
      </c>
    </row>
    <row r="407" spans="1:18" x14ac:dyDescent="0.25">
      <c r="A407" t="s">
        <v>40</v>
      </c>
      <c r="B407" t="s">
        <v>49</v>
      </c>
      <c r="K407" s="11">
        <f t="shared" si="64"/>
        <v>0.70101666666666662</v>
      </c>
      <c r="L407">
        <v>2.931</v>
      </c>
      <c r="M407">
        <v>9.3409999999999993</v>
      </c>
      <c r="N407">
        <v>4.9240000000000004</v>
      </c>
      <c r="O407">
        <f t="shared" si="65"/>
        <v>109.46399999999998</v>
      </c>
      <c r="P407">
        <f t="shared" si="63"/>
        <v>2.931</v>
      </c>
      <c r="Q407" s="9">
        <f t="shared" si="61"/>
        <v>18.826678085858049</v>
      </c>
      <c r="R407" s="12">
        <f t="shared" si="56"/>
        <v>7.6016666666666649E-2</v>
      </c>
    </row>
    <row r="408" spans="1:18" x14ac:dyDescent="0.25">
      <c r="A408" t="s">
        <v>40</v>
      </c>
      <c r="B408" t="s">
        <v>49</v>
      </c>
      <c r="K408" s="11">
        <f t="shared" si="64"/>
        <v>0.71048333333333336</v>
      </c>
      <c r="L408">
        <v>3.09</v>
      </c>
      <c r="M408">
        <v>8.6470000000000002</v>
      </c>
      <c r="N408">
        <v>4.9850000000000003</v>
      </c>
      <c r="O408">
        <f t="shared" si="65"/>
        <v>123.09599999999999</v>
      </c>
      <c r="P408">
        <f t="shared" si="63"/>
        <v>3.09</v>
      </c>
      <c r="Q408" s="9">
        <f t="shared" si="61"/>
        <v>21.440962183416211</v>
      </c>
      <c r="R408" s="12">
        <f t="shared" ref="R408:R452" si="66">(O408/1440)</f>
        <v>8.5483333333333328E-2</v>
      </c>
    </row>
    <row r="409" spans="1:18" x14ac:dyDescent="0.25">
      <c r="A409" t="s">
        <v>40</v>
      </c>
      <c r="B409" t="s">
        <v>49</v>
      </c>
      <c r="C409" t="s">
        <v>50</v>
      </c>
      <c r="D409" t="s">
        <v>81</v>
      </c>
      <c r="E409">
        <v>1</v>
      </c>
      <c r="F409">
        <v>660</v>
      </c>
      <c r="G409" t="s">
        <v>102</v>
      </c>
      <c r="H409" t="s">
        <v>104</v>
      </c>
      <c r="I409">
        <v>-33.381999999999998</v>
      </c>
      <c r="J409">
        <v>-70.506299999999996</v>
      </c>
      <c r="K409" s="11">
        <f t="shared" si="64"/>
        <v>0.72045694444444441</v>
      </c>
      <c r="L409">
        <v>3.0830000000000002</v>
      </c>
      <c r="M409">
        <v>8.9469999999999992</v>
      </c>
      <c r="N409">
        <v>5.415</v>
      </c>
      <c r="O409">
        <f t="shared" si="65"/>
        <v>137.458</v>
      </c>
      <c r="P409">
        <f t="shared" si="63"/>
        <v>3.0830000000000002</v>
      </c>
      <c r="Q409" s="9">
        <f t="shared" si="61"/>
        <v>20.675086621213818</v>
      </c>
      <c r="R409" s="12">
        <f t="shared" si="66"/>
        <v>9.5456944444444441E-2</v>
      </c>
    </row>
    <row r="410" spans="1:18" x14ac:dyDescent="0.25">
      <c r="A410" t="s">
        <v>40</v>
      </c>
      <c r="B410" t="s">
        <v>49</v>
      </c>
      <c r="C410" t="s">
        <v>51</v>
      </c>
      <c r="D410" t="s">
        <v>82</v>
      </c>
      <c r="E410">
        <v>4</v>
      </c>
      <c r="F410">
        <v>660</v>
      </c>
      <c r="G410" t="s">
        <v>102</v>
      </c>
      <c r="H410" t="s">
        <v>104</v>
      </c>
      <c r="I410">
        <v>-33.411999999999999</v>
      </c>
      <c r="J410">
        <v>-70.509600000000006</v>
      </c>
      <c r="K410" s="11">
        <f t="shared" si="64"/>
        <v>0.72990277777777779</v>
      </c>
      <c r="L410">
        <v>3.2669999999999999</v>
      </c>
      <c r="M410">
        <v>8.2789999999999999</v>
      </c>
      <c r="N410">
        <v>5.3230000000000004</v>
      </c>
      <c r="O410">
        <f t="shared" si="65"/>
        <v>151.06</v>
      </c>
      <c r="P410">
        <f t="shared" si="63"/>
        <v>3.2669999999999999</v>
      </c>
      <c r="Q410" s="9">
        <f t="shared" si="61"/>
        <v>23.676772557072113</v>
      </c>
      <c r="R410" s="12">
        <f t="shared" si="66"/>
        <v>0.10490277777777778</v>
      </c>
    </row>
    <row r="411" spans="1:18" x14ac:dyDescent="0.25">
      <c r="A411" t="s">
        <v>40</v>
      </c>
      <c r="B411" t="s">
        <v>49</v>
      </c>
      <c r="C411" t="s">
        <v>52</v>
      </c>
      <c r="D411" t="s">
        <v>83</v>
      </c>
      <c r="E411">
        <v>2</v>
      </c>
      <c r="F411">
        <v>660</v>
      </c>
      <c r="G411" t="s">
        <v>102</v>
      </c>
      <c r="H411" t="s">
        <v>104</v>
      </c>
      <c r="I411">
        <v>-33.399199899999999</v>
      </c>
      <c r="J411">
        <v>-70.519466800000004</v>
      </c>
      <c r="K411" s="11">
        <f t="shared" si="64"/>
        <v>0.73937986111111109</v>
      </c>
      <c r="L411">
        <v>2.871</v>
      </c>
      <c r="M411">
        <v>8.5969999999999995</v>
      </c>
      <c r="N411">
        <v>5.05</v>
      </c>
      <c r="O411">
        <f t="shared" si="65"/>
        <v>164.70700000000002</v>
      </c>
      <c r="P411">
        <f t="shared" si="63"/>
        <v>2.871</v>
      </c>
      <c r="Q411" s="9">
        <f t="shared" si="61"/>
        <v>20.037222286844251</v>
      </c>
      <c r="R411" s="12">
        <f t="shared" si="66"/>
        <v>0.11437986111111112</v>
      </c>
    </row>
    <row r="412" spans="1:18" x14ac:dyDescent="0.25">
      <c r="A412" t="s">
        <v>40</v>
      </c>
      <c r="B412" t="s">
        <v>49</v>
      </c>
      <c r="C412" t="s">
        <v>53</v>
      </c>
      <c r="D412" t="s">
        <v>83</v>
      </c>
      <c r="E412">
        <v>1</v>
      </c>
      <c r="F412">
        <v>660</v>
      </c>
      <c r="G412" t="s">
        <v>102</v>
      </c>
      <c r="H412" t="s">
        <v>104</v>
      </c>
      <c r="I412">
        <v>-33.398330899999998</v>
      </c>
      <c r="J412">
        <v>-70.528769299999993</v>
      </c>
      <c r="K412" s="11">
        <f t="shared" si="64"/>
        <v>0.74858194444444448</v>
      </c>
      <c r="L412">
        <v>3.004</v>
      </c>
      <c r="M412">
        <v>8.1839999999999993</v>
      </c>
      <c r="N412">
        <v>5.0670000000000002</v>
      </c>
      <c r="O412">
        <f t="shared" si="65"/>
        <v>177.95800000000003</v>
      </c>
      <c r="P412">
        <f t="shared" si="63"/>
        <v>3.004</v>
      </c>
      <c r="Q412" s="9">
        <f t="shared" si="61"/>
        <v>22.023460410557185</v>
      </c>
      <c r="R412" s="12">
        <f t="shared" si="66"/>
        <v>0.12358194444444447</v>
      </c>
    </row>
    <row r="413" spans="1:18" x14ac:dyDescent="0.25">
      <c r="A413" t="s">
        <v>40</v>
      </c>
      <c r="B413" t="s">
        <v>49</v>
      </c>
      <c r="C413" t="s">
        <v>54</v>
      </c>
      <c r="D413" t="s">
        <v>84</v>
      </c>
      <c r="E413">
        <v>1</v>
      </c>
      <c r="F413">
        <v>660</v>
      </c>
      <c r="G413" t="s">
        <v>102</v>
      </c>
      <c r="H413" t="s">
        <v>104</v>
      </c>
      <c r="I413">
        <v>-33.403997400000002</v>
      </c>
      <c r="J413">
        <v>-70.537836200000001</v>
      </c>
      <c r="K413" s="11">
        <f t="shared" si="64"/>
        <v>0.75820277777777778</v>
      </c>
      <c r="L413">
        <v>2.903</v>
      </c>
      <c r="M413">
        <v>8.7050000000000001</v>
      </c>
      <c r="N413">
        <v>5.149</v>
      </c>
      <c r="O413">
        <f t="shared" si="65"/>
        <v>191.81200000000004</v>
      </c>
      <c r="P413">
        <f t="shared" si="63"/>
        <v>2.903</v>
      </c>
      <c r="Q413" s="9">
        <f t="shared" si="61"/>
        <v>20.009190120620332</v>
      </c>
      <c r="R413" s="12">
        <f t="shared" si="66"/>
        <v>0.13320277777777781</v>
      </c>
    </row>
    <row r="414" spans="1:18" x14ac:dyDescent="0.25">
      <c r="A414" t="s">
        <v>40</v>
      </c>
      <c r="B414" t="s">
        <v>49</v>
      </c>
      <c r="C414" t="s">
        <v>55</v>
      </c>
      <c r="D414" t="s">
        <v>83</v>
      </c>
      <c r="E414">
        <v>1</v>
      </c>
      <c r="F414">
        <v>660</v>
      </c>
      <c r="G414" t="s">
        <v>102</v>
      </c>
      <c r="H414" t="s">
        <v>104</v>
      </c>
      <c r="I414">
        <v>-33.405599000000002</v>
      </c>
      <c r="J414">
        <v>-70.540471199999999</v>
      </c>
      <c r="K414" s="11">
        <f t="shared" si="64"/>
        <v>0.7678680555555556</v>
      </c>
      <c r="L414">
        <v>3.3450000000000002</v>
      </c>
      <c r="M414">
        <v>8.9079999999999995</v>
      </c>
      <c r="N414">
        <v>5.01</v>
      </c>
      <c r="O414">
        <f t="shared" si="65"/>
        <v>205.73000000000002</v>
      </c>
      <c r="P414">
        <f t="shared" si="63"/>
        <v>3.3450000000000002</v>
      </c>
      <c r="Q414" s="9">
        <f t="shared" si="61"/>
        <v>22.53030983385721</v>
      </c>
      <c r="R414" s="12">
        <f t="shared" si="66"/>
        <v>0.14286805555555557</v>
      </c>
    </row>
    <row r="415" spans="1:18" x14ac:dyDescent="0.25">
      <c r="A415" t="s">
        <v>40</v>
      </c>
      <c r="B415" t="s">
        <v>49</v>
      </c>
      <c r="C415" t="s">
        <v>56</v>
      </c>
      <c r="D415" t="s">
        <v>85</v>
      </c>
      <c r="E415">
        <v>1</v>
      </c>
      <c r="F415">
        <v>660</v>
      </c>
      <c r="G415" t="s">
        <v>102</v>
      </c>
      <c r="H415" t="s">
        <v>104</v>
      </c>
      <c r="I415">
        <v>-33.395870299999999</v>
      </c>
      <c r="J415">
        <v>-70.556583700000004</v>
      </c>
      <c r="K415" s="11">
        <f t="shared" si="64"/>
        <v>0.77737777777777783</v>
      </c>
      <c r="L415">
        <v>3.113</v>
      </c>
      <c r="M415">
        <v>8.56</v>
      </c>
      <c r="N415">
        <v>5.1340000000000003</v>
      </c>
      <c r="O415">
        <f t="shared" si="65"/>
        <v>219.42400000000004</v>
      </c>
      <c r="P415">
        <f t="shared" si="63"/>
        <v>3.113</v>
      </c>
      <c r="Q415" s="9">
        <f t="shared" si="61"/>
        <v>21.820093457943926</v>
      </c>
      <c r="R415" s="12">
        <f t="shared" si="66"/>
        <v>0.15237777777777781</v>
      </c>
    </row>
    <row r="416" spans="1:18" x14ac:dyDescent="0.25">
      <c r="A416" t="s">
        <v>40</v>
      </c>
      <c r="B416" t="s">
        <v>49</v>
      </c>
      <c r="C416" t="s">
        <v>57</v>
      </c>
      <c r="D416" t="s">
        <v>85</v>
      </c>
      <c r="E416">
        <v>1</v>
      </c>
      <c r="F416">
        <v>660</v>
      </c>
      <c r="G416" t="s">
        <v>102</v>
      </c>
      <c r="H416" t="s">
        <v>104</v>
      </c>
      <c r="I416">
        <v>-33.397813399999997</v>
      </c>
      <c r="J416">
        <v>-70.563181900000004</v>
      </c>
      <c r="K416" s="11">
        <f t="shared" si="64"/>
        <v>0.78681527777777782</v>
      </c>
      <c r="L416">
        <v>2.8050000000000002</v>
      </c>
      <c r="M416">
        <v>8.4830000000000005</v>
      </c>
      <c r="N416">
        <v>5.1070000000000002</v>
      </c>
      <c r="O416">
        <f t="shared" si="65"/>
        <v>233.01400000000004</v>
      </c>
      <c r="P416">
        <f t="shared" si="63"/>
        <v>2.8050000000000002</v>
      </c>
      <c r="Q416" s="9">
        <f t="shared" si="61"/>
        <v>19.839679358717436</v>
      </c>
      <c r="R416" s="12">
        <f t="shared" si="66"/>
        <v>0.16181527777777779</v>
      </c>
    </row>
    <row r="417" spans="1:18" x14ac:dyDescent="0.25">
      <c r="A417" t="s">
        <v>40</v>
      </c>
      <c r="B417" t="s">
        <v>49</v>
      </c>
      <c r="C417" t="s">
        <v>58</v>
      </c>
      <c r="D417" t="s">
        <v>85</v>
      </c>
      <c r="E417">
        <v>1</v>
      </c>
      <c r="F417">
        <v>660</v>
      </c>
      <c r="G417" t="s">
        <v>102</v>
      </c>
      <c r="H417" t="s">
        <v>104</v>
      </c>
      <c r="I417">
        <v>-33.403049500000002</v>
      </c>
      <c r="J417">
        <v>-70.570588099999995</v>
      </c>
      <c r="K417" s="11">
        <f t="shared" si="64"/>
        <v>0.79640624999999998</v>
      </c>
      <c r="L417">
        <v>3.4220000000000002</v>
      </c>
      <c r="M417">
        <v>8.5690000000000008</v>
      </c>
      <c r="N417">
        <v>5.242</v>
      </c>
      <c r="O417">
        <f t="shared" si="65"/>
        <v>246.82500000000002</v>
      </c>
      <c r="P417">
        <f t="shared" si="63"/>
        <v>3.4220000000000002</v>
      </c>
      <c r="Q417" s="9">
        <f t="shared" si="61"/>
        <v>23.960788890185551</v>
      </c>
      <c r="R417" s="12">
        <f t="shared" si="66"/>
        <v>0.17140625000000001</v>
      </c>
    </row>
    <row r="418" spans="1:18" x14ac:dyDescent="0.25">
      <c r="A418" t="s">
        <v>40</v>
      </c>
      <c r="B418" t="s">
        <v>49</v>
      </c>
      <c r="C418" t="s">
        <v>59</v>
      </c>
      <c r="D418" t="s">
        <v>85</v>
      </c>
      <c r="E418">
        <v>1</v>
      </c>
      <c r="F418">
        <v>660</v>
      </c>
      <c r="G418" t="s">
        <v>102</v>
      </c>
      <c r="H418" t="s">
        <v>104</v>
      </c>
      <c r="I418">
        <v>-33.405500000000004</v>
      </c>
      <c r="J418">
        <v>-70.585499999999996</v>
      </c>
      <c r="K418" s="11">
        <f t="shared" si="64"/>
        <v>0.80633888888888894</v>
      </c>
      <c r="L418">
        <v>3.2210000000000001</v>
      </c>
      <c r="M418">
        <v>9.1630000000000003</v>
      </c>
      <c r="N418">
        <v>5.14</v>
      </c>
      <c r="O418">
        <f t="shared" si="65"/>
        <v>261.12799999999999</v>
      </c>
      <c r="P418">
        <f t="shared" si="63"/>
        <v>3.2210000000000001</v>
      </c>
      <c r="Q418" s="9">
        <f t="shared" si="61"/>
        <v>21.091345629160756</v>
      </c>
      <c r="R418" s="12">
        <f t="shared" si="66"/>
        <v>0.18133888888888888</v>
      </c>
    </row>
    <row r="419" spans="1:18" x14ac:dyDescent="0.25">
      <c r="A419" t="s">
        <v>40</v>
      </c>
      <c r="B419" t="s">
        <v>49</v>
      </c>
      <c r="C419" t="s">
        <v>60</v>
      </c>
      <c r="D419" t="s">
        <v>85</v>
      </c>
      <c r="E419">
        <v>1</v>
      </c>
      <c r="F419">
        <v>660</v>
      </c>
      <c r="G419" t="s">
        <v>102</v>
      </c>
      <c r="H419" t="s">
        <v>104</v>
      </c>
      <c r="I419">
        <v>-33.419545200000002</v>
      </c>
      <c r="J419">
        <v>-70.577780899999993</v>
      </c>
      <c r="K419" s="11">
        <f t="shared" si="64"/>
        <v>0.81625208333333332</v>
      </c>
      <c r="L419">
        <v>3.1019999999999999</v>
      </c>
      <c r="M419">
        <v>9.9429999999999996</v>
      </c>
      <c r="N419">
        <v>4.3319999999999999</v>
      </c>
      <c r="O419">
        <f t="shared" si="65"/>
        <v>275.40299999999996</v>
      </c>
      <c r="P419">
        <f t="shared" si="63"/>
        <v>3.1019999999999999</v>
      </c>
      <c r="Q419" s="9">
        <f t="shared" si="61"/>
        <v>18.718696570451574</v>
      </c>
      <c r="R419" s="12">
        <f t="shared" si="66"/>
        <v>0.19125208333333329</v>
      </c>
    </row>
    <row r="420" spans="1:18" x14ac:dyDescent="0.25">
      <c r="A420" t="s">
        <v>41</v>
      </c>
      <c r="B420" t="s">
        <v>43</v>
      </c>
      <c r="C420" t="s">
        <v>61</v>
      </c>
      <c r="D420" t="s">
        <v>86</v>
      </c>
      <c r="E420">
        <v>0</v>
      </c>
      <c r="F420">
        <v>0</v>
      </c>
      <c r="G420" t="s">
        <v>102</v>
      </c>
      <c r="H420" t="s">
        <v>104</v>
      </c>
      <c r="I420">
        <v>-33.371397000000002</v>
      </c>
      <c r="J420">
        <v>-70.701223900000002</v>
      </c>
      <c r="K420" s="11">
        <f t="shared" si="64"/>
        <v>0.82523541666666667</v>
      </c>
      <c r="L420">
        <v>3.0110000000000001</v>
      </c>
      <c r="M420">
        <v>8.2119999999999997</v>
      </c>
      <c r="N420">
        <v>4.7240000000000002</v>
      </c>
      <c r="O420">
        <f t="shared" si="65"/>
        <v>288.33899999999994</v>
      </c>
      <c r="P420">
        <f t="shared" si="63"/>
        <v>3.0110000000000001</v>
      </c>
      <c r="Q420" s="9">
        <f t="shared" si="61"/>
        <v>21.9995129079396</v>
      </c>
      <c r="R420" s="12">
        <f t="shared" si="66"/>
        <v>0.20023541666666664</v>
      </c>
    </row>
    <row r="421" spans="1:18" x14ac:dyDescent="0.25">
      <c r="A421" t="s">
        <v>42</v>
      </c>
      <c r="B421" t="s">
        <v>44</v>
      </c>
      <c r="C421" t="s">
        <v>62</v>
      </c>
      <c r="D421" t="s">
        <v>87</v>
      </c>
      <c r="E421">
        <v>20</v>
      </c>
      <c r="F421">
        <v>240</v>
      </c>
      <c r="G421" t="s">
        <v>103</v>
      </c>
      <c r="H421" t="s">
        <v>104</v>
      </c>
      <c r="I421" s="2">
        <v>-33.423999999999999</v>
      </c>
      <c r="J421" s="3">
        <v>-70.528289999999998</v>
      </c>
      <c r="K421" s="11">
        <v>0.29166666666666669</v>
      </c>
      <c r="L421">
        <v>2.81</v>
      </c>
      <c r="M421">
        <v>7.9349999999999996</v>
      </c>
      <c r="N421">
        <v>4.4254057585072637</v>
      </c>
      <c r="O421">
        <v>4.4254057585072637</v>
      </c>
      <c r="P421">
        <v>0</v>
      </c>
      <c r="Q421" s="9">
        <f t="shared" si="61"/>
        <v>21.247637051039696</v>
      </c>
      <c r="R421" s="12">
        <f t="shared" si="66"/>
        <v>3.0731984434078218E-3</v>
      </c>
    </row>
    <row r="422" spans="1:18" x14ac:dyDescent="0.25">
      <c r="A422" t="s">
        <v>42</v>
      </c>
      <c r="B422" t="s">
        <v>44</v>
      </c>
      <c r="C422" t="s">
        <v>63</v>
      </c>
      <c r="D422" t="s">
        <v>88</v>
      </c>
      <c r="E422">
        <v>24</v>
      </c>
      <c r="F422">
        <v>240</v>
      </c>
      <c r="G422" t="s">
        <v>103</v>
      </c>
      <c r="H422" t="s">
        <v>104</v>
      </c>
      <c r="I422" s="2">
        <v>-33.423999999999999</v>
      </c>
      <c r="J422" s="3">
        <v>-70.527690000000007</v>
      </c>
      <c r="K422" s="11">
        <f>$K$421+(O422/1440)</f>
        <v>0.30634991799033995</v>
      </c>
      <c r="L422">
        <v>4.6453587186109271</v>
      </c>
      <c r="M422">
        <v>12.484859957332789</v>
      </c>
      <c r="N422">
        <v>4.2336161902494176</v>
      </c>
      <c r="O422">
        <v>21.143881906089469</v>
      </c>
      <c r="P422">
        <v>4.6453587186109271</v>
      </c>
      <c r="Q422" s="9">
        <f t="shared" si="61"/>
        <v>22.32476167687831</v>
      </c>
      <c r="R422" s="12">
        <f t="shared" si="66"/>
        <v>1.4683251323673242E-2</v>
      </c>
    </row>
    <row r="423" spans="1:18" x14ac:dyDescent="0.25">
      <c r="A423" t="s">
        <v>42</v>
      </c>
      <c r="B423" t="s">
        <v>44</v>
      </c>
      <c r="C423" t="s">
        <v>64</v>
      </c>
      <c r="D423" t="s">
        <v>89</v>
      </c>
      <c r="E423">
        <v>20</v>
      </c>
      <c r="F423">
        <v>240</v>
      </c>
      <c r="G423" t="s">
        <v>103</v>
      </c>
      <c r="H423" t="s">
        <v>104</v>
      </c>
      <c r="I423" s="2">
        <v>-33.423999999999999</v>
      </c>
      <c r="J423" s="3">
        <v>-70.526939999999996</v>
      </c>
      <c r="K423" s="11">
        <f t="shared" ref="K423:K432" si="67">$K$421+(O423/1440)</f>
        <v>0.312875416469587</v>
      </c>
      <c r="L423">
        <v>2.044299039954053</v>
      </c>
      <c r="M423">
        <v>5.1786038325918788</v>
      </c>
      <c r="N423">
        <v>4.2181139775239158</v>
      </c>
      <c r="O423">
        <v>30.540599716205261</v>
      </c>
      <c r="P423">
        <v>6.6896577585649801</v>
      </c>
      <c r="Q423" s="9">
        <f t="shared" si="61"/>
        <v>23.685523427238724</v>
      </c>
      <c r="R423" s="12">
        <f t="shared" si="66"/>
        <v>2.1208749802920319E-2</v>
      </c>
    </row>
    <row r="424" spans="1:18" x14ac:dyDescent="0.25">
      <c r="A424" t="s">
        <v>42</v>
      </c>
      <c r="B424" t="s">
        <v>44</v>
      </c>
      <c r="C424" t="s">
        <v>65</v>
      </c>
      <c r="D424" t="s">
        <v>90</v>
      </c>
      <c r="E424">
        <v>20</v>
      </c>
      <c r="F424">
        <v>240</v>
      </c>
      <c r="G424" t="s">
        <v>103</v>
      </c>
      <c r="H424" t="s">
        <v>104</v>
      </c>
      <c r="I424" s="2">
        <v>-33.424100000000003</v>
      </c>
      <c r="J424" s="3">
        <v>-70.526290000000003</v>
      </c>
      <c r="K424" s="11">
        <f t="shared" si="67"/>
        <v>0.31889144779032963</v>
      </c>
      <c r="L424">
        <v>1.7063014159766761</v>
      </c>
      <c r="M424">
        <v>4.5000869278551532</v>
      </c>
      <c r="N424">
        <v>4.1629981740142572</v>
      </c>
      <c r="O424">
        <v>39.203684818074677</v>
      </c>
      <c r="P424">
        <v>8.3959591745416571</v>
      </c>
      <c r="Q424" s="9">
        <f t="shared" si="61"/>
        <v>22.750246073001161</v>
      </c>
      <c r="R424" s="12">
        <f t="shared" si="66"/>
        <v>2.7224781123662969E-2</v>
      </c>
    </row>
    <row r="425" spans="1:18" x14ac:dyDescent="0.25">
      <c r="A425" t="s">
        <v>42</v>
      </c>
      <c r="B425" t="s">
        <v>44</v>
      </c>
      <c r="C425" t="s">
        <v>66</v>
      </c>
      <c r="D425" t="s">
        <v>91</v>
      </c>
      <c r="E425">
        <v>24</v>
      </c>
      <c r="F425">
        <v>240</v>
      </c>
      <c r="G425" t="s">
        <v>103</v>
      </c>
      <c r="H425" t="s">
        <v>104</v>
      </c>
      <c r="I425" s="2">
        <v>-33.424100000000003</v>
      </c>
      <c r="J425" s="3">
        <v>-70.526079999999993</v>
      </c>
      <c r="K425" s="11">
        <f t="shared" si="67"/>
        <v>0.32605672381090883</v>
      </c>
      <c r="L425">
        <v>1.5090317953027801</v>
      </c>
      <c r="M425">
        <v>4.29249399583348</v>
      </c>
      <c r="N425">
        <v>6.0255034738005619</v>
      </c>
      <c r="O425">
        <v>49.521682287708707</v>
      </c>
      <c r="P425">
        <v>9.9049909698444374</v>
      </c>
      <c r="Q425" s="9">
        <f t="shared" si="61"/>
        <v>21.09307731264191</v>
      </c>
      <c r="R425" s="12">
        <f t="shared" si="66"/>
        <v>3.4390057144242155E-2</v>
      </c>
    </row>
    <row r="426" spans="1:18" x14ac:dyDescent="0.25">
      <c r="A426" t="s">
        <v>42</v>
      </c>
      <c r="B426" t="s">
        <v>44</v>
      </c>
      <c r="C426" t="s">
        <v>67</v>
      </c>
      <c r="D426" t="s">
        <v>92</v>
      </c>
      <c r="E426">
        <v>22</v>
      </c>
      <c r="F426">
        <v>340</v>
      </c>
      <c r="G426" t="s">
        <v>103</v>
      </c>
      <c r="H426" t="s">
        <v>104</v>
      </c>
      <c r="I426" s="2">
        <v>-33.418999999999997</v>
      </c>
      <c r="J426" s="3">
        <v>-70.532859999999999</v>
      </c>
      <c r="K426" s="11">
        <f t="shared" si="67"/>
        <v>0.33248592780540992</v>
      </c>
      <c r="L426">
        <v>0.49868324245725171</v>
      </c>
      <c r="M426">
        <v>2.8941581845753892</v>
      </c>
      <c r="N426">
        <v>6.3638955675061339</v>
      </c>
      <c r="O426">
        <v>58.779736039790237</v>
      </c>
      <c r="P426">
        <v>10.40367421230169</v>
      </c>
      <c r="Q426" s="9">
        <f t="shared" si="61"/>
        <v>10.338410217831582</v>
      </c>
      <c r="R426" s="12">
        <f t="shared" si="66"/>
        <v>4.0819261138743221E-2</v>
      </c>
    </row>
    <row r="427" spans="1:18" x14ac:dyDescent="0.25">
      <c r="A427" t="s">
        <v>42</v>
      </c>
      <c r="B427" t="s">
        <v>44</v>
      </c>
      <c r="C427" t="s">
        <v>68</v>
      </c>
      <c r="D427" t="s">
        <v>93</v>
      </c>
      <c r="E427">
        <v>2</v>
      </c>
      <c r="F427">
        <v>340</v>
      </c>
      <c r="G427" t="s">
        <v>103</v>
      </c>
      <c r="H427" t="s">
        <v>104</v>
      </c>
      <c r="I427" s="2">
        <v>-33.411999999999999</v>
      </c>
      <c r="J427" s="3">
        <v>-70.535240000000002</v>
      </c>
      <c r="K427" s="11">
        <f t="shared" si="67"/>
        <v>0.34301930073232867</v>
      </c>
      <c r="L427">
        <v>2.1995934133631878</v>
      </c>
      <c r="M427">
        <v>8.2629832369316087</v>
      </c>
      <c r="N427">
        <v>6.9050737778314462</v>
      </c>
      <c r="O427">
        <v>73.947793054553301</v>
      </c>
      <c r="P427">
        <v>12.603267625664881</v>
      </c>
      <c r="Q427" s="9">
        <f t="shared" si="61"/>
        <v>15.971907604982547</v>
      </c>
      <c r="R427" s="12">
        <f t="shared" si="66"/>
        <v>5.1352634065662012E-2</v>
      </c>
    </row>
    <row r="428" spans="1:18" x14ac:dyDescent="0.25">
      <c r="A428" t="s">
        <v>42</v>
      </c>
      <c r="B428" t="s">
        <v>44</v>
      </c>
      <c r="C428" t="s">
        <v>69</v>
      </c>
      <c r="D428" t="s">
        <v>94</v>
      </c>
      <c r="E428">
        <v>5</v>
      </c>
      <c r="F428">
        <v>340</v>
      </c>
      <c r="G428" t="s">
        <v>103</v>
      </c>
      <c r="H428" t="s">
        <v>104</v>
      </c>
      <c r="I428" s="2">
        <v>-33.4238</v>
      </c>
      <c r="J428" s="3">
        <v>-70.529499999999999</v>
      </c>
      <c r="K428" s="11">
        <f t="shared" si="67"/>
        <v>0.34975934318133822</v>
      </c>
      <c r="L428">
        <v>1.401423908475838</v>
      </c>
      <c r="M428">
        <v>5.6956054864315906</v>
      </c>
      <c r="N428">
        <v>4.0100556401421077</v>
      </c>
      <c r="O428">
        <v>83.653454181126989</v>
      </c>
      <c r="P428">
        <v>14.00469153414071</v>
      </c>
      <c r="Q428" s="9">
        <f t="shared" si="61"/>
        <v>14.763212569561498</v>
      </c>
      <c r="R428" s="12">
        <f t="shared" si="66"/>
        <v>5.8092676514671523E-2</v>
      </c>
    </row>
    <row r="429" spans="1:18" x14ac:dyDescent="0.25">
      <c r="A429" t="s">
        <v>42</v>
      </c>
      <c r="B429" t="s">
        <v>44</v>
      </c>
      <c r="C429" t="s">
        <v>70</v>
      </c>
      <c r="D429" t="s">
        <v>95</v>
      </c>
      <c r="E429">
        <v>5</v>
      </c>
      <c r="F429">
        <v>340</v>
      </c>
      <c r="G429" t="s">
        <v>103</v>
      </c>
      <c r="H429" t="s">
        <v>104</v>
      </c>
      <c r="I429" s="2">
        <v>-33.424999999999997</v>
      </c>
      <c r="J429" s="3">
        <v>-70.52955</v>
      </c>
      <c r="K429" s="11">
        <f t="shared" si="67"/>
        <v>0.3553327840437655</v>
      </c>
      <c r="L429">
        <v>0.90388452232665761</v>
      </c>
      <c r="M429">
        <v>3.138164865260086</v>
      </c>
      <c r="N429">
        <v>4.8875899766352076</v>
      </c>
      <c r="O429">
        <v>91.679209023022281</v>
      </c>
      <c r="P429">
        <v>14.908576056467369</v>
      </c>
      <c r="Q429" s="9">
        <f t="shared" si="61"/>
        <v>17.281778895674659</v>
      </c>
      <c r="R429" s="12">
        <f t="shared" si="66"/>
        <v>6.3666117377098805E-2</v>
      </c>
    </row>
    <row r="430" spans="1:18" x14ac:dyDescent="0.25">
      <c r="A430" t="s">
        <v>42</v>
      </c>
      <c r="B430" t="s">
        <v>44</v>
      </c>
      <c r="C430" t="s">
        <v>71</v>
      </c>
      <c r="D430" t="s">
        <v>96</v>
      </c>
      <c r="E430">
        <v>39</v>
      </c>
      <c r="F430">
        <v>340</v>
      </c>
      <c r="G430" t="s">
        <v>103</v>
      </c>
      <c r="H430" t="s">
        <v>104</v>
      </c>
      <c r="I430" s="2">
        <v>-33.418100000000003</v>
      </c>
      <c r="J430" s="3">
        <v>-70.532359999999997</v>
      </c>
      <c r="K430" s="11">
        <f t="shared" si="67"/>
        <v>0.36896541030461188</v>
      </c>
      <c r="L430">
        <v>1.9471964021242989</v>
      </c>
      <c r="M430">
        <v>12.95339797875069</v>
      </c>
      <c r="N430">
        <v>6.6775838368681386</v>
      </c>
      <c r="O430">
        <v>111.31019083864111</v>
      </c>
      <c r="P430">
        <v>16.85577245859167</v>
      </c>
      <c r="Q430" s="9">
        <f t="shared" si="61"/>
        <v>9.0193927739357509</v>
      </c>
      <c r="R430" s="12">
        <f t="shared" si="66"/>
        <v>7.7298743637945214E-2</v>
      </c>
    </row>
    <row r="431" spans="1:18" x14ac:dyDescent="0.25">
      <c r="A431" t="s">
        <v>42</v>
      </c>
      <c r="B431" t="s">
        <v>44</v>
      </c>
      <c r="C431" t="s">
        <v>72</v>
      </c>
      <c r="D431" t="s">
        <v>97</v>
      </c>
      <c r="E431">
        <v>9</v>
      </c>
      <c r="F431">
        <v>660</v>
      </c>
      <c r="G431" t="s">
        <v>103</v>
      </c>
      <c r="H431" t="s">
        <v>104</v>
      </c>
      <c r="I431" s="2">
        <v>-33.422899999999998</v>
      </c>
      <c r="J431" s="3">
        <v>-70.52955</v>
      </c>
      <c r="K431" s="11">
        <f t="shared" si="67"/>
        <v>0.37897091678047401</v>
      </c>
      <c r="L431">
        <v>2.315188889325138</v>
      </c>
      <c r="M431">
        <v>8.1270003300853446</v>
      </c>
      <c r="N431">
        <v>6.2809289951560894</v>
      </c>
      <c r="O431">
        <v>125.7181201638825</v>
      </c>
      <c r="P431">
        <v>19.170961347916808</v>
      </c>
      <c r="Q431" s="9">
        <f t="shared" si="61"/>
        <v>17.092571393810871</v>
      </c>
      <c r="R431" s="12">
        <f t="shared" si="66"/>
        <v>8.7304250113807297E-2</v>
      </c>
    </row>
    <row r="432" spans="1:18" x14ac:dyDescent="0.25">
      <c r="A432" t="s">
        <v>42</v>
      </c>
      <c r="B432" t="s">
        <v>44</v>
      </c>
      <c r="C432" t="s">
        <v>73</v>
      </c>
      <c r="D432" t="s">
        <v>98</v>
      </c>
      <c r="E432">
        <v>1</v>
      </c>
      <c r="F432">
        <v>660</v>
      </c>
      <c r="G432" t="s">
        <v>103</v>
      </c>
      <c r="H432" t="s">
        <v>104</v>
      </c>
      <c r="I432" s="2">
        <v>-33.423999999999999</v>
      </c>
      <c r="J432" s="3">
        <v>-70.528289999999998</v>
      </c>
      <c r="K432" s="11">
        <f t="shared" si="67"/>
        <v>0.40439978117754682</v>
      </c>
      <c r="L432">
        <v>16.83003161398301</v>
      </c>
      <c r="M432">
        <v>31.83156836660908</v>
      </c>
      <c r="N432">
        <v>4.7859963651758166</v>
      </c>
      <c r="O432">
        <v>162.33568489566741</v>
      </c>
      <c r="P432">
        <v>36.000992961899833</v>
      </c>
      <c r="Q432" s="9">
        <f t="shared" si="61"/>
        <v>31.723284420325648</v>
      </c>
      <c r="R432" s="12">
        <f t="shared" si="66"/>
        <v>0.11273311451088015</v>
      </c>
    </row>
    <row r="433" spans="1:18" x14ac:dyDescent="0.25">
      <c r="A433" t="s">
        <v>42</v>
      </c>
      <c r="B433" t="s">
        <v>44</v>
      </c>
      <c r="C433" t="s">
        <v>74</v>
      </c>
      <c r="D433" t="s">
        <v>99</v>
      </c>
      <c r="E433">
        <v>1</v>
      </c>
      <c r="F433">
        <v>660</v>
      </c>
      <c r="G433" t="s">
        <v>103</v>
      </c>
      <c r="H433" t="s">
        <v>104</v>
      </c>
      <c r="I433" s="2">
        <v>-33.423999999999999</v>
      </c>
      <c r="J433" s="3">
        <v>-70.526939999999996</v>
      </c>
      <c r="K433" s="11">
        <v>0.625</v>
      </c>
      <c r="L433">
        <v>3.16</v>
      </c>
      <c r="M433">
        <v>8.4689999999999994</v>
      </c>
      <c r="N433">
        <v>5.2309999999999999</v>
      </c>
      <c r="O433">
        <f>N433+M433</f>
        <v>13.7</v>
      </c>
      <c r="P433">
        <f>L433</f>
        <v>3.16</v>
      </c>
      <c r="Q433" s="9">
        <f t="shared" si="61"/>
        <v>22.387530995394972</v>
      </c>
      <c r="R433" s="12">
        <f t="shared" si="66"/>
        <v>9.5138888888888877E-3</v>
      </c>
    </row>
    <row r="434" spans="1:18" x14ac:dyDescent="0.25">
      <c r="A434" t="s">
        <v>42</v>
      </c>
      <c r="B434" t="s">
        <v>44</v>
      </c>
      <c r="C434" t="s">
        <v>75</v>
      </c>
      <c r="D434" t="s">
        <v>100</v>
      </c>
      <c r="E434">
        <v>1</v>
      </c>
      <c r="F434">
        <v>660</v>
      </c>
      <c r="G434" t="s">
        <v>103</v>
      </c>
      <c r="H434" t="s">
        <v>104</v>
      </c>
      <c r="I434" s="2">
        <v>-33.424100000000003</v>
      </c>
      <c r="J434" s="3">
        <v>-70.526290000000003</v>
      </c>
      <c r="K434" s="11">
        <f>$K$433+(O434/1440)</f>
        <v>0.64413055555555554</v>
      </c>
      <c r="L434">
        <v>2.8</v>
      </c>
      <c r="M434">
        <v>8.5860000000000003</v>
      </c>
      <c r="N434">
        <v>5.2619999999999996</v>
      </c>
      <c r="O434">
        <f>O433+N434+M434</f>
        <v>27.548000000000002</v>
      </c>
      <c r="P434">
        <f>P433+L434</f>
        <v>5.96</v>
      </c>
      <c r="Q434" s="9">
        <f t="shared" si="61"/>
        <v>19.566736547868622</v>
      </c>
      <c r="R434" s="12">
        <f t="shared" si="66"/>
        <v>1.9130555555555557E-2</v>
      </c>
    </row>
    <row r="435" spans="1:18" x14ac:dyDescent="0.25">
      <c r="A435" t="s">
        <v>42</v>
      </c>
      <c r="B435" t="s">
        <v>44</v>
      </c>
      <c r="C435" t="s">
        <v>76</v>
      </c>
      <c r="D435" t="s">
        <v>83</v>
      </c>
      <c r="E435">
        <v>7</v>
      </c>
      <c r="F435">
        <v>660</v>
      </c>
      <c r="G435" t="s">
        <v>103</v>
      </c>
      <c r="H435" t="s">
        <v>104</v>
      </c>
      <c r="I435" s="2">
        <v>-33.406509999999997</v>
      </c>
      <c r="J435" s="3">
        <v>-70.533900000000003</v>
      </c>
      <c r="K435" s="11">
        <f t="shared" ref="K435:K453" si="68">$K$433+(O435/1440)</f>
        <v>0.65353125000000001</v>
      </c>
      <c r="L435">
        <v>3.4140000000000001</v>
      </c>
      <c r="M435">
        <v>8.609</v>
      </c>
      <c r="N435">
        <v>4.9279999999999999</v>
      </c>
      <c r="O435">
        <f t="shared" ref="O435:O473" si="69">O434+N435+M435</f>
        <v>41.085000000000001</v>
      </c>
      <c r="P435">
        <f t="shared" ref="P435:P473" si="70">P434+L435</f>
        <v>9.3740000000000006</v>
      </c>
      <c r="Q435" s="9">
        <f t="shared" si="61"/>
        <v>23.793704262980604</v>
      </c>
      <c r="R435" s="12">
        <f t="shared" si="66"/>
        <v>2.8531250000000001E-2</v>
      </c>
    </row>
    <row r="436" spans="1:18" x14ac:dyDescent="0.25">
      <c r="A436" t="s">
        <v>42</v>
      </c>
      <c r="B436" t="s">
        <v>44</v>
      </c>
      <c r="C436" t="s">
        <v>77</v>
      </c>
      <c r="D436" t="s">
        <v>101</v>
      </c>
      <c r="E436">
        <v>36</v>
      </c>
      <c r="F436">
        <v>660</v>
      </c>
      <c r="G436" t="s">
        <v>103</v>
      </c>
      <c r="H436" t="s">
        <v>104</v>
      </c>
      <c r="I436" s="2">
        <v>-33.419289999999997</v>
      </c>
      <c r="J436" s="3">
        <v>-70.532240000000002</v>
      </c>
      <c r="K436" s="11">
        <f t="shared" si="68"/>
        <v>0.66305625000000001</v>
      </c>
      <c r="L436">
        <v>3.3730000000000002</v>
      </c>
      <c r="M436">
        <v>9.15</v>
      </c>
      <c r="N436">
        <v>4.5659999999999998</v>
      </c>
      <c r="O436">
        <f t="shared" si="69"/>
        <v>54.801000000000002</v>
      </c>
      <c r="P436">
        <f t="shared" si="70"/>
        <v>12.747</v>
      </c>
      <c r="Q436" s="9">
        <f t="shared" si="61"/>
        <v>22.118032786885248</v>
      </c>
      <c r="R436" s="12">
        <f t="shared" si="66"/>
        <v>3.805625E-2</v>
      </c>
    </row>
    <row r="437" spans="1:18" x14ac:dyDescent="0.25">
      <c r="A437" t="s">
        <v>42</v>
      </c>
      <c r="B437" t="s">
        <v>44</v>
      </c>
      <c r="C437" t="s">
        <v>78</v>
      </c>
      <c r="D437" t="s">
        <v>83</v>
      </c>
      <c r="E437">
        <v>4</v>
      </c>
      <c r="F437">
        <v>660</v>
      </c>
      <c r="G437" t="s">
        <v>103</v>
      </c>
      <c r="H437" t="s">
        <v>104</v>
      </c>
      <c r="I437" s="2">
        <v>-33.414149999999999</v>
      </c>
      <c r="J437" s="3">
        <v>-70.534570000000002</v>
      </c>
      <c r="K437" s="11">
        <f t="shared" si="68"/>
        <v>0.67173333333333329</v>
      </c>
      <c r="L437">
        <v>3.1579999999999999</v>
      </c>
      <c r="M437">
        <v>7.9859999999999998</v>
      </c>
      <c r="N437">
        <v>4.5090000000000003</v>
      </c>
      <c r="O437">
        <f t="shared" si="69"/>
        <v>67.296000000000006</v>
      </c>
      <c r="P437">
        <f t="shared" si="70"/>
        <v>15.904999999999999</v>
      </c>
      <c r="Q437" s="9">
        <f t="shared" si="61"/>
        <v>23.726521412471826</v>
      </c>
      <c r="R437" s="12">
        <f t="shared" si="66"/>
        <v>4.6733333333333335E-2</v>
      </c>
    </row>
    <row r="438" spans="1:18" x14ac:dyDescent="0.25">
      <c r="A438" t="s">
        <v>42</v>
      </c>
      <c r="B438" t="s">
        <v>44</v>
      </c>
      <c r="C438" t="s">
        <v>79</v>
      </c>
      <c r="D438" t="s">
        <v>83</v>
      </c>
      <c r="E438">
        <v>2</v>
      </c>
      <c r="F438">
        <v>660</v>
      </c>
      <c r="G438" t="s">
        <v>103</v>
      </c>
      <c r="H438" t="s">
        <v>104</v>
      </c>
      <c r="I438" s="2">
        <v>-33.419379999999997</v>
      </c>
      <c r="J438" s="3">
        <v>-70.529709999999994</v>
      </c>
      <c r="K438" s="11">
        <f t="shared" si="68"/>
        <v>0.68077291666666673</v>
      </c>
      <c r="L438">
        <v>2.8079999999999998</v>
      </c>
      <c r="M438">
        <v>8.5220000000000002</v>
      </c>
      <c r="N438">
        <v>4.4950000000000001</v>
      </c>
      <c r="O438">
        <f t="shared" si="69"/>
        <v>80.313000000000017</v>
      </c>
      <c r="P438">
        <f t="shared" si="70"/>
        <v>18.713000000000001</v>
      </c>
      <c r="Q438" s="9">
        <f t="shared" si="61"/>
        <v>19.770007040600795</v>
      </c>
      <c r="R438" s="12">
        <f t="shared" si="66"/>
        <v>5.5772916666666679E-2</v>
      </c>
    </row>
    <row r="439" spans="1:18" x14ac:dyDescent="0.25">
      <c r="A439" t="s">
        <v>42</v>
      </c>
      <c r="B439" t="s">
        <v>44</v>
      </c>
      <c r="C439" t="s">
        <v>80</v>
      </c>
      <c r="D439" t="s">
        <v>83</v>
      </c>
      <c r="E439">
        <v>7</v>
      </c>
      <c r="F439">
        <v>660</v>
      </c>
      <c r="G439" t="s">
        <v>103</v>
      </c>
      <c r="H439" t="s">
        <v>104</v>
      </c>
      <c r="I439" s="2">
        <v>-33.408839999999998</v>
      </c>
      <c r="J439" s="3">
        <v>-70.53313</v>
      </c>
      <c r="K439" s="11">
        <f t="shared" si="68"/>
        <v>0.69003472222222229</v>
      </c>
      <c r="L439">
        <v>3.3340000000000001</v>
      </c>
      <c r="M439">
        <v>8.641</v>
      </c>
      <c r="N439">
        <v>4.6959999999999997</v>
      </c>
      <c r="O439">
        <f t="shared" si="69"/>
        <v>93.65000000000002</v>
      </c>
      <c r="P439">
        <f t="shared" si="70"/>
        <v>22.047000000000001</v>
      </c>
      <c r="Q439" s="9">
        <f t="shared" si="61"/>
        <v>23.150098368244418</v>
      </c>
      <c r="R439" s="12">
        <f t="shared" si="66"/>
        <v>6.503472222222223E-2</v>
      </c>
    </row>
    <row r="440" spans="1:18" x14ac:dyDescent="0.25">
      <c r="A440" t="s">
        <v>42</v>
      </c>
      <c r="B440" t="s">
        <v>44</v>
      </c>
      <c r="C440" t="s">
        <v>71</v>
      </c>
      <c r="D440" t="s">
        <v>96</v>
      </c>
      <c r="E440">
        <v>11</v>
      </c>
      <c r="F440">
        <v>660</v>
      </c>
      <c r="G440" t="s">
        <v>103</v>
      </c>
      <c r="H440" t="s">
        <v>104</v>
      </c>
      <c r="I440" s="2">
        <v>-33.418100000000003</v>
      </c>
      <c r="J440" s="3">
        <v>-70.532359999999997</v>
      </c>
      <c r="K440" s="11">
        <f t="shared" si="68"/>
        <v>0.69981458333333335</v>
      </c>
      <c r="L440">
        <v>3.0710000000000002</v>
      </c>
      <c r="M440">
        <v>9.1690000000000005</v>
      </c>
      <c r="N440">
        <v>4.9139999999999997</v>
      </c>
      <c r="O440">
        <f t="shared" si="69"/>
        <v>107.73300000000002</v>
      </c>
      <c r="P440">
        <f t="shared" si="70"/>
        <v>25.118000000000002</v>
      </c>
      <c r="Q440" s="9">
        <f t="shared" si="61"/>
        <v>20.095975569854946</v>
      </c>
      <c r="R440" s="12">
        <f t="shared" si="66"/>
        <v>7.4814583333333351E-2</v>
      </c>
    </row>
    <row r="441" spans="1:18" x14ac:dyDescent="0.25">
      <c r="A441" t="s">
        <v>42</v>
      </c>
      <c r="B441" t="s">
        <v>44</v>
      </c>
      <c r="K441" s="11">
        <f t="shared" si="68"/>
        <v>0.7086541666666667</v>
      </c>
      <c r="L441">
        <v>3.032</v>
      </c>
      <c r="M441">
        <v>8.0129999999999999</v>
      </c>
      <c r="N441">
        <v>4.7160000000000002</v>
      </c>
      <c r="O441">
        <f t="shared" si="69"/>
        <v>120.46200000000002</v>
      </c>
      <c r="P441">
        <f t="shared" si="70"/>
        <v>28.150000000000002</v>
      </c>
      <c r="Q441" s="9">
        <f t="shared" si="61"/>
        <v>22.703107450393112</v>
      </c>
      <c r="R441" s="12">
        <f t="shared" si="66"/>
        <v>8.3654166666666682E-2</v>
      </c>
    </row>
    <row r="442" spans="1:18" x14ac:dyDescent="0.25">
      <c r="A442" t="s">
        <v>42</v>
      </c>
      <c r="B442" t="s">
        <v>44</v>
      </c>
      <c r="C442" t="s">
        <v>50</v>
      </c>
      <c r="D442" t="s">
        <v>81</v>
      </c>
      <c r="E442">
        <v>1</v>
      </c>
      <c r="F442">
        <v>660</v>
      </c>
      <c r="G442" t="s">
        <v>102</v>
      </c>
      <c r="H442" t="s">
        <v>104</v>
      </c>
      <c r="I442">
        <v>-33.381999999999998</v>
      </c>
      <c r="J442">
        <v>-70.506299999999996</v>
      </c>
      <c r="K442" s="11">
        <v>0.29166666666666669</v>
      </c>
      <c r="L442">
        <v>3.1850000000000001</v>
      </c>
      <c r="M442">
        <v>9.1709999999999994</v>
      </c>
      <c r="N442">
        <v>5.0149999999999997</v>
      </c>
      <c r="O442">
        <f t="shared" si="69"/>
        <v>134.64800000000002</v>
      </c>
      <c r="P442">
        <f t="shared" si="70"/>
        <v>31.335000000000001</v>
      </c>
      <c r="Q442" s="9">
        <f t="shared" si="61"/>
        <v>20.837422309453714</v>
      </c>
      <c r="R442" s="12">
        <f t="shared" si="66"/>
        <v>9.3505555555555578E-2</v>
      </c>
    </row>
    <row r="443" spans="1:18" x14ac:dyDescent="0.25">
      <c r="A443" t="s">
        <v>42</v>
      </c>
      <c r="B443" t="s">
        <v>44</v>
      </c>
      <c r="C443" t="s">
        <v>51</v>
      </c>
      <c r="D443" t="s">
        <v>82</v>
      </c>
      <c r="E443">
        <v>4</v>
      </c>
      <c r="F443">
        <v>660</v>
      </c>
      <c r="G443" t="s">
        <v>102</v>
      </c>
      <c r="H443" t="s">
        <v>104</v>
      </c>
      <c r="I443">
        <v>-33.411999999999999</v>
      </c>
      <c r="J443">
        <v>-70.509600000000006</v>
      </c>
      <c r="K443" s="11">
        <f>$K$442+(O443/1440)</f>
        <v>0.39525000000000005</v>
      </c>
      <c r="L443">
        <v>3.2749999999999999</v>
      </c>
      <c r="M443">
        <v>9.0809999999999995</v>
      </c>
      <c r="N443">
        <v>5.431</v>
      </c>
      <c r="O443">
        <f t="shared" si="69"/>
        <v>149.16000000000003</v>
      </c>
      <c r="P443">
        <f t="shared" si="70"/>
        <v>34.61</v>
      </c>
      <c r="Q443" s="9">
        <f t="shared" si="61"/>
        <v>21.638586058804098</v>
      </c>
      <c r="R443" s="12">
        <f t="shared" si="66"/>
        <v>0.10358333333333335</v>
      </c>
    </row>
    <row r="444" spans="1:18" x14ac:dyDescent="0.25">
      <c r="A444" t="s">
        <v>42</v>
      </c>
      <c r="B444" t="s">
        <v>44</v>
      </c>
      <c r="C444" t="s">
        <v>52</v>
      </c>
      <c r="D444" t="s">
        <v>83</v>
      </c>
      <c r="E444">
        <v>2</v>
      </c>
      <c r="F444">
        <v>660</v>
      </c>
      <c r="G444" t="s">
        <v>102</v>
      </c>
      <c r="H444" t="s">
        <v>104</v>
      </c>
      <c r="I444">
        <v>-33.399199899999999</v>
      </c>
      <c r="J444">
        <v>-70.519466800000004</v>
      </c>
      <c r="K444" s="11">
        <f t="shared" ref="K444:K453" si="71">$K$442+(O444/1440)</f>
        <v>0.40524166666666667</v>
      </c>
      <c r="L444">
        <v>3.0920000000000001</v>
      </c>
      <c r="M444">
        <v>9.0570000000000004</v>
      </c>
      <c r="N444">
        <v>5.3310000000000004</v>
      </c>
      <c r="O444">
        <f t="shared" si="69"/>
        <v>163.548</v>
      </c>
      <c r="P444">
        <f t="shared" si="70"/>
        <v>37.701999999999998</v>
      </c>
      <c r="Q444" s="9">
        <f t="shared" si="61"/>
        <v>20.483603842331899</v>
      </c>
      <c r="R444" s="12">
        <f t="shared" si="66"/>
        <v>0.113575</v>
      </c>
    </row>
    <row r="445" spans="1:18" x14ac:dyDescent="0.25">
      <c r="A445" t="s">
        <v>42</v>
      </c>
      <c r="B445" t="s">
        <v>44</v>
      </c>
      <c r="C445" t="s">
        <v>53</v>
      </c>
      <c r="D445" t="s">
        <v>83</v>
      </c>
      <c r="E445">
        <v>1</v>
      </c>
      <c r="F445">
        <v>660</v>
      </c>
      <c r="G445" t="s">
        <v>102</v>
      </c>
      <c r="H445" t="s">
        <v>104</v>
      </c>
      <c r="I445">
        <v>-33.398330899999998</v>
      </c>
      <c r="J445">
        <v>-70.528769299999993</v>
      </c>
      <c r="K445" s="11">
        <f t="shared" si="71"/>
        <v>0.41470902777777779</v>
      </c>
      <c r="L445">
        <v>3.3330000000000002</v>
      </c>
      <c r="M445">
        <v>8.5980000000000008</v>
      </c>
      <c r="N445">
        <v>5.0350000000000001</v>
      </c>
      <c r="O445">
        <f t="shared" si="69"/>
        <v>177.18100000000001</v>
      </c>
      <c r="P445">
        <f t="shared" si="70"/>
        <v>41.034999999999997</v>
      </c>
      <c r="Q445" s="9">
        <f t="shared" si="61"/>
        <v>23.258897418004185</v>
      </c>
      <c r="R445" s="12">
        <f t="shared" si="66"/>
        <v>0.12304236111111112</v>
      </c>
    </row>
    <row r="446" spans="1:18" x14ac:dyDescent="0.25">
      <c r="A446" t="s">
        <v>42</v>
      </c>
      <c r="B446" t="s">
        <v>44</v>
      </c>
      <c r="C446" t="s">
        <v>54</v>
      </c>
      <c r="D446" t="s">
        <v>84</v>
      </c>
      <c r="E446">
        <v>1</v>
      </c>
      <c r="F446">
        <v>660</v>
      </c>
      <c r="G446" t="s">
        <v>102</v>
      </c>
      <c r="H446" t="s">
        <v>104</v>
      </c>
      <c r="I446">
        <v>-33.403997400000002</v>
      </c>
      <c r="J446">
        <v>-70.537836200000001</v>
      </c>
      <c r="K446" s="11">
        <f t="shared" si="71"/>
        <v>0.42351319444444446</v>
      </c>
      <c r="L446">
        <v>3.4769999999999999</v>
      </c>
      <c r="M446">
        <v>7.9820000000000002</v>
      </c>
      <c r="N446">
        <v>4.6959999999999997</v>
      </c>
      <c r="O446">
        <f t="shared" si="69"/>
        <v>189.85900000000001</v>
      </c>
      <c r="P446">
        <f t="shared" si="70"/>
        <v>44.511999999999993</v>
      </c>
      <c r="Q446" s="9">
        <f t="shared" si="61"/>
        <v>26.136306690052617</v>
      </c>
      <c r="R446" s="12">
        <f t="shared" si="66"/>
        <v>0.13184652777777778</v>
      </c>
    </row>
    <row r="447" spans="1:18" x14ac:dyDescent="0.25">
      <c r="A447" t="s">
        <v>42</v>
      </c>
      <c r="B447" t="s">
        <v>44</v>
      </c>
      <c r="C447" t="s">
        <v>55</v>
      </c>
      <c r="D447" t="s">
        <v>83</v>
      </c>
      <c r="E447">
        <v>1</v>
      </c>
      <c r="F447">
        <v>660</v>
      </c>
      <c r="G447" t="s">
        <v>102</v>
      </c>
      <c r="H447" t="s">
        <v>104</v>
      </c>
      <c r="I447">
        <v>-33.405599000000002</v>
      </c>
      <c r="J447">
        <v>-70.540471199999999</v>
      </c>
      <c r="K447" s="11">
        <f t="shared" si="71"/>
        <v>0.43225625000000001</v>
      </c>
      <c r="L447">
        <v>2.879</v>
      </c>
      <c r="M447">
        <v>8.2279999999999998</v>
      </c>
      <c r="N447">
        <v>4.3620000000000001</v>
      </c>
      <c r="O447">
        <f t="shared" si="69"/>
        <v>202.44900000000001</v>
      </c>
      <c r="P447">
        <f t="shared" si="70"/>
        <v>47.390999999999991</v>
      </c>
      <c r="Q447" s="9">
        <f t="shared" si="61"/>
        <v>20.994166261545942</v>
      </c>
      <c r="R447" s="12">
        <f t="shared" si="66"/>
        <v>0.14058958333333335</v>
      </c>
    </row>
    <row r="448" spans="1:18" x14ac:dyDescent="0.25">
      <c r="A448" t="s">
        <v>42</v>
      </c>
      <c r="B448" t="s">
        <v>44</v>
      </c>
      <c r="C448" t="s">
        <v>56</v>
      </c>
      <c r="D448" t="s">
        <v>85</v>
      </c>
      <c r="E448">
        <v>1</v>
      </c>
      <c r="F448">
        <v>660</v>
      </c>
      <c r="G448" t="s">
        <v>102</v>
      </c>
      <c r="H448" t="s">
        <v>104</v>
      </c>
      <c r="I448">
        <v>-33.395870299999999</v>
      </c>
      <c r="J448">
        <v>-70.556583700000004</v>
      </c>
      <c r="K448" s="11">
        <f t="shared" si="71"/>
        <v>0.44152500000000006</v>
      </c>
      <c r="L448">
        <v>3.149</v>
      </c>
      <c r="M448">
        <v>8.3870000000000005</v>
      </c>
      <c r="N448">
        <v>4.96</v>
      </c>
      <c r="O448">
        <f t="shared" si="69"/>
        <v>215.79600000000002</v>
      </c>
      <c r="P448">
        <f t="shared" si="70"/>
        <v>50.539999999999992</v>
      </c>
      <c r="Q448" s="9">
        <f t="shared" si="61"/>
        <v>22.52772147370931</v>
      </c>
      <c r="R448" s="12">
        <f t="shared" si="66"/>
        <v>0.14985833333333334</v>
      </c>
    </row>
    <row r="449" spans="1:18" x14ac:dyDescent="0.25">
      <c r="A449" t="s">
        <v>42</v>
      </c>
      <c r="B449" t="s">
        <v>44</v>
      </c>
      <c r="C449" t="s">
        <v>57</v>
      </c>
      <c r="D449" t="s">
        <v>85</v>
      </c>
      <c r="E449">
        <v>1</v>
      </c>
      <c r="F449">
        <v>660</v>
      </c>
      <c r="G449" t="s">
        <v>102</v>
      </c>
      <c r="H449" t="s">
        <v>104</v>
      </c>
      <c r="I449">
        <v>-33.397813399999997</v>
      </c>
      <c r="J449">
        <v>-70.563181900000004</v>
      </c>
      <c r="K449" s="11">
        <f t="shared" si="71"/>
        <v>0.45086736111111114</v>
      </c>
      <c r="L449">
        <v>3.3370000000000002</v>
      </c>
      <c r="M449">
        <v>8.2420000000000009</v>
      </c>
      <c r="N449">
        <v>5.2110000000000003</v>
      </c>
      <c r="O449">
        <f t="shared" si="69"/>
        <v>229.24900000000002</v>
      </c>
      <c r="P449">
        <f t="shared" si="70"/>
        <v>53.876999999999995</v>
      </c>
      <c r="Q449" s="9">
        <f t="shared" si="61"/>
        <v>24.292647415675802</v>
      </c>
      <c r="R449" s="12">
        <f t="shared" si="66"/>
        <v>0.15920069444444446</v>
      </c>
    </row>
    <row r="450" spans="1:18" x14ac:dyDescent="0.25">
      <c r="A450" t="s">
        <v>42</v>
      </c>
      <c r="B450" t="s">
        <v>44</v>
      </c>
      <c r="C450" t="s">
        <v>58</v>
      </c>
      <c r="D450" t="s">
        <v>85</v>
      </c>
      <c r="E450">
        <v>1</v>
      </c>
      <c r="F450">
        <v>660</v>
      </c>
      <c r="G450" t="s">
        <v>102</v>
      </c>
      <c r="H450" t="s">
        <v>104</v>
      </c>
      <c r="I450">
        <v>-33.403049500000002</v>
      </c>
      <c r="J450">
        <v>-70.570588099999995</v>
      </c>
      <c r="K450" s="11">
        <f t="shared" si="71"/>
        <v>0.46054375000000003</v>
      </c>
      <c r="L450">
        <v>3.1709999999999998</v>
      </c>
      <c r="M450">
        <v>8.3390000000000004</v>
      </c>
      <c r="N450">
        <v>5.5949999999999998</v>
      </c>
      <c r="O450">
        <f t="shared" si="69"/>
        <v>243.18300000000002</v>
      </c>
      <c r="P450">
        <f t="shared" si="70"/>
        <v>57.047999999999995</v>
      </c>
      <c r="Q450" s="9">
        <f t="shared" si="61"/>
        <v>22.815685333972894</v>
      </c>
      <c r="R450" s="12">
        <f t="shared" si="66"/>
        <v>0.16887708333333334</v>
      </c>
    </row>
    <row r="451" spans="1:18" x14ac:dyDescent="0.25">
      <c r="A451" t="s">
        <v>42</v>
      </c>
      <c r="B451" t="s">
        <v>44</v>
      </c>
      <c r="C451" t="s">
        <v>59</v>
      </c>
      <c r="D451" t="s">
        <v>85</v>
      </c>
      <c r="E451">
        <v>1</v>
      </c>
      <c r="F451">
        <v>660</v>
      </c>
      <c r="G451" t="s">
        <v>102</v>
      </c>
      <c r="H451" t="s">
        <v>104</v>
      </c>
      <c r="I451">
        <v>-33.405500000000004</v>
      </c>
      <c r="J451">
        <v>-70.585499999999996</v>
      </c>
      <c r="K451" s="11">
        <f t="shared" si="71"/>
        <v>0.47061597222222229</v>
      </c>
      <c r="L451">
        <v>3.3039999999999998</v>
      </c>
      <c r="M451">
        <v>9.51</v>
      </c>
      <c r="N451">
        <v>4.9939999999999998</v>
      </c>
      <c r="O451">
        <f t="shared" si="69"/>
        <v>257.68700000000001</v>
      </c>
      <c r="P451">
        <f t="shared" si="70"/>
        <v>60.351999999999997</v>
      </c>
      <c r="Q451" s="9">
        <f t="shared" si="61"/>
        <v>20.845425867507885</v>
      </c>
      <c r="R451" s="12">
        <f t="shared" si="66"/>
        <v>0.17894930555555558</v>
      </c>
    </row>
    <row r="452" spans="1:18" x14ac:dyDescent="0.25">
      <c r="A452" t="s">
        <v>42</v>
      </c>
      <c r="B452" t="s">
        <v>44</v>
      </c>
      <c r="C452" t="s">
        <v>60</v>
      </c>
      <c r="D452" t="s">
        <v>85</v>
      </c>
      <c r="E452">
        <v>1</v>
      </c>
      <c r="F452">
        <v>660</v>
      </c>
      <c r="G452" t="s">
        <v>102</v>
      </c>
      <c r="H452" t="s">
        <v>104</v>
      </c>
      <c r="I452">
        <v>-33.419545200000002</v>
      </c>
      <c r="J452">
        <v>-70.577780899999993</v>
      </c>
      <c r="K452" s="11">
        <f t="shared" si="71"/>
        <v>0.47976180555555559</v>
      </c>
      <c r="L452">
        <v>2.907</v>
      </c>
      <c r="M452">
        <v>8.3309999999999995</v>
      </c>
      <c r="N452">
        <v>4.8390000000000004</v>
      </c>
      <c r="O452">
        <f t="shared" si="69"/>
        <v>270.85700000000003</v>
      </c>
      <c r="P452">
        <f t="shared" si="70"/>
        <v>63.259</v>
      </c>
      <c r="Q452" s="9">
        <f t="shared" ref="Q452:Q473" si="72">L452/(M452/60)</f>
        <v>20.936262153402954</v>
      </c>
      <c r="R452" s="12">
        <f>(O452/1440)</f>
        <v>0.1880951388888889</v>
      </c>
    </row>
    <row r="453" spans="1:18" x14ac:dyDescent="0.25">
      <c r="A453" s="4">
        <v>45869</v>
      </c>
      <c r="B453" t="s">
        <v>45</v>
      </c>
      <c r="C453" t="s">
        <v>61</v>
      </c>
      <c r="D453" t="s">
        <v>86</v>
      </c>
      <c r="E453">
        <v>0</v>
      </c>
      <c r="F453">
        <v>0</v>
      </c>
      <c r="G453" t="s">
        <v>102</v>
      </c>
      <c r="H453" t="s">
        <v>104</v>
      </c>
      <c r="I453">
        <v>-33.371397000000002</v>
      </c>
      <c r="J453">
        <v>-70.701223900000002</v>
      </c>
      <c r="K453" s="11">
        <f t="shared" si="71"/>
        <v>0.48984930555555561</v>
      </c>
      <c r="L453">
        <v>2.9180000000000001</v>
      </c>
      <c r="M453">
        <v>9.9339999999999993</v>
      </c>
      <c r="N453">
        <v>4.5919999999999996</v>
      </c>
      <c r="O453">
        <f t="shared" si="69"/>
        <v>285.38300000000004</v>
      </c>
      <c r="P453">
        <f t="shared" si="70"/>
        <v>66.177000000000007</v>
      </c>
      <c r="Q453" s="9">
        <f t="shared" si="72"/>
        <v>17.624320515401653</v>
      </c>
      <c r="R453" s="12">
        <f t="shared" ref="R453:R473" si="73">(O453/1440)</f>
        <v>0.19818263888888893</v>
      </c>
    </row>
    <row r="454" spans="1:18" x14ac:dyDescent="0.25">
      <c r="A454" s="4">
        <v>45869</v>
      </c>
      <c r="B454" t="s">
        <v>45</v>
      </c>
      <c r="C454" t="s">
        <v>62</v>
      </c>
      <c r="D454" t="s">
        <v>87</v>
      </c>
      <c r="E454">
        <v>20</v>
      </c>
      <c r="F454">
        <v>240</v>
      </c>
      <c r="G454" t="s">
        <v>103</v>
      </c>
      <c r="H454" t="s">
        <v>104</v>
      </c>
      <c r="I454" s="2">
        <v>-33.423999999999999</v>
      </c>
      <c r="J454" s="3">
        <v>-70.528289999999998</v>
      </c>
      <c r="K454" s="11">
        <v>0.625</v>
      </c>
      <c r="L454">
        <v>2.9620000000000002</v>
      </c>
      <c r="M454">
        <v>8.9979999999999993</v>
      </c>
      <c r="N454">
        <v>4.5339999999999998</v>
      </c>
      <c r="O454">
        <f t="shared" si="69"/>
        <v>298.91500000000002</v>
      </c>
      <c r="P454">
        <f t="shared" si="70"/>
        <v>69.13900000000001</v>
      </c>
      <c r="Q454" s="9">
        <f t="shared" si="72"/>
        <v>19.751055790175595</v>
      </c>
      <c r="R454" s="12">
        <f t="shared" si="73"/>
        <v>0.20757986111111112</v>
      </c>
    </row>
    <row r="455" spans="1:18" x14ac:dyDescent="0.25">
      <c r="A455" s="4">
        <v>45869</v>
      </c>
      <c r="B455" t="s">
        <v>45</v>
      </c>
      <c r="C455" t="s">
        <v>63</v>
      </c>
      <c r="D455" t="s">
        <v>88</v>
      </c>
      <c r="E455">
        <v>24</v>
      </c>
      <c r="F455">
        <v>240</v>
      </c>
      <c r="G455" t="s">
        <v>103</v>
      </c>
      <c r="H455" t="s">
        <v>104</v>
      </c>
      <c r="I455" s="2">
        <v>-33.423999999999999</v>
      </c>
      <c r="J455" s="3">
        <v>-70.527690000000007</v>
      </c>
      <c r="K455" s="11">
        <f>$K$454+(O455/1440)</f>
        <v>0.84178819444444453</v>
      </c>
      <c r="L455">
        <v>3.181</v>
      </c>
      <c r="M455">
        <v>8.7129999999999992</v>
      </c>
      <c r="N455">
        <v>4.5469999999999997</v>
      </c>
      <c r="O455">
        <f t="shared" si="69"/>
        <v>312.17500000000007</v>
      </c>
      <c r="P455">
        <f t="shared" si="70"/>
        <v>72.320000000000007</v>
      </c>
      <c r="Q455" s="9">
        <f t="shared" si="72"/>
        <v>21.905199127740161</v>
      </c>
      <c r="R455" s="12">
        <f t="shared" si="73"/>
        <v>0.2167881944444445</v>
      </c>
    </row>
    <row r="456" spans="1:18" x14ac:dyDescent="0.25">
      <c r="A456" s="4">
        <v>45869</v>
      </c>
      <c r="B456" t="s">
        <v>45</v>
      </c>
      <c r="C456" t="s">
        <v>64</v>
      </c>
      <c r="D456" t="s">
        <v>89</v>
      </c>
      <c r="E456">
        <v>20</v>
      </c>
      <c r="F456">
        <v>240</v>
      </c>
      <c r="G456" t="s">
        <v>103</v>
      </c>
      <c r="H456" t="s">
        <v>104</v>
      </c>
      <c r="I456" s="2">
        <v>-33.423999999999999</v>
      </c>
      <c r="J456" s="3">
        <v>-70.526939999999996</v>
      </c>
      <c r="K456" s="11">
        <f t="shared" ref="K456:K473" si="74">$K$454+(O456/1440)</f>
        <v>0.85084722222222231</v>
      </c>
      <c r="L456">
        <v>3.1760000000000002</v>
      </c>
      <c r="M456">
        <v>7.9160000000000004</v>
      </c>
      <c r="N456">
        <v>5.1289999999999996</v>
      </c>
      <c r="O456">
        <f t="shared" si="69"/>
        <v>325.22000000000008</v>
      </c>
      <c r="P456">
        <f t="shared" si="70"/>
        <v>75.496000000000009</v>
      </c>
      <c r="Q456" s="9">
        <f t="shared" si="72"/>
        <v>24.07276402223345</v>
      </c>
      <c r="R456" s="12">
        <f t="shared" si="73"/>
        <v>0.22584722222222228</v>
      </c>
    </row>
    <row r="457" spans="1:18" x14ac:dyDescent="0.25">
      <c r="A457" s="4">
        <v>45869</v>
      </c>
      <c r="B457" t="s">
        <v>45</v>
      </c>
      <c r="C457" t="s">
        <v>65</v>
      </c>
      <c r="D457" t="s">
        <v>90</v>
      </c>
      <c r="E457">
        <v>20</v>
      </c>
      <c r="F457">
        <v>240</v>
      </c>
      <c r="G457" t="s">
        <v>103</v>
      </c>
      <c r="H457" t="s">
        <v>104</v>
      </c>
      <c r="I457" s="2">
        <v>-33.424100000000003</v>
      </c>
      <c r="J457" s="3">
        <v>-70.526290000000003</v>
      </c>
      <c r="K457" s="11">
        <f t="shared" si="74"/>
        <v>0.85997986111111113</v>
      </c>
      <c r="L457">
        <v>2.806</v>
      </c>
      <c r="M457">
        <v>8.5549999999999997</v>
      </c>
      <c r="N457">
        <v>4.5960000000000001</v>
      </c>
      <c r="O457">
        <f t="shared" si="69"/>
        <v>338.37100000000009</v>
      </c>
      <c r="P457">
        <f t="shared" si="70"/>
        <v>78.302000000000007</v>
      </c>
      <c r="Q457" s="9">
        <f t="shared" si="72"/>
        <v>19.679719462302746</v>
      </c>
      <c r="R457" s="12">
        <f t="shared" si="73"/>
        <v>0.23497986111111119</v>
      </c>
    </row>
    <row r="458" spans="1:18" x14ac:dyDescent="0.25">
      <c r="A458" s="4">
        <v>45869</v>
      </c>
      <c r="B458" t="s">
        <v>45</v>
      </c>
      <c r="C458" t="s">
        <v>66</v>
      </c>
      <c r="D458" t="s">
        <v>91</v>
      </c>
      <c r="E458">
        <v>24</v>
      </c>
      <c r="F458">
        <v>240</v>
      </c>
      <c r="G458" t="s">
        <v>103</v>
      </c>
      <c r="H458" t="s">
        <v>104</v>
      </c>
      <c r="I458" s="2">
        <v>-33.424100000000003</v>
      </c>
      <c r="J458" s="3">
        <v>-70.526079999999993</v>
      </c>
      <c r="K458" s="11">
        <f t="shared" si="74"/>
        <v>0.86884791666666672</v>
      </c>
      <c r="L458">
        <v>2.9689999999999999</v>
      </c>
      <c r="M458">
        <v>7.98</v>
      </c>
      <c r="N458">
        <v>4.79</v>
      </c>
      <c r="O458">
        <f t="shared" si="69"/>
        <v>351.14100000000013</v>
      </c>
      <c r="P458">
        <f t="shared" si="70"/>
        <v>81.271000000000001</v>
      </c>
      <c r="Q458" s="9">
        <f t="shared" si="72"/>
        <v>22.323308270676691</v>
      </c>
      <c r="R458" s="12">
        <f t="shared" si="73"/>
        <v>0.24384791666666675</v>
      </c>
    </row>
    <row r="459" spans="1:18" x14ac:dyDescent="0.25">
      <c r="A459" s="4">
        <v>45869</v>
      </c>
      <c r="B459" t="s">
        <v>45</v>
      </c>
      <c r="C459" t="s">
        <v>67</v>
      </c>
      <c r="D459" t="s">
        <v>92</v>
      </c>
      <c r="E459">
        <v>22</v>
      </c>
      <c r="F459">
        <v>340</v>
      </c>
      <c r="G459" t="s">
        <v>103</v>
      </c>
      <c r="H459" t="s">
        <v>104</v>
      </c>
      <c r="I459" s="2">
        <v>-33.418999999999997</v>
      </c>
      <c r="J459" s="3">
        <v>-70.532859999999999</v>
      </c>
      <c r="K459" s="11">
        <f t="shared" si="74"/>
        <v>0.87839305555555569</v>
      </c>
      <c r="L459">
        <v>3.125</v>
      </c>
      <c r="M459">
        <v>8.6769999999999996</v>
      </c>
      <c r="N459">
        <v>5.0679999999999996</v>
      </c>
      <c r="O459">
        <f t="shared" si="69"/>
        <v>364.88600000000014</v>
      </c>
      <c r="P459">
        <f t="shared" si="70"/>
        <v>84.396000000000001</v>
      </c>
      <c r="Q459" s="9">
        <f t="shared" si="72"/>
        <v>21.608850985363603</v>
      </c>
      <c r="R459" s="12">
        <f t="shared" si="73"/>
        <v>0.25339305555555564</v>
      </c>
    </row>
    <row r="460" spans="1:18" x14ac:dyDescent="0.25">
      <c r="A460" s="4">
        <v>45869</v>
      </c>
      <c r="B460" t="s">
        <v>45</v>
      </c>
      <c r="C460" t="s">
        <v>68</v>
      </c>
      <c r="D460" t="s">
        <v>93</v>
      </c>
      <c r="E460">
        <v>2</v>
      </c>
      <c r="F460">
        <v>340</v>
      </c>
      <c r="G460" t="s">
        <v>103</v>
      </c>
      <c r="H460" t="s">
        <v>104</v>
      </c>
      <c r="I460" s="2">
        <v>-33.411999999999999</v>
      </c>
      <c r="J460" s="3">
        <v>-70.535240000000002</v>
      </c>
      <c r="K460" s="11">
        <f t="shared" si="74"/>
        <v>0.88850972222222235</v>
      </c>
      <c r="L460">
        <v>3.0329999999999999</v>
      </c>
      <c r="M460">
        <v>9.1189999999999998</v>
      </c>
      <c r="N460">
        <v>5.4489999999999998</v>
      </c>
      <c r="O460">
        <f t="shared" si="69"/>
        <v>379.45400000000018</v>
      </c>
      <c r="P460">
        <f t="shared" si="70"/>
        <v>87.429000000000002</v>
      </c>
      <c r="Q460" s="9">
        <f t="shared" si="72"/>
        <v>19.956135541177762</v>
      </c>
      <c r="R460" s="12">
        <f t="shared" si="73"/>
        <v>0.26350972222222235</v>
      </c>
    </row>
    <row r="461" spans="1:18" x14ac:dyDescent="0.25">
      <c r="A461" s="4">
        <v>45869</v>
      </c>
      <c r="B461" t="s">
        <v>45</v>
      </c>
      <c r="C461" t="s">
        <v>69</v>
      </c>
      <c r="D461" t="s">
        <v>94</v>
      </c>
      <c r="E461">
        <v>5</v>
      </c>
      <c r="F461">
        <v>340</v>
      </c>
      <c r="G461" t="s">
        <v>103</v>
      </c>
      <c r="H461" t="s">
        <v>104</v>
      </c>
      <c r="I461" s="2">
        <v>-33.4238</v>
      </c>
      <c r="J461" s="3">
        <v>-70.529499999999999</v>
      </c>
      <c r="K461" s="11">
        <f t="shared" si="74"/>
        <v>0.898395138888889</v>
      </c>
      <c r="L461">
        <v>3.4039999999999999</v>
      </c>
      <c r="M461">
        <v>8.9930000000000003</v>
      </c>
      <c r="N461">
        <v>5.242</v>
      </c>
      <c r="O461">
        <f t="shared" si="69"/>
        <v>393.68900000000019</v>
      </c>
      <c r="P461">
        <f t="shared" si="70"/>
        <v>90.832999999999998</v>
      </c>
      <c r="Q461" s="9">
        <f t="shared" si="72"/>
        <v>22.710997442455241</v>
      </c>
      <c r="R461" s="12">
        <f t="shared" si="73"/>
        <v>0.273395138888889</v>
      </c>
    </row>
    <row r="462" spans="1:18" x14ac:dyDescent="0.25">
      <c r="A462" s="4">
        <v>45869</v>
      </c>
      <c r="B462" t="s">
        <v>45</v>
      </c>
      <c r="C462" t="s">
        <v>70</v>
      </c>
      <c r="D462" t="s">
        <v>95</v>
      </c>
      <c r="E462">
        <v>5</v>
      </c>
      <c r="F462">
        <v>340</v>
      </c>
      <c r="G462" t="s">
        <v>103</v>
      </c>
      <c r="H462" t="s">
        <v>104</v>
      </c>
      <c r="I462" s="2">
        <v>-33.424999999999997</v>
      </c>
      <c r="J462" s="3">
        <v>-70.52955</v>
      </c>
      <c r="K462" s="11">
        <f t="shared" si="74"/>
        <v>0.90773958333333349</v>
      </c>
      <c r="L462">
        <v>3.1829999999999998</v>
      </c>
      <c r="M462">
        <v>8.76</v>
      </c>
      <c r="N462">
        <v>4.6959999999999997</v>
      </c>
      <c r="O462">
        <f t="shared" si="69"/>
        <v>407.14500000000021</v>
      </c>
      <c r="P462">
        <f t="shared" si="70"/>
        <v>94.015999999999991</v>
      </c>
      <c r="Q462" s="9">
        <f t="shared" si="72"/>
        <v>21.801369863013697</v>
      </c>
      <c r="R462" s="12">
        <f t="shared" si="73"/>
        <v>0.28273958333333349</v>
      </c>
    </row>
    <row r="463" spans="1:18" x14ac:dyDescent="0.25">
      <c r="A463" s="4">
        <v>45869</v>
      </c>
      <c r="B463" t="s">
        <v>45</v>
      </c>
      <c r="C463" t="s">
        <v>71</v>
      </c>
      <c r="D463" t="s">
        <v>96</v>
      </c>
      <c r="E463">
        <v>39</v>
      </c>
      <c r="F463">
        <v>340</v>
      </c>
      <c r="G463" t="s">
        <v>103</v>
      </c>
      <c r="H463" t="s">
        <v>104</v>
      </c>
      <c r="I463" s="2">
        <v>-33.418100000000003</v>
      </c>
      <c r="J463" s="3">
        <v>-70.532359999999997</v>
      </c>
      <c r="K463" s="11">
        <f t="shared" si="74"/>
        <v>0.9166437500000002</v>
      </c>
      <c r="L463">
        <v>3.0859999999999999</v>
      </c>
      <c r="M463">
        <v>8.1989999999999998</v>
      </c>
      <c r="N463">
        <v>4.6230000000000002</v>
      </c>
      <c r="O463">
        <f t="shared" si="69"/>
        <v>419.96700000000021</v>
      </c>
      <c r="P463">
        <f t="shared" si="70"/>
        <v>97.10199999999999</v>
      </c>
      <c r="Q463" s="9">
        <f t="shared" si="72"/>
        <v>22.583241858763262</v>
      </c>
      <c r="R463" s="12">
        <f t="shared" si="73"/>
        <v>0.29164375000000015</v>
      </c>
    </row>
    <row r="464" spans="1:18" x14ac:dyDescent="0.25">
      <c r="A464" s="4">
        <v>45869</v>
      </c>
      <c r="B464" t="s">
        <v>45</v>
      </c>
      <c r="C464" t="s">
        <v>72</v>
      </c>
      <c r="D464" t="s">
        <v>97</v>
      </c>
      <c r="E464">
        <v>9</v>
      </c>
      <c r="F464">
        <v>660</v>
      </c>
      <c r="G464" t="s">
        <v>103</v>
      </c>
      <c r="H464" t="s">
        <v>104</v>
      </c>
      <c r="I464" s="2">
        <v>-33.422899999999998</v>
      </c>
      <c r="J464" s="3">
        <v>-70.52955</v>
      </c>
      <c r="K464" s="11">
        <f t="shared" si="74"/>
        <v>0.92577222222222233</v>
      </c>
      <c r="L464">
        <v>3.1139999999999999</v>
      </c>
      <c r="M464">
        <v>8.2089999999999996</v>
      </c>
      <c r="N464">
        <v>4.9359999999999999</v>
      </c>
      <c r="O464">
        <f t="shared" si="69"/>
        <v>433.11200000000019</v>
      </c>
      <c r="P464">
        <f t="shared" si="70"/>
        <v>100.21599999999999</v>
      </c>
      <c r="Q464" s="9">
        <f t="shared" si="72"/>
        <v>22.760384943354854</v>
      </c>
      <c r="R464" s="12">
        <f t="shared" si="73"/>
        <v>0.30077222222222233</v>
      </c>
    </row>
    <row r="465" spans="1:18" x14ac:dyDescent="0.25">
      <c r="A465" s="4">
        <v>45869</v>
      </c>
      <c r="B465" t="s">
        <v>45</v>
      </c>
      <c r="C465" t="s">
        <v>73</v>
      </c>
      <c r="D465" t="s">
        <v>98</v>
      </c>
      <c r="E465">
        <v>1</v>
      </c>
      <c r="F465">
        <v>660</v>
      </c>
      <c r="G465" t="s">
        <v>103</v>
      </c>
      <c r="H465" t="s">
        <v>104</v>
      </c>
      <c r="I465" s="2">
        <v>-33.423999999999999</v>
      </c>
      <c r="J465" s="3">
        <v>-70.528289999999998</v>
      </c>
      <c r="K465" s="11">
        <f t="shared" si="74"/>
        <v>0.93611111111111134</v>
      </c>
      <c r="L465">
        <v>3.41</v>
      </c>
      <c r="M465">
        <v>9.5259999999999998</v>
      </c>
      <c r="N465">
        <v>5.3620000000000001</v>
      </c>
      <c r="O465">
        <f t="shared" si="69"/>
        <v>448.00000000000023</v>
      </c>
      <c r="P465">
        <f t="shared" si="70"/>
        <v>103.62599999999999</v>
      </c>
      <c r="Q465" s="9">
        <f t="shared" si="72"/>
        <v>21.478060046189377</v>
      </c>
      <c r="R465" s="12">
        <f t="shared" si="73"/>
        <v>0.31111111111111128</v>
      </c>
    </row>
    <row r="466" spans="1:18" x14ac:dyDescent="0.25">
      <c r="A466" s="4">
        <v>45869</v>
      </c>
      <c r="B466" t="s">
        <v>45</v>
      </c>
      <c r="C466" t="s">
        <v>74</v>
      </c>
      <c r="D466" t="s">
        <v>99</v>
      </c>
      <c r="E466">
        <v>1</v>
      </c>
      <c r="F466">
        <v>660</v>
      </c>
      <c r="G466" t="s">
        <v>103</v>
      </c>
      <c r="H466" t="s">
        <v>104</v>
      </c>
      <c r="I466" s="2">
        <v>-33.423999999999999</v>
      </c>
      <c r="J466" s="3">
        <v>-70.526939999999996</v>
      </c>
      <c r="K466" s="11">
        <f t="shared" si="74"/>
        <v>0.94560277777777801</v>
      </c>
      <c r="L466">
        <v>3.258</v>
      </c>
      <c r="M466">
        <v>9.2620000000000005</v>
      </c>
      <c r="N466">
        <v>4.4059999999999997</v>
      </c>
      <c r="O466">
        <f t="shared" si="69"/>
        <v>461.66800000000023</v>
      </c>
      <c r="P466">
        <f t="shared" si="70"/>
        <v>106.88399999999999</v>
      </c>
      <c r="Q466" s="9">
        <f t="shared" si="72"/>
        <v>21.105592744547611</v>
      </c>
      <c r="R466" s="12">
        <f t="shared" si="73"/>
        <v>0.32060277777777796</v>
      </c>
    </row>
    <row r="467" spans="1:18" x14ac:dyDescent="0.25">
      <c r="A467" s="4">
        <v>45869</v>
      </c>
      <c r="B467" t="s">
        <v>45</v>
      </c>
      <c r="C467" t="s">
        <v>75</v>
      </c>
      <c r="D467" t="s">
        <v>100</v>
      </c>
      <c r="E467">
        <v>1</v>
      </c>
      <c r="F467">
        <v>660</v>
      </c>
      <c r="G467" t="s">
        <v>103</v>
      </c>
      <c r="H467" t="s">
        <v>104</v>
      </c>
      <c r="I467" s="2">
        <v>-33.424100000000003</v>
      </c>
      <c r="J467" s="3">
        <v>-70.526290000000003</v>
      </c>
      <c r="K467" s="11">
        <f t="shared" si="74"/>
        <v>0.95507986111111132</v>
      </c>
      <c r="L467">
        <v>3.488</v>
      </c>
      <c r="M467">
        <v>8.7319999999999993</v>
      </c>
      <c r="N467">
        <v>4.915</v>
      </c>
      <c r="O467">
        <f t="shared" si="69"/>
        <v>475.31500000000028</v>
      </c>
      <c r="P467">
        <f>P466+L467</f>
        <v>110.37199999999999</v>
      </c>
      <c r="Q467" s="9">
        <f t="shared" si="72"/>
        <v>23.967017865322951</v>
      </c>
      <c r="R467" s="12">
        <f t="shared" si="73"/>
        <v>0.33007986111111132</v>
      </c>
    </row>
    <row r="468" spans="1:18" x14ac:dyDescent="0.25">
      <c r="A468" s="4">
        <v>45869</v>
      </c>
      <c r="B468" t="s">
        <v>45</v>
      </c>
      <c r="C468" t="s">
        <v>76</v>
      </c>
      <c r="D468" t="s">
        <v>83</v>
      </c>
      <c r="E468">
        <v>7</v>
      </c>
      <c r="F468">
        <v>660</v>
      </c>
      <c r="G468" t="s">
        <v>103</v>
      </c>
      <c r="H468" t="s">
        <v>104</v>
      </c>
      <c r="I468" s="2">
        <v>-33.406509999999997</v>
      </c>
      <c r="J468" s="3">
        <v>-70.533900000000003</v>
      </c>
      <c r="K468" s="11">
        <f t="shared" si="74"/>
        <v>0.96468263888888905</v>
      </c>
      <c r="L468">
        <v>2.9670000000000001</v>
      </c>
      <c r="M468">
        <v>8.9139999999999997</v>
      </c>
      <c r="N468">
        <v>4.9139999999999997</v>
      </c>
      <c r="O468">
        <f t="shared" si="69"/>
        <v>489.14300000000026</v>
      </c>
      <c r="P468">
        <f t="shared" si="70"/>
        <v>113.33899999999998</v>
      </c>
      <c r="Q468" s="9">
        <f t="shared" si="72"/>
        <v>19.970832398474311</v>
      </c>
      <c r="R468" s="12">
        <f t="shared" si="73"/>
        <v>0.33968263888888905</v>
      </c>
    </row>
    <row r="469" spans="1:18" x14ac:dyDescent="0.25">
      <c r="A469" s="4">
        <v>45869</v>
      </c>
      <c r="B469" t="s">
        <v>45</v>
      </c>
      <c r="C469" t="s">
        <v>77</v>
      </c>
      <c r="D469" t="s">
        <v>101</v>
      </c>
      <c r="E469">
        <v>36</v>
      </c>
      <c r="F469">
        <v>660</v>
      </c>
      <c r="G469" t="s">
        <v>103</v>
      </c>
      <c r="H469" t="s">
        <v>104</v>
      </c>
      <c r="I469" s="2">
        <v>-33.419289999999997</v>
      </c>
      <c r="J469" s="3">
        <v>-70.532240000000002</v>
      </c>
      <c r="K469" s="11">
        <f t="shared" si="74"/>
        <v>0.973334027777778</v>
      </c>
      <c r="L469">
        <v>3.3740000000000001</v>
      </c>
      <c r="M469">
        <v>7.8559999999999999</v>
      </c>
      <c r="N469">
        <v>4.6020000000000003</v>
      </c>
      <c r="O469">
        <f t="shared" si="69"/>
        <v>501.60100000000023</v>
      </c>
      <c r="P469">
        <f t="shared" si="70"/>
        <v>116.71299999999998</v>
      </c>
      <c r="Q469" s="9">
        <f t="shared" si="72"/>
        <v>25.768839103869656</v>
      </c>
      <c r="R469" s="12">
        <f t="shared" si="73"/>
        <v>0.34833402777777794</v>
      </c>
    </row>
    <row r="470" spans="1:18" x14ac:dyDescent="0.25">
      <c r="A470" s="4">
        <v>45869</v>
      </c>
      <c r="B470" t="s">
        <v>45</v>
      </c>
      <c r="C470" t="s">
        <v>78</v>
      </c>
      <c r="D470" t="s">
        <v>83</v>
      </c>
      <c r="E470">
        <v>4</v>
      </c>
      <c r="F470">
        <v>660</v>
      </c>
      <c r="G470" t="s">
        <v>103</v>
      </c>
      <c r="H470" t="s">
        <v>104</v>
      </c>
      <c r="I470" s="2">
        <v>-33.414149999999999</v>
      </c>
      <c r="J470" s="3">
        <v>-70.534570000000002</v>
      </c>
      <c r="K470" s="11">
        <f t="shared" si="74"/>
        <v>0.9825215277777779</v>
      </c>
      <c r="L470">
        <v>3.1230000000000002</v>
      </c>
      <c r="M470">
        <v>8.8699999999999992</v>
      </c>
      <c r="N470">
        <v>4.3600000000000003</v>
      </c>
      <c r="O470">
        <f t="shared" si="69"/>
        <v>514.83100000000024</v>
      </c>
      <c r="P470">
        <f t="shared" si="70"/>
        <v>119.83599999999998</v>
      </c>
      <c r="Q470" s="9">
        <f t="shared" si="72"/>
        <v>21.125140924464493</v>
      </c>
      <c r="R470" s="12">
        <f t="shared" si="73"/>
        <v>0.35752152777777796</v>
      </c>
    </row>
    <row r="471" spans="1:18" x14ac:dyDescent="0.25">
      <c r="A471" s="4">
        <v>45869</v>
      </c>
      <c r="B471" t="s">
        <v>45</v>
      </c>
      <c r="C471" t="s">
        <v>79</v>
      </c>
      <c r="D471" t="s">
        <v>83</v>
      </c>
      <c r="E471">
        <v>2</v>
      </c>
      <c r="F471">
        <v>660</v>
      </c>
      <c r="G471" t="s">
        <v>103</v>
      </c>
      <c r="H471" t="s">
        <v>104</v>
      </c>
      <c r="I471" s="2">
        <v>-33.419379999999997</v>
      </c>
      <c r="J471" s="3">
        <v>-70.529709999999994</v>
      </c>
      <c r="K471" s="11">
        <f t="shared" si="74"/>
        <v>0.99166388888888901</v>
      </c>
      <c r="L471">
        <v>3.3559999999999999</v>
      </c>
      <c r="M471">
        <v>8.3510000000000009</v>
      </c>
      <c r="N471">
        <v>4.8140000000000001</v>
      </c>
      <c r="O471">
        <f t="shared" si="69"/>
        <v>527.99600000000021</v>
      </c>
      <c r="P471">
        <f t="shared" si="70"/>
        <v>123.19199999999998</v>
      </c>
      <c r="Q471" s="9">
        <f t="shared" si="72"/>
        <v>24.112082385343069</v>
      </c>
      <c r="R471" s="12">
        <f t="shared" si="73"/>
        <v>0.36666388888888901</v>
      </c>
    </row>
    <row r="472" spans="1:18" x14ac:dyDescent="0.25">
      <c r="A472" s="4">
        <v>45869</v>
      </c>
      <c r="B472" t="s">
        <v>45</v>
      </c>
      <c r="C472" t="s">
        <v>80</v>
      </c>
      <c r="D472" t="s">
        <v>83</v>
      </c>
      <c r="E472">
        <v>7</v>
      </c>
      <c r="F472">
        <v>660</v>
      </c>
      <c r="G472" t="s">
        <v>103</v>
      </c>
      <c r="H472" t="s">
        <v>104</v>
      </c>
      <c r="I472" s="2">
        <v>-33.408839999999998</v>
      </c>
      <c r="J472" s="3">
        <v>-70.53313</v>
      </c>
      <c r="K472" s="11">
        <f t="shared" si="74"/>
        <v>1.0007013888888889</v>
      </c>
      <c r="L472">
        <v>3.0009999999999999</v>
      </c>
      <c r="M472">
        <v>8.0510000000000002</v>
      </c>
      <c r="N472">
        <v>4.9630000000000001</v>
      </c>
      <c r="O472">
        <f t="shared" si="69"/>
        <v>541.01000000000022</v>
      </c>
      <c r="P472">
        <f t="shared" si="70"/>
        <v>126.19299999999998</v>
      </c>
      <c r="Q472" s="9">
        <f t="shared" si="72"/>
        <v>22.364923611973666</v>
      </c>
      <c r="R472" s="12">
        <f t="shared" si="73"/>
        <v>0.37570138888888904</v>
      </c>
    </row>
    <row r="473" spans="1:18" x14ac:dyDescent="0.25">
      <c r="A473" s="4">
        <v>45869</v>
      </c>
      <c r="B473" t="s">
        <v>45</v>
      </c>
      <c r="C473" t="s">
        <v>71</v>
      </c>
      <c r="D473" t="s">
        <v>96</v>
      </c>
      <c r="E473">
        <v>11</v>
      </c>
      <c r="F473">
        <v>660</v>
      </c>
      <c r="G473" t="s">
        <v>103</v>
      </c>
      <c r="H473" t="s">
        <v>104</v>
      </c>
      <c r="I473" s="2">
        <v>-33.418100000000003</v>
      </c>
      <c r="J473" s="3">
        <v>-70.532359999999997</v>
      </c>
      <c r="K473" s="11">
        <f t="shared" si="74"/>
        <v>1.0104819444444446</v>
      </c>
      <c r="L473">
        <v>3.1459999999999999</v>
      </c>
      <c r="M473">
        <v>9.3140000000000001</v>
      </c>
      <c r="N473">
        <v>4.7699999999999996</v>
      </c>
      <c r="O473">
        <f t="shared" si="69"/>
        <v>555.09400000000016</v>
      </c>
      <c r="P473">
        <f t="shared" si="70"/>
        <v>129.33899999999997</v>
      </c>
      <c r="Q473" s="9">
        <f t="shared" si="72"/>
        <v>20.266265836375347</v>
      </c>
      <c r="R473" s="12">
        <f t="shared" si="73"/>
        <v>0.38548194444444456</v>
      </c>
    </row>
  </sheetData>
  <autoFilter ref="A1:R453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Recorridos_Julio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Martinez Lopez</dc:creator>
  <cp:lastModifiedBy>tomas martinez</cp:lastModifiedBy>
  <dcterms:created xsi:type="dcterms:W3CDTF">2025-09-26T02:25:07Z</dcterms:created>
  <dcterms:modified xsi:type="dcterms:W3CDTF">2025-09-27T05:58:59Z</dcterms:modified>
</cp:coreProperties>
</file>