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 a binario" sheetId="1" r:id="rId4"/>
    <sheet state="visible" name="Floating Point" sheetId="2" r:id="rId5"/>
    <sheet state="visible" name="Conv to IEEE - Procedimiento" sheetId="3" r:id="rId6"/>
    <sheet state="visible" name="PPT + Libro" sheetId="4" r:id="rId7"/>
    <sheet state="visible" name="Ejercicio Libro 18-19 p." sheetId="5" r:id="rId8"/>
    <sheet state="visible" name="Excel error c 2046" sheetId="6" r:id="rId9"/>
    <sheet state="visible" name="Ejercicio a" sheetId="7" r:id="rId10"/>
    <sheet state="visible" name="Ejercicio b" sheetId="8" r:id="rId11"/>
    <sheet state="visible" name="Ejercicio C" sheetId="9" r:id="rId12"/>
  </sheets>
  <definedNames/>
  <calcPr/>
  <extLst>
    <ext uri="GoogleSheetsCustomDataVersion1">
      <go:sheetsCustomData xmlns:go="http://customooxmlschemas.google.com/" r:id="rId13" roundtripDataSignature="AMtx7mhgrp0qkV91N2tVAHvNHEIz4uclqQ=="/>
    </ext>
  </extLst>
</workbook>
</file>

<file path=xl/sharedStrings.xml><?xml version="1.0" encoding="utf-8"?>
<sst xmlns="http://schemas.openxmlformats.org/spreadsheetml/2006/main" count="125" uniqueCount="69">
  <si>
    <t>Se lee</t>
  </si>
  <si>
    <t>Resultado:</t>
  </si>
  <si>
    <t>Floating Point 64 Bits</t>
  </si>
  <si>
    <r>
      <rPr>
        <rFont val="Calibri"/>
        <color theme="1"/>
        <sz val="11.0"/>
      </rPr>
      <t xml:space="preserve">La representación de punto flotante (en inglés </t>
    </r>
    <r>
      <rPr>
        <rFont val="Calibri"/>
        <b/>
        <color rgb="FFD60093"/>
        <sz val="11.0"/>
      </rPr>
      <t>floating point</t>
    </r>
    <r>
      <rPr>
        <rFont val="Calibri"/>
        <color theme="1"/>
        <sz val="11.0"/>
      </rPr>
      <t xml:space="preserve">) es una forma de notación científica usada en los computadores con la cual se pueden representar números </t>
    </r>
  </si>
  <si>
    <t xml:space="preserve">reales extremadamente grandes y pequeños de una manera muy eficiente y compacta, y con la que se pueden realizar operaciones aritméticas. El estándar actual para la </t>
  </si>
  <si>
    <t>representación en coma flotante es el IEEE 754.</t>
  </si>
  <si>
    <t xml:space="preserve">Como puede verse en la tabla, la representación en notación científica de los números reales </t>
  </si>
  <si>
    <t>es mucho más compacta cuando los números son muy grandes en magnitud</t>
  </si>
  <si>
    <t>Sistema Binario</t>
  </si>
  <si>
    <t>ejemplo con 6 bits</t>
  </si>
  <si>
    <r>
      <rPr>
        <rFont val="Calibri"/>
        <b/>
        <color rgb="FFD60093"/>
        <sz val="11.0"/>
      </rPr>
      <t xml:space="preserve">SIGNO: </t>
    </r>
    <r>
      <rPr>
        <rFont val="Calibri"/>
        <color theme="1"/>
        <sz val="11.0"/>
      </rPr>
      <t>Nos dirá si el número es positivo o negativo</t>
    </r>
  </si>
  <si>
    <t>(1 para negativo ; 0 para positivo)</t>
  </si>
  <si>
    <r>
      <rPr>
        <rFont val="Calibri"/>
        <b/>
        <color rgb="FFD60093"/>
        <sz val="11.0"/>
      </rPr>
      <t xml:space="preserve">Exponente: </t>
    </r>
    <r>
      <rPr>
        <rFont val="Calibri"/>
        <color theme="1"/>
        <sz val="11.0"/>
      </rPr>
      <t>El exponente indica cuánto se debe desplazar hacia la derecha o hacia la izquierda la coma binaria de la parte significativa.</t>
    </r>
  </si>
  <si>
    <t xml:space="preserve"> En este caso, el exponente ocupa 6 bits capaces de representar 64 valores diferentes, es decir, </t>
  </si>
  <si>
    <t>es un exponente binario (de base 2) que va desde -31 a +32, representando potencias de 2 entre 2-31 y 2+32</t>
  </si>
  <si>
    <r>
      <rPr>
        <rFont val="Calibri"/>
        <b/>
        <color rgb="FFD60093"/>
        <sz val="11.0"/>
      </rPr>
      <t xml:space="preserve">Parte Significativa: </t>
    </r>
    <r>
      <rPr>
        <rFont val="Calibri"/>
        <color theme="1"/>
        <sz val="11.0"/>
      </rPr>
      <t>en este caso, está formada por 10 dígitos binarios significativos, de los cuales tenemos 9 dígitos explícitos más 1 implícito que no se almacena.</t>
    </r>
  </si>
  <si>
    <t>DE DECIMAL A NUMERO BINARIO</t>
  </si>
  <si>
    <t>EJEMPLO:</t>
  </si>
  <si>
    <r>
      <rPr>
        <rFont val="Calibri"/>
        <b/>
        <color theme="1"/>
        <sz val="11.0"/>
      </rPr>
      <t xml:space="preserve">321.456 </t>
    </r>
    <r>
      <rPr>
        <rFont val="Calibri"/>
        <color theme="1"/>
        <sz val="11.0"/>
      </rPr>
      <t>al estandar IEEE 754 de 64 bits</t>
    </r>
  </si>
  <si>
    <t>1)</t>
  </si>
  <si>
    <t>Convierto primero la parte entera</t>
  </si>
  <si>
    <t>en base 2</t>
  </si>
  <si>
    <t>2)</t>
  </si>
  <si>
    <t>Convierto primero la parte fraccionaria</t>
  </si>
  <si>
    <t>x2=</t>
  </si>
  <si>
    <t>Si el resultad es mayor a uno, le resto 1</t>
  </si>
  <si>
    <t>´011101000</t>
  </si>
  <si>
    <t>(en base 2)</t>
  </si>
  <si>
    <t xml:space="preserve"> </t>
  </si>
  <si>
    <t>El numero convertido a base binaria será</t>
  </si>
  <si>
    <t xml:space="preserve">  ´011101000</t>
  </si>
  <si>
    <t>3)</t>
  </si>
  <si>
    <t>Obtener la Mantisa</t>
  </si>
  <si>
    <t>Movemos el punto hasta que el quede un digito delante del punto</t>
  </si>
  <si>
    <t>1    .  010000001011101000</t>
  </si>
  <si>
    <r>
      <rPr>
        <rFont val="Calibri"/>
        <b/>
        <color theme="1"/>
        <sz val="11.0"/>
      </rPr>
      <t>x 2 (a la 8)</t>
    </r>
    <r>
      <rPr>
        <rFont val="Calibri"/>
        <color theme="1"/>
        <sz val="11.0"/>
      </rPr>
      <t xml:space="preserve"> -- 8 lugares que corrimos el punto</t>
    </r>
  </si>
  <si>
    <t>Se moverá 8 lugares</t>
  </si>
  <si>
    <t>La Mantisa sera:</t>
  </si>
  <si>
    <t>010000001011101000</t>
  </si>
  <si>
    <t>Transformar el exponente</t>
  </si>
  <si>
    <r>
      <rPr>
        <rFont val="Calibri"/>
        <b/>
        <color rgb="FFD60093"/>
        <sz val="11.0"/>
      </rPr>
      <t xml:space="preserve">1023 </t>
    </r>
    <r>
      <rPr>
        <rFont val="Calibri"/>
        <b/>
        <color rgb="FF333F4F"/>
        <sz val="11.0"/>
      </rPr>
      <t>+ 8</t>
    </r>
    <r>
      <rPr>
        <rFont val="Calibri"/>
        <b/>
        <color rgb="FFD60093"/>
        <sz val="11.0"/>
      </rPr>
      <t xml:space="preserve"> =</t>
    </r>
  </si>
  <si>
    <t>1023 -&gt; numero que usamos siempre cuando hablamos de 64 BITS</t>
  </si>
  <si>
    <t>8 -&gt; El 8 son las veces que corrí el punto</t>
  </si>
  <si>
    <t>10000000111</t>
  </si>
  <si>
    <t xml:space="preserve">en base 2 </t>
  </si>
  <si>
    <t>Será el exponente</t>
  </si>
  <si>
    <t>4)</t>
  </si>
  <si>
    <t>Formamos la estructura</t>
  </si>
  <si>
    <t>base, resultado del punto 3</t>
  </si>
  <si>
    <t>1 negativo / 0 positivo</t>
  </si>
  <si>
    <t>Relleno con CERO</t>
  </si>
  <si>
    <r>
      <rPr>
        <rFont val="Calibri"/>
        <color theme="1"/>
        <sz val="11.0"/>
      </rPr>
      <t xml:space="preserve">A 64-bit (binary digit) representation is used for a real number. 
</t>
    </r>
    <r>
      <rPr>
        <rFont val="Calibri"/>
        <b/>
        <color rgb="FFD60093"/>
        <sz val="11.0"/>
      </rPr>
      <t>The first bit is a sign indicator, denoted s.</t>
    </r>
    <r>
      <rPr>
        <rFont val="Calibri"/>
        <color theme="1"/>
        <sz val="11.0"/>
      </rPr>
      <t xml:space="preserve"> 
</t>
    </r>
    <r>
      <rPr>
        <rFont val="Calibri"/>
        <b/>
        <color rgb="FFD60093"/>
        <sz val="11.0"/>
      </rPr>
      <t xml:space="preserve">This is followed by an 11-bit exponent, c, called the characteristic, </t>
    </r>
    <r>
      <rPr>
        <rFont val="Calibri"/>
        <color theme="1"/>
        <sz val="11.0"/>
      </rPr>
      <t xml:space="preserve">and
</t>
    </r>
    <r>
      <rPr>
        <rFont val="Calibri"/>
        <b/>
        <color rgb="FFD60093"/>
        <sz val="11.0"/>
      </rPr>
      <t xml:space="preserve"> a 52-bit binary fraction, f , called the mantissa. The base for the exponent is 2.</t>
    </r>
    <r>
      <rPr>
        <rFont val="Calibri"/>
        <color theme="1"/>
        <sz val="11.0"/>
      </rPr>
      <t xml:space="preserve">
Since 52 binary digits correspond to between 16 and 17 decimal digits, we can assume
that a number represented in this system has at least 16 decimal digits of precision. The
exponent of 11 binary digits gives a range of 0 to 211−1 = 2047. However, using only positive integers for the exponent would not permit an adequate representation of numbers with small magnitude. To ensure that numbers with small magnitude are equally representable, </t>
    </r>
    <r>
      <rPr>
        <rFont val="Calibri"/>
        <b/>
        <color rgb="FFD60093"/>
        <sz val="11.0"/>
      </rPr>
      <t>1023</t>
    </r>
    <r>
      <rPr>
        <rFont val="Calibri"/>
        <color theme="1"/>
        <sz val="11.0"/>
      </rPr>
      <t xml:space="preserve"> is subtracted from the characteristic, so the range of the exponent is actually from −1023 to 1024.
To save storage and provide a unique representation for each floating-point number, a
normalization is imposed. Using this system gives a floating-point number of the form</t>
    </r>
  </si>
  <si>
    <r>
      <rPr>
        <rFont val="Calibri"/>
        <color theme="1"/>
        <sz val="18.0"/>
      </rPr>
      <t xml:space="preserve">s= </t>
    </r>
    <r>
      <rPr>
        <rFont val="Calibri"/>
        <b/>
        <color rgb="FFD60093"/>
        <sz val="18.0"/>
      </rPr>
      <t xml:space="preserve">0 </t>
    </r>
  </si>
  <si>
    <t>Signo positivo</t>
  </si>
  <si>
    <t>c=</t>
  </si>
  <si>
    <t>Para calcular      dado el numero de abajo elevamos solo las posiciones con 1:</t>
  </si>
  <si>
    <t>(ya que multiplicar por 0 no tiene sentido)</t>
  </si>
  <si>
    <t>El numero una posicion mas chica de este numero será</t>
  </si>
  <si>
    <r>
      <rPr>
        <rFont val="Calibri"/>
        <color theme="1"/>
        <sz val="18.0"/>
      </rPr>
      <t xml:space="preserve">s= </t>
    </r>
    <r>
      <rPr>
        <rFont val="Calibri"/>
        <b/>
        <color rgb="FFD60093"/>
        <sz val="18.0"/>
      </rPr>
      <t xml:space="preserve">0 </t>
    </r>
  </si>
  <si>
    <t>El numero una posicion mas grande de este numero será</t>
  </si>
  <si>
    <r>
      <rPr>
        <rFont val="Calibri"/>
        <color theme="1"/>
        <sz val="18.0"/>
      </rPr>
      <t xml:space="preserve">s= </t>
    </r>
    <r>
      <rPr>
        <rFont val="Calibri"/>
        <b/>
        <color rgb="FFD60093"/>
        <sz val="18.0"/>
      </rPr>
      <t xml:space="preserve">0 </t>
    </r>
  </si>
  <si>
    <r>
      <rPr>
        <rFont val="Calibri"/>
        <color theme="1"/>
        <sz val="18.0"/>
      </rPr>
      <t xml:space="preserve">s= </t>
    </r>
    <r>
      <rPr>
        <rFont val="Calibri"/>
        <b/>
        <color rgb="FFD60093"/>
        <sz val="18.0"/>
      </rPr>
      <t xml:space="preserve">0 </t>
    </r>
  </si>
  <si>
    <t>Numero negativo</t>
  </si>
  <si>
    <t>RESULTADO</t>
  </si>
  <si>
    <t>C:</t>
  </si>
  <si>
    <t>295-1023</t>
  </si>
  <si>
    <t>1031-1023</t>
  </si>
  <si>
    <t>Numero positivo</t>
  </si>
  <si>
    <t>1041-1023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</si>
</sst>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000000000000"/>
  </numFmts>
  <fonts count="20">
    <font>
      <sz val="11.0"/>
      <color theme="1"/>
      <name val="Arial"/>
    </font>
    <font>
      <color theme="1"/>
      <name val="Calibri"/>
    </font>
    <font>
      <sz val="11.0"/>
      <color rgb="FFD60093"/>
      <name val="Calibri"/>
    </font>
    <font>
      <sz val="11.0"/>
      <color rgb="FF8EAADB"/>
      <name val="Calibri"/>
    </font>
    <font>
      <sz val="11.0"/>
      <color theme="1"/>
      <name val="Calibri"/>
    </font>
    <font>
      <sz val="22.0"/>
      <color rgb="FFD60093"/>
      <name val="Calibri"/>
    </font>
    <font>
      <i/>
      <sz val="11.0"/>
      <color rgb="FFFFC000"/>
      <name val="Arial"/>
    </font>
    <font>
      <i/>
      <sz val="11.0"/>
      <color rgb="FFFFC000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rgb="FFD60093"/>
      <name val="Arial"/>
    </font>
    <font>
      <sz val="20.0"/>
      <color theme="1"/>
      <name val="Calibri"/>
    </font>
    <font>
      <b/>
      <sz val="11.0"/>
      <color rgb="FFC55A11"/>
      <name val="Calibri"/>
    </font>
    <font>
      <b/>
      <sz val="11.0"/>
      <color rgb="FF2F5496"/>
      <name val="Calibri"/>
    </font>
    <font>
      <sz val="14.0"/>
      <color theme="1"/>
      <name val="Calibri"/>
    </font>
    <font/>
    <font>
      <b/>
      <sz val="11.0"/>
      <color rgb="FFD60093"/>
      <name val="Calibri"/>
    </font>
    <font>
      <u/>
      <sz val="11.0"/>
      <color theme="1"/>
      <name val="Calibri"/>
    </font>
    <font>
      <sz val="18.0"/>
      <color theme="1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0" fillId="0" fontId="5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1" fillId="2" fontId="4" numFmtId="0" xfId="0" applyAlignment="1" applyBorder="1" applyFont="1">
      <alignment shrinkToFit="0" wrapText="1"/>
    </xf>
    <xf borderId="0" fillId="0" fontId="6" numFmtId="0" xfId="0" applyFont="1"/>
    <xf borderId="0" fillId="0" fontId="7" numFmtId="0" xfId="0" applyFont="1"/>
    <xf borderId="1" fillId="2" fontId="8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1" fillId="3" fontId="8" numFmtId="0" xfId="0" applyAlignment="1" applyBorder="1" applyFill="1" applyFont="1">
      <alignment horizontal="right"/>
    </xf>
    <xf borderId="1" fillId="3" fontId="8" numFmtId="0" xfId="0" applyBorder="1" applyFont="1"/>
    <xf borderId="0" fillId="0" fontId="12" numFmtId="0" xfId="0" applyFont="1"/>
    <xf borderId="1" fillId="2" fontId="12" numFmtId="0" xfId="0" applyBorder="1" applyFont="1"/>
    <xf borderId="1" fillId="2" fontId="13" numFmtId="0" xfId="0" applyBorder="1" applyFont="1"/>
    <xf borderId="2" fillId="0" fontId="14" numFmtId="0" xfId="0" applyBorder="1" applyFont="1"/>
    <xf borderId="2" fillId="0" fontId="4" numFmtId="0" xfId="0" applyBorder="1" applyFont="1"/>
    <xf borderId="2" fillId="0" fontId="4" numFmtId="2" xfId="0" applyBorder="1" applyFont="1" applyNumberFormat="1"/>
    <xf borderId="0" fillId="0" fontId="8" numFmtId="0" xfId="0" applyFont="1"/>
    <xf borderId="1" fillId="4" fontId="4" numFmtId="0" xfId="0" applyBorder="1" applyFill="1" applyFont="1"/>
    <xf quotePrefix="1" borderId="3" fillId="4" fontId="8" numFmtId="0" xfId="0" applyAlignment="1" applyBorder="1" applyFont="1">
      <alignment horizontal="center"/>
    </xf>
    <xf borderId="4" fillId="0" fontId="15" numFmtId="0" xfId="0" applyBorder="1" applyFont="1"/>
    <xf borderId="0" fillId="0" fontId="16" numFmtId="0" xfId="0" applyFont="1"/>
    <xf quotePrefix="1" borderId="1" fillId="4" fontId="4" numFmtId="0" xfId="0" applyBorder="1" applyFont="1"/>
    <xf borderId="0" fillId="0" fontId="17" numFmtId="0" xfId="0" applyFont="1"/>
    <xf borderId="2" fillId="0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quotePrefix="1" borderId="0" fillId="0" fontId="4" numFmtId="0" xfId="0" applyFont="1"/>
    <xf borderId="0" fillId="0" fontId="4" numFmtId="0" xfId="0" applyAlignment="1" applyFont="1">
      <alignment horizontal="left" shrinkToFit="0" vertical="center" wrapText="1"/>
    </xf>
    <xf borderId="0" fillId="0" fontId="18" numFmtId="0" xfId="0" applyFont="1"/>
    <xf borderId="1" fillId="5" fontId="4" numFmtId="0" xfId="0" applyBorder="1" applyFill="1" applyFont="1"/>
    <xf borderId="1" fillId="5" fontId="16" numFmtId="0" xfId="0" applyBorder="1" applyFont="1"/>
    <xf borderId="0" fillId="0" fontId="19" numFmtId="0" xfId="0" applyFont="1"/>
    <xf borderId="2" fillId="5" fontId="4" numFmtId="0" xfId="0" applyAlignment="1" applyBorder="1" applyFont="1">
      <alignment horizontal="center" vertical="center"/>
    </xf>
    <xf borderId="1" fillId="5" fontId="16" numFmtId="164" xfId="0" applyBorder="1" applyFont="1" applyNumberFormat="1"/>
    <xf borderId="1" fillId="5" fontId="16" numFmtId="165" xfId="0" applyBorder="1" applyFont="1" applyNumberFormat="1"/>
    <xf borderId="1" fillId="5" fontId="16" numFmtId="2" xfId="0" applyBorder="1" applyFont="1" applyNumberFormat="1"/>
    <xf borderId="1" fillId="6" fontId="4" numFmtId="0" xfId="0" applyBorder="1" applyFill="1" applyFont="1"/>
    <xf borderId="1" fillId="7" fontId="4" numFmtId="0" xfId="0" applyAlignment="1" applyBorder="1" applyFill="1" applyFont="1">
      <alignment horizontal="right"/>
    </xf>
    <xf borderId="1" fillId="7" fontId="4" numFmtId="0" xfId="0" applyBorder="1" applyFont="1"/>
    <xf borderId="1" fillId="7" fontId="4" numFmtId="0" xfId="0" applyAlignment="1" applyBorder="1" applyFont="1">
      <alignment horizontal="lef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5</xdr:row>
      <xdr:rowOff>142875</xdr:rowOff>
    </xdr:from>
    <xdr:ext cx="7667625" cy="2105025"/>
    <xdr:grpSp>
      <xdr:nvGrpSpPr>
        <xdr:cNvPr id="2" name="Shape 2"/>
        <xdr:cNvGrpSpPr/>
      </xdr:nvGrpSpPr>
      <xdr:grpSpPr>
        <a:xfrm>
          <a:off x="1512188" y="2732250"/>
          <a:ext cx="7667625" cy="2095500"/>
          <a:chOff x="1512188" y="2732250"/>
          <a:chExt cx="7667625" cy="2095500"/>
        </a:xfrm>
      </xdr:grpSpPr>
      <xdr:cxnSp>
        <xdr:nvCxnSpPr>
          <xdr:cNvPr id="3" name="Shape 3"/>
          <xdr:cNvCxnSpPr/>
        </xdr:nvCxnSpPr>
        <xdr:spPr>
          <a:xfrm rot="10800000">
            <a:off x="1512188" y="2732250"/>
            <a:ext cx="7667625" cy="2095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323850</xdr:colOff>
      <xdr:row>6</xdr:row>
      <xdr:rowOff>28575</xdr:rowOff>
    </xdr:from>
    <xdr:ext cx="1333500" cy="3000375"/>
    <xdr:sp>
      <xdr:nvSpPr>
        <xdr:cNvPr id="4" name="Shape 4"/>
        <xdr:cNvSpPr/>
      </xdr:nvSpPr>
      <xdr:spPr>
        <a:xfrm>
          <a:off x="4688775" y="2284575"/>
          <a:ext cx="1314450" cy="29908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 va dividiendo el número por 2. Si esa división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no es exacta (si hay resto), se pone 1, si es redonda, se pone 0. A su vez, si el resultado es 626,25 -&gt; Se pondrá el 1 y solo 626 ( Y SE VOLVERÁ A DIVIDIR POR DOS HASTA LLEGAR A CERO)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6</xdr:row>
      <xdr:rowOff>152400</xdr:rowOff>
    </xdr:from>
    <xdr:ext cx="3952875" cy="1419225"/>
    <xdr:sp>
      <xdr:nvSpPr>
        <xdr:cNvPr id="5" name="Shape 5"/>
        <xdr:cNvSpPr/>
      </xdr:nvSpPr>
      <xdr:spPr>
        <a:xfrm>
          <a:off x="3369563" y="3070388"/>
          <a:ext cx="3952875" cy="1419225"/>
        </a:xfrm>
        <a:prstGeom prst="roundRect">
          <a:avLst>
            <a:gd fmla="val 16667" name="adj"/>
          </a:avLst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El </a:t>
          </a:r>
          <a:r>
            <a:rPr b="1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estándar del </a:t>
          </a:r>
          <a:r>
            <a:rPr b="1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IEEE</a:t>
          </a:r>
          <a:r>
            <a:rPr b="1" i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para aritmética en coma flotante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 (</a:t>
          </a:r>
          <a:r>
            <a:rPr b="1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IEEE 754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) es la </a:t>
          </a: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norma o estándar técnico</a:t>
          </a:r>
          <a:r>
            <a:rPr b="0" i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para computación en </a:t>
          </a: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coma flotante</a:t>
          </a:r>
          <a:r>
            <a:rPr b="0" i="0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, establecida en 1985 por el Instituto de Ingenieros Eléctricos y Electrónicos (IEEE). La norma abordó muchos problemas encontrados en las diversas implementaciones de coma flotante que las hacían difíciles de usar de forma fiable y portátil</a:t>
          </a:r>
          <a:endParaRPr sz="1100"/>
        </a:p>
      </xdr:txBody>
    </xdr:sp>
    <xdr:clientData fLocksWithSheet="0"/>
  </xdr:oneCellAnchor>
  <xdr:oneCellAnchor>
    <xdr:from>
      <xdr:col>1</xdr:col>
      <xdr:colOff>19050</xdr:colOff>
      <xdr:row>8</xdr:row>
      <xdr:rowOff>66675</xdr:rowOff>
    </xdr:from>
    <xdr:ext cx="5553075" cy="1247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15</xdr:row>
      <xdr:rowOff>47625</xdr:rowOff>
    </xdr:from>
    <xdr:ext cx="3286125" cy="32956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36</xdr:row>
      <xdr:rowOff>114300</xdr:rowOff>
    </xdr:from>
    <xdr:ext cx="10163175" cy="31527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</xdr:colOff>
      <xdr:row>52</xdr:row>
      <xdr:rowOff>133350</xdr:rowOff>
    </xdr:from>
    <xdr:ext cx="3895725" cy="10858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66</xdr:row>
      <xdr:rowOff>76200</xdr:rowOff>
    </xdr:from>
    <xdr:ext cx="6372225" cy="11334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26</xdr:row>
      <xdr:rowOff>28575</xdr:rowOff>
    </xdr:from>
    <xdr:ext cx="38100" cy="1752600"/>
    <xdr:grpSp>
      <xdr:nvGrpSpPr>
        <xdr:cNvPr id="2" name="Shape 2"/>
        <xdr:cNvGrpSpPr/>
      </xdr:nvGrpSpPr>
      <xdr:grpSpPr>
        <a:xfrm>
          <a:off x="5336475" y="2903700"/>
          <a:ext cx="19050" cy="1752600"/>
          <a:chOff x="5336475" y="2903700"/>
          <a:chExt cx="19050" cy="1752600"/>
        </a:xfrm>
      </xdr:grpSpPr>
      <xdr:cxnSp>
        <xdr:nvCxnSpPr>
          <xdr:cNvPr id="6" name="Shape 6"/>
          <xdr:cNvCxnSpPr/>
        </xdr:nvCxnSpPr>
        <xdr:spPr>
          <a:xfrm>
            <a:off x="5336475" y="2903700"/>
            <a:ext cx="19050" cy="1752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9525</xdr:colOff>
      <xdr:row>44</xdr:row>
      <xdr:rowOff>104775</xdr:rowOff>
    </xdr:from>
    <xdr:ext cx="57150" cy="57150"/>
    <xdr:sp>
      <xdr:nvSpPr>
        <xdr:cNvPr id="7" name="Shape 7"/>
        <xdr:cNvSpPr/>
      </xdr:nvSpPr>
      <xdr:spPr>
        <a:xfrm>
          <a:off x="5322188" y="3760950"/>
          <a:ext cx="47625" cy="38100"/>
        </a:xfrm>
        <a:prstGeom prst="ellipse">
          <a:avLst/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123825</xdr:colOff>
      <xdr:row>51</xdr:row>
      <xdr:rowOff>0</xdr:rowOff>
    </xdr:from>
    <xdr:ext cx="628650" cy="28575"/>
    <xdr:grpSp>
      <xdr:nvGrpSpPr>
        <xdr:cNvPr id="2" name="Shape 2"/>
        <xdr:cNvGrpSpPr/>
      </xdr:nvGrpSpPr>
      <xdr:grpSpPr>
        <a:xfrm>
          <a:off x="5031675" y="3775238"/>
          <a:ext cx="628650" cy="9525"/>
          <a:chOff x="5031675" y="3775238"/>
          <a:chExt cx="628650" cy="9525"/>
        </a:xfrm>
      </xdr:grpSpPr>
      <xdr:cxnSp>
        <xdr:nvCxnSpPr>
          <xdr:cNvPr id="8" name="Shape 8"/>
          <xdr:cNvCxnSpPr/>
        </xdr:nvCxnSpPr>
        <xdr:spPr>
          <a:xfrm rot="10800000">
            <a:off x="5031675" y="3775238"/>
            <a:ext cx="628650" cy="95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714375</xdr:colOff>
      <xdr:row>93</xdr:row>
      <xdr:rowOff>19050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97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93</xdr:row>
      <xdr:rowOff>133350</xdr:rowOff>
    </xdr:from>
    <xdr:ext cx="533400" cy="180975"/>
    <xdr:sp>
      <xdr:nvSpPr>
        <xdr:cNvPr id="10" name="Shape 10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92</xdr:row>
      <xdr:rowOff>114300</xdr:rowOff>
    </xdr:from>
    <xdr:ext cx="485775" cy="180975"/>
    <xdr:sp>
      <xdr:nvSpPr>
        <xdr:cNvPr id="11" name="Shape 11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92</xdr:row>
      <xdr:rowOff>0</xdr:rowOff>
    </xdr:from>
    <xdr:ext cx="914400" cy="180975"/>
    <xdr:sp>
      <xdr:nvSpPr>
        <xdr:cNvPr id="12" name="Shape 12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97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0</xdr:col>
      <xdr:colOff>695325</xdr:colOff>
      <xdr:row>2</xdr:row>
      <xdr:rowOff>19050</xdr:rowOff>
    </xdr:from>
    <xdr:ext cx="5553075" cy="1247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742950</xdr:colOff>
      <xdr:row>82</xdr:row>
      <xdr:rowOff>180975</xdr:rowOff>
    </xdr:from>
    <xdr:ext cx="5553075" cy="1257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29</xdr:row>
      <xdr:rowOff>161925</xdr:rowOff>
    </xdr:from>
    <xdr:ext cx="3333750" cy="466725"/>
    <xdr:sp>
      <xdr:nvSpPr>
        <xdr:cNvPr id="14" name="Shape 14"/>
        <xdr:cNvSpPr txBox="1"/>
      </xdr:nvSpPr>
      <xdr:spPr>
        <a:xfrm>
          <a:off x="3680256" y="3551348"/>
          <a:ext cx="3331489" cy="45730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800"/>
        </a:p>
      </xdr:txBody>
    </xdr:sp>
    <xdr:clientData fLocksWithSheet="0"/>
  </xdr:oneCellAnchor>
  <xdr:oneCellAnchor>
    <xdr:from>
      <xdr:col>1</xdr:col>
      <xdr:colOff>219075</xdr:colOff>
      <xdr:row>1</xdr:row>
      <xdr:rowOff>85725</xdr:rowOff>
    </xdr:from>
    <xdr:ext cx="7219950" cy="48006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28</xdr:row>
      <xdr:rowOff>2514600</xdr:rowOff>
    </xdr:from>
    <xdr:ext cx="5505450" cy="1247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2</xdr:row>
      <xdr:rowOff>19050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6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2</xdr:row>
      <xdr:rowOff>133350</xdr:rowOff>
    </xdr:from>
    <xdr:ext cx="533400" cy="180975"/>
    <xdr:sp>
      <xdr:nvSpPr>
        <xdr:cNvPr id="10" name="Shape 10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1</xdr:row>
      <xdr:rowOff>114300</xdr:rowOff>
    </xdr:from>
    <xdr:ext cx="485775" cy="180975"/>
    <xdr:sp>
      <xdr:nvSpPr>
        <xdr:cNvPr id="11" name="Shape 11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1</xdr:row>
      <xdr:rowOff>0</xdr:rowOff>
    </xdr:from>
    <xdr:ext cx="914400" cy="180975"/>
    <xdr:sp>
      <xdr:nvSpPr>
        <xdr:cNvPr id="12" name="Shape 12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6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323850</xdr:colOff>
      <xdr:row>13</xdr:row>
      <xdr:rowOff>123825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447675</xdr:colOff>
      <xdr:row>19</xdr:row>
      <xdr:rowOff>28575</xdr:rowOff>
    </xdr:from>
    <xdr:ext cx="9248775" cy="266700"/>
    <xdr:sp>
      <xdr:nvSpPr>
        <xdr:cNvPr id="16" name="Shape 16"/>
        <xdr:cNvSpPr txBox="1"/>
      </xdr:nvSpPr>
      <xdr:spPr>
        <a:xfrm>
          <a:off x="721817" y="3647528"/>
          <a:ext cx="9248366" cy="26494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+  0  *  + 0  *  + 0  *  + 0  *  + 0  *  + 1  * + 1  * </a:t>
          </a: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23</xdr:row>
      <xdr:rowOff>171450</xdr:rowOff>
    </xdr:from>
    <xdr:ext cx="2752725" cy="333375"/>
    <xdr:sp>
      <xdr:nvSpPr>
        <xdr:cNvPr id="17" name="Shape 17"/>
        <xdr:cNvSpPr txBox="1"/>
      </xdr:nvSpPr>
      <xdr:spPr>
        <a:xfrm>
          <a:off x="3970303" y="3616686"/>
          <a:ext cx="2751394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9525</xdr:colOff>
      <xdr:row>28</xdr:row>
      <xdr:rowOff>0</xdr:rowOff>
    </xdr:from>
    <xdr:ext cx="114300" cy="180975"/>
    <xdr:sp>
      <xdr:nvSpPr>
        <xdr:cNvPr id="18" name="Shape 18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57150</xdr:colOff>
      <xdr:row>29</xdr:row>
      <xdr:rowOff>142875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3</xdr:col>
      <xdr:colOff>57150</xdr:colOff>
      <xdr:row>29</xdr:row>
      <xdr:rowOff>171450</xdr:rowOff>
    </xdr:from>
    <xdr:ext cx="657225" cy="180975"/>
    <xdr:sp>
      <xdr:nvSpPr>
        <xdr:cNvPr id="20" name="Shape 20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4</xdr:col>
      <xdr:colOff>9525</xdr:colOff>
      <xdr:row>29</xdr:row>
      <xdr:rowOff>171450</xdr:rowOff>
    </xdr:from>
    <xdr:ext cx="657225" cy="180975"/>
    <xdr:sp>
      <xdr:nvSpPr>
        <xdr:cNvPr id="20" name="Shape 20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5</xdr:col>
      <xdr:colOff>66675</xdr:colOff>
      <xdr:row>29</xdr:row>
      <xdr:rowOff>161925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8</xdr:col>
      <xdr:colOff>28575</xdr:colOff>
      <xdr:row>29</xdr:row>
      <xdr:rowOff>161925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11</xdr:col>
      <xdr:colOff>742950</xdr:colOff>
      <xdr:row>29</xdr:row>
      <xdr:rowOff>142875</xdr:rowOff>
    </xdr:from>
    <xdr:ext cx="685800" cy="180975"/>
    <xdr:sp>
      <xdr:nvSpPr>
        <xdr:cNvPr id="21" name="Shape 21"/>
        <xdr:cNvSpPr txBox="1"/>
      </xdr:nvSpPr>
      <xdr:spPr>
        <a:xfrm>
          <a:off x="5004913" y="3693887"/>
          <a:ext cx="68217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</a:t>
          </a:r>
          <a:endParaRPr sz="1400"/>
        </a:p>
      </xdr:txBody>
    </xdr:sp>
    <xdr:clientData fLocksWithSheet="0"/>
  </xdr:oneCellAnchor>
  <xdr:oneCellAnchor>
    <xdr:from>
      <xdr:col>1</xdr:col>
      <xdr:colOff>161925</xdr:colOff>
      <xdr:row>36</xdr:row>
      <xdr:rowOff>142875</xdr:rowOff>
    </xdr:from>
    <xdr:ext cx="8486775" cy="466725"/>
    <xdr:sp>
      <xdr:nvSpPr>
        <xdr:cNvPr id="22" name="Shape 22"/>
        <xdr:cNvSpPr txBox="1"/>
      </xdr:nvSpPr>
      <xdr:spPr>
        <a:xfrm>
          <a:off x="1103845" y="3549681"/>
          <a:ext cx="8484310" cy="46063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 1 *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+ </a:t>
          </a:r>
          <a:r>
            <a:rPr b="1"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0 *</a:t>
          </a:r>
          <a:r>
            <a:rPr b="1" i="1" lang="en-US" sz="2000">
              <a:solidFill>
                <a:srgbClr val="FF0000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r>
            <a:rPr b="1" i="1" lang="en-US" sz="20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+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* </a:t>
          </a:r>
          <a:r>
            <a:rPr b="1" i="1" lang="en-US" sz="20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+ 1 *  + 1 *  + 1 *   + 1 *   </a:t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40</xdr:row>
      <xdr:rowOff>171450</xdr:rowOff>
    </xdr:from>
    <xdr:ext cx="114300" cy="180975"/>
    <xdr:sp>
      <xdr:nvSpPr>
        <xdr:cNvPr id="23" name="Shape 23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180975</xdr:colOff>
      <xdr:row>44</xdr:row>
      <xdr:rowOff>76200</xdr:rowOff>
    </xdr:from>
    <xdr:ext cx="4086225" cy="333375"/>
    <xdr:sp>
      <xdr:nvSpPr>
        <xdr:cNvPr id="24" name="Shape 24"/>
        <xdr:cNvSpPr txBox="1"/>
      </xdr:nvSpPr>
      <xdr:spPr>
        <a:xfrm>
          <a:off x="3304416" y="3616686"/>
          <a:ext cx="408316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6</xdr:col>
      <xdr:colOff>714375</xdr:colOff>
      <xdr:row>54</xdr:row>
      <xdr:rowOff>19050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58</xdr:row>
      <xdr:rowOff>76200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54</xdr:row>
      <xdr:rowOff>133350</xdr:rowOff>
    </xdr:from>
    <xdr:ext cx="533400" cy="180975"/>
    <xdr:sp>
      <xdr:nvSpPr>
        <xdr:cNvPr id="26" name="Shape 26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53</xdr:row>
      <xdr:rowOff>114300</xdr:rowOff>
    </xdr:from>
    <xdr:ext cx="485775" cy="180975"/>
    <xdr:sp>
      <xdr:nvSpPr>
        <xdr:cNvPr id="27" name="Shape 27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53</xdr:row>
      <xdr:rowOff>0</xdr:rowOff>
    </xdr:from>
    <xdr:ext cx="914400" cy="180975"/>
    <xdr:sp>
      <xdr:nvSpPr>
        <xdr:cNvPr id="28" name="Shape 28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58</xdr:row>
      <xdr:rowOff>95250</xdr:rowOff>
    </xdr:from>
    <xdr:ext cx="685800" cy="180975"/>
    <xdr:sp>
      <xdr:nvSpPr>
        <xdr:cNvPr id="29" name="Shape 29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381000</xdr:colOff>
      <xdr:row>65</xdr:row>
      <xdr:rowOff>161925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447675</xdr:colOff>
      <xdr:row>70</xdr:row>
      <xdr:rowOff>28575</xdr:rowOff>
    </xdr:from>
    <xdr:ext cx="9248775" cy="266700"/>
    <xdr:sp>
      <xdr:nvSpPr>
        <xdr:cNvPr id="30" name="Shape 30"/>
        <xdr:cNvSpPr txBox="1"/>
      </xdr:nvSpPr>
      <xdr:spPr>
        <a:xfrm>
          <a:off x="721817" y="3647528"/>
          <a:ext cx="9248366" cy="26494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+  0  *  + 0  *  + 0  *  + 0  *  + 0  *  + 1  * + 1  * </a:t>
          </a: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74</xdr:row>
      <xdr:rowOff>171450</xdr:rowOff>
    </xdr:from>
    <xdr:ext cx="2752725" cy="333375"/>
    <xdr:sp>
      <xdr:nvSpPr>
        <xdr:cNvPr id="17" name="Shape 17"/>
        <xdr:cNvSpPr txBox="1"/>
      </xdr:nvSpPr>
      <xdr:spPr>
        <a:xfrm>
          <a:off x="3970303" y="3616686"/>
          <a:ext cx="2751394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514350</xdr:colOff>
      <xdr:row>77</xdr:row>
      <xdr:rowOff>171450</xdr:rowOff>
    </xdr:from>
    <xdr:ext cx="114300" cy="180975"/>
    <xdr:sp>
      <xdr:nvSpPr>
        <xdr:cNvPr id="23" name="Shape 23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342900</xdr:colOff>
      <xdr:row>81</xdr:row>
      <xdr:rowOff>0</xdr:rowOff>
    </xdr:from>
    <xdr:ext cx="4086225" cy="333375"/>
    <xdr:sp>
      <xdr:nvSpPr>
        <xdr:cNvPr id="24" name="Shape 24"/>
        <xdr:cNvSpPr txBox="1"/>
      </xdr:nvSpPr>
      <xdr:spPr>
        <a:xfrm>
          <a:off x="3304416" y="3616686"/>
          <a:ext cx="408316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6</xdr:col>
      <xdr:colOff>714375</xdr:colOff>
      <xdr:row>92</xdr:row>
      <xdr:rowOff>19050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96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92</xdr:row>
      <xdr:rowOff>133350</xdr:rowOff>
    </xdr:from>
    <xdr:ext cx="533400" cy="180975"/>
    <xdr:sp>
      <xdr:nvSpPr>
        <xdr:cNvPr id="10" name="Shape 10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91</xdr:row>
      <xdr:rowOff>114300</xdr:rowOff>
    </xdr:from>
    <xdr:ext cx="485775" cy="180975"/>
    <xdr:sp>
      <xdr:nvSpPr>
        <xdr:cNvPr id="11" name="Shape 11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91</xdr:row>
      <xdr:rowOff>0</xdr:rowOff>
    </xdr:from>
    <xdr:ext cx="914400" cy="180975"/>
    <xdr:sp>
      <xdr:nvSpPr>
        <xdr:cNvPr id="12" name="Shape 12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96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381000</xdr:colOff>
      <xdr:row>103</xdr:row>
      <xdr:rowOff>161925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447675</xdr:colOff>
      <xdr:row>108</xdr:row>
      <xdr:rowOff>28575</xdr:rowOff>
    </xdr:from>
    <xdr:ext cx="9248775" cy="266700"/>
    <xdr:sp>
      <xdr:nvSpPr>
        <xdr:cNvPr id="31" name="Shape 31"/>
        <xdr:cNvSpPr txBox="1"/>
      </xdr:nvSpPr>
      <xdr:spPr>
        <a:xfrm>
          <a:off x="721817" y="3647528"/>
          <a:ext cx="9248366" cy="26494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+  0  *  + 0  *  + 0  *  + 0  *  + 0  *  + 1  * + 1  * </a:t>
          </a: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112</xdr:row>
      <xdr:rowOff>171450</xdr:rowOff>
    </xdr:from>
    <xdr:ext cx="2752725" cy="333375"/>
    <xdr:sp>
      <xdr:nvSpPr>
        <xdr:cNvPr id="17" name="Shape 17"/>
        <xdr:cNvSpPr txBox="1"/>
      </xdr:nvSpPr>
      <xdr:spPr>
        <a:xfrm>
          <a:off x="3970303" y="3616686"/>
          <a:ext cx="2751394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514350</xdr:colOff>
      <xdr:row>115</xdr:row>
      <xdr:rowOff>171450</xdr:rowOff>
    </xdr:from>
    <xdr:ext cx="114300" cy="180975"/>
    <xdr:sp>
      <xdr:nvSpPr>
        <xdr:cNvPr id="18" name="Shape 18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342900</xdr:colOff>
      <xdr:row>119</xdr:row>
      <xdr:rowOff>0</xdr:rowOff>
    </xdr:from>
    <xdr:ext cx="4086225" cy="333375"/>
    <xdr:sp>
      <xdr:nvSpPr>
        <xdr:cNvPr id="32" name="Shape 32"/>
        <xdr:cNvSpPr txBox="1"/>
      </xdr:nvSpPr>
      <xdr:spPr>
        <a:xfrm>
          <a:off x="3304416" y="3616686"/>
          <a:ext cx="408316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733425</xdr:colOff>
      <xdr:row>127</xdr:row>
      <xdr:rowOff>0</xdr:rowOff>
    </xdr:from>
    <xdr:ext cx="4410075" cy="314325"/>
    <xdr:sp>
      <xdr:nvSpPr>
        <xdr:cNvPr id="33" name="Shape 33"/>
        <xdr:cNvSpPr txBox="1"/>
      </xdr:nvSpPr>
      <xdr:spPr>
        <a:xfrm>
          <a:off x="3144436" y="3623451"/>
          <a:ext cx="4403128" cy="31309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[27.5703125&gt;27.56640625&gt;27.56640625</a:t>
          </a:r>
          <a:endParaRPr b="1" sz="2000"/>
        </a:p>
      </xdr:txBody>
    </xdr:sp>
    <xdr:clientData fLocksWithSheet="0"/>
  </xdr:oneCellAnchor>
  <xdr:oneCellAnchor>
    <xdr:from>
      <xdr:col>4</xdr:col>
      <xdr:colOff>371475</xdr:colOff>
      <xdr:row>47</xdr:row>
      <xdr:rowOff>19050</xdr:rowOff>
    </xdr:from>
    <xdr:ext cx="4410075" cy="314325"/>
    <xdr:sp>
      <xdr:nvSpPr>
        <xdr:cNvPr id="34" name="Shape 34"/>
        <xdr:cNvSpPr txBox="1"/>
      </xdr:nvSpPr>
      <xdr:spPr>
        <a:xfrm>
          <a:off x="3144436" y="3623451"/>
          <a:ext cx="4403128" cy="31309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[27.5703125&gt;27.56640625&gt;27.56640625</a:t>
          </a:r>
          <a:endParaRPr b="1" sz="20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3</xdr:row>
      <xdr:rowOff>19050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7</xdr:row>
      <xdr:rowOff>76200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3</xdr:row>
      <xdr:rowOff>133350</xdr:rowOff>
    </xdr:from>
    <xdr:ext cx="533400" cy="180975"/>
    <xdr:sp>
      <xdr:nvSpPr>
        <xdr:cNvPr id="26" name="Shape 26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2</xdr:row>
      <xdr:rowOff>114300</xdr:rowOff>
    </xdr:from>
    <xdr:ext cx="485775" cy="180975"/>
    <xdr:sp>
      <xdr:nvSpPr>
        <xdr:cNvPr id="27" name="Shape 27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2</xdr:row>
      <xdr:rowOff>0</xdr:rowOff>
    </xdr:from>
    <xdr:ext cx="914400" cy="180975"/>
    <xdr:sp>
      <xdr:nvSpPr>
        <xdr:cNvPr id="28" name="Shape 28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7</xdr:row>
      <xdr:rowOff>95250</xdr:rowOff>
    </xdr:from>
    <xdr:ext cx="685800" cy="180975"/>
    <xdr:sp>
      <xdr:nvSpPr>
        <xdr:cNvPr id="29" name="Shape 29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323850</xdr:colOff>
      <xdr:row>14</xdr:row>
      <xdr:rowOff>123825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304800</xdr:colOff>
      <xdr:row>18</xdr:row>
      <xdr:rowOff>57150</xdr:rowOff>
    </xdr:from>
    <xdr:ext cx="2152650" cy="333375"/>
    <xdr:sp>
      <xdr:nvSpPr>
        <xdr:cNvPr id="35" name="Shape 35"/>
        <xdr:cNvSpPr txBox="1"/>
      </xdr:nvSpPr>
      <xdr:spPr>
        <a:xfrm>
          <a:off x="4271443" y="3616686"/>
          <a:ext cx="2149114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9525</xdr:colOff>
      <xdr:row>24</xdr:row>
      <xdr:rowOff>0</xdr:rowOff>
    </xdr:from>
    <xdr:ext cx="114300" cy="180975"/>
    <xdr:sp>
      <xdr:nvSpPr>
        <xdr:cNvPr id="18" name="Shape 18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57150</xdr:colOff>
      <xdr:row>25</xdr:row>
      <xdr:rowOff>142875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3</xdr:col>
      <xdr:colOff>57150</xdr:colOff>
      <xdr:row>25</xdr:row>
      <xdr:rowOff>171450</xdr:rowOff>
    </xdr:from>
    <xdr:ext cx="657225" cy="180975"/>
    <xdr:sp>
      <xdr:nvSpPr>
        <xdr:cNvPr id="20" name="Shape 20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4</xdr:col>
      <xdr:colOff>9525</xdr:colOff>
      <xdr:row>25</xdr:row>
      <xdr:rowOff>171450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5</xdr:col>
      <xdr:colOff>66675</xdr:colOff>
      <xdr:row>25</xdr:row>
      <xdr:rowOff>161925</xdr:rowOff>
    </xdr:from>
    <xdr:ext cx="657225" cy="180975"/>
    <xdr:sp>
      <xdr:nvSpPr>
        <xdr:cNvPr id="19" name="Shape 19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8</xdr:col>
      <xdr:colOff>28575</xdr:colOff>
      <xdr:row>25</xdr:row>
      <xdr:rowOff>161925</xdr:rowOff>
    </xdr:from>
    <xdr:ext cx="657225" cy="180975"/>
    <xdr:sp>
      <xdr:nvSpPr>
        <xdr:cNvPr id="20" name="Shape 20"/>
        <xdr:cNvSpPr txBox="1"/>
      </xdr:nvSpPr>
      <xdr:spPr>
        <a:xfrm>
          <a:off x="5021424" y="3693887"/>
          <a:ext cx="64915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/>
        </a:p>
      </xdr:txBody>
    </xdr:sp>
    <xdr:clientData fLocksWithSheet="0"/>
  </xdr:oneCellAnchor>
  <xdr:oneCellAnchor>
    <xdr:from>
      <xdr:col>11</xdr:col>
      <xdr:colOff>742950</xdr:colOff>
      <xdr:row>25</xdr:row>
      <xdr:rowOff>142875</xdr:rowOff>
    </xdr:from>
    <xdr:ext cx="685800" cy="180975"/>
    <xdr:sp>
      <xdr:nvSpPr>
        <xdr:cNvPr id="36" name="Shape 36"/>
        <xdr:cNvSpPr txBox="1"/>
      </xdr:nvSpPr>
      <xdr:spPr>
        <a:xfrm>
          <a:off x="5004913" y="3693887"/>
          <a:ext cx="68217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</a:t>
          </a:r>
          <a:endParaRPr sz="1400"/>
        </a:p>
      </xdr:txBody>
    </xdr:sp>
    <xdr:clientData fLocksWithSheet="0"/>
  </xdr:oneCellAnchor>
  <xdr:oneCellAnchor>
    <xdr:from>
      <xdr:col>1</xdr:col>
      <xdr:colOff>161925</xdr:colOff>
      <xdr:row>32</xdr:row>
      <xdr:rowOff>142875</xdr:rowOff>
    </xdr:from>
    <xdr:ext cx="8486775" cy="466725"/>
    <xdr:sp>
      <xdr:nvSpPr>
        <xdr:cNvPr id="37" name="Shape 37"/>
        <xdr:cNvSpPr txBox="1"/>
      </xdr:nvSpPr>
      <xdr:spPr>
        <a:xfrm>
          <a:off x="1103845" y="3549681"/>
          <a:ext cx="8484310" cy="46063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 1 *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+ </a:t>
          </a:r>
          <a:r>
            <a:rPr b="1"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0 *</a:t>
          </a:r>
          <a:r>
            <a:rPr b="1" i="1" lang="en-US" sz="2000">
              <a:solidFill>
                <a:srgbClr val="FF0000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r>
            <a:rPr b="1" i="1" lang="en-US" sz="20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+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* </a:t>
          </a:r>
          <a:r>
            <a:rPr b="1" i="1" lang="en-US" sz="20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 </a:t>
          </a:r>
          <a:r>
            <a:rPr b="1"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+ 1 *  + 1 *  + 1 *   + 1 *   </a:t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36</xdr:row>
      <xdr:rowOff>171450</xdr:rowOff>
    </xdr:from>
    <xdr:ext cx="114300" cy="180975"/>
    <xdr:sp>
      <xdr:nvSpPr>
        <xdr:cNvPr id="23" name="Shape 23"/>
        <xdr:cNvSpPr txBox="1"/>
      </xdr:nvSpPr>
      <xdr:spPr>
        <a:xfrm>
          <a:off x="5290312" y="3693887"/>
          <a:ext cx="1113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180975</xdr:colOff>
      <xdr:row>40</xdr:row>
      <xdr:rowOff>76200</xdr:rowOff>
    </xdr:from>
    <xdr:ext cx="3505200" cy="333375"/>
    <xdr:sp>
      <xdr:nvSpPr>
        <xdr:cNvPr id="38" name="Shape 38"/>
        <xdr:cNvSpPr txBox="1"/>
      </xdr:nvSpPr>
      <xdr:spPr>
        <a:xfrm>
          <a:off x="3596547" y="3616686"/>
          <a:ext cx="3498907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7</xdr:row>
      <xdr:rowOff>19050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11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7</xdr:row>
      <xdr:rowOff>133350</xdr:rowOff>
    </xdr:from>
    <xdr:ext cx="533400" cy="180975"/>
    <xdr:sp>
      <xdr:nvSpPr>
        <xdr:cNvPr id="10" name="Shape 10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6</xdr:row>
      <xdr:rowOff>114300</xdr:rowOff>
    </xdr:from>
    <xdr:ext cx="485775" cy="180975"/>
    <xdr:sp>
      <xdr:nvSpPr>
        <xdr:cNvPr id="11" name="Shape 11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6</xdr:row>
      <xdr:rowOff>0</xdr:rowOff>
    </xdr:from>
    <xdr:ext cx="914400" cy="180975"/>
    <xdr:sp>
      <xdr:nvSpPr>
        <xdr:cNvPr id="12" name="Shape 12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11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523875</xdr:colOff>
      <xdr:row>97</xdr:row>
      <xdr:rowOff>142875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238125</xdr:colOff>
      <xdr:row>23</xdr:row>
      <xdr:rowOff>95250</xdr:rowOff>
    </xdr:from>
    <xdr:ext cx="247650" cy="180975"/>
    <xdr:sp>
      <xdr:nvSpPr>
        <xdr:cNvPr id="39" name="Shape 39"/>
        <xdr:cNvSpPr txBox="1"/>
      </xdr:nvSpPr>
      <xdr:spPr>
        <a:xfrm>
          <a:off x="5223338" y="3690168"/>
          <a:ext cx="24532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2</xdr:col>
      <xdr:colOff>219075</xdr:colOff>
      <xdr:row>23</xdr:row>
      <xdr:rowOff>104775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247650</xdr:colOff>
      <xdr:row>23</xdr:row>
      <xdr:rowOff>142875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266700</xdr:colOff>
      <xdr:row>23</xdr:row>
      <xdr:rowOff>142875</xdr:rowOff>
    </xdr:from>
    <xdr:ext cx="190500" cy="180975"/>
    <xdr:sp>
      <xdr:nvSpPr>
        <xdr:cNvPr id="42" name="Shape 42"/>
        <xdr:cNvSpPr txBox="1"/>
      </xdr:nvSpPr>
      <xdr:spPr>
        <a:xfrm>
          <a:off x="5254148" y="3690584"/>
          <a:ext cx="183705" cy="17883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266700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6</xdr:col>
      <xdr:colOff>266700</xdr:colOff>
      <xdr:row>23</xdr:row>
      <xdr:rowOff>161925</xdr:rowOff>
    </xdr:from>
    <xdr:ext cx="190500" cy="190500"/>
    <xdr:sp>
      <xdr:nvSpPr>
        <xdr:cNvPr id="43" name="Shape 43"/>
        <xdr:cNvSpPr txBox="1"/>
      </xdr:nvSpPr>
      <xdr:spPr>
        <a:xfrm>
          <a:off x="5254148" y="3688917"/>
          <a:ext cx="183705" cy="18216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266700</xdr:colOff>
      <xdr:row>23</xdr:row>
      <xdr:rowOff>171450</xdr:rowOff>
    </xdr:from>
    <xdr:ext cx="190500" cy="180975"/>
    <xdr:sp>
      <xdr:nvSpPr>
        <xdr:cNvPr id="44" name="Shape 44"/>
        <xdr:cNvSpPr txBox="1"/>
      </xdr:nvSpPr>
      <xdr:spPr>
        <a:xfrm>
          <a:off x="5254148" y="3690392"/>
          <a:ext cx="183704" cy="17921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8</xdr:col>
      <xdr:colOff>257175</xdr:colOff>
      <xdr:row>23</xdr:row>
      <xdr:rowOff>171450</xdr:rowOff>
    </xdr:from>
    <xdr:ext cx="190500" cy="180975"/>
    <xdr:sp>
      <xdr:nvSpPr>
        <xdr:cNvPr id="45" name="Shape 45"/>
        <xdr:cNvSpPr txBox="1"/>
      </xdr:nvSpPr>
      <xdr:spPr>
        <a:xfrm>
          <a:off x="5254148" y="3690168"/>
          <a:ext cx="18370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9</xdr:col>
      <xdr:colOff>247650</xdr:colOff>
      <xdr:row>23</xdr:row>
      <xdr:rowOff>152400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10</xdr:col>
      <xdr:colOff>257175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11</xdr:col>
      <xdr:colOff>257175</xdr:colOff>
      <xdr:row>24</xdr:row>
      <xdr:rowOff>0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0</xdr:col>
      <xdr:colOff>666750</xdr:colOff>
      <xdr:row>26</xdr:row>
      <xdr:rowOff>104775</xdr:rowOff>
    </xdr:from>
    <xdr:ext cx="9248775" cy="266700"/>
    <xdr:sp>
      <xdr:nvSpPr>
        <xdr:cNvPr id="46" name="Shape 46"/>
        <xdr:cNvSpPr txBox="1"/>
      </xdr:nvSpPr>
      <xdr:spPr>
        <a:xfrm>
          <a:off x="721817" y="3647528"/>
          <a:ext cx="9248366" cy="26494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+  0  *  + 1  *  + 0  *  + 0  *  + 1  *  + 1  * + 1  * </a:t>
          </a: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1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</a:t>
          </a:r>
          <a:endParaRPr sz="1400"/>
        </a:p>
      </xdr:txBody>
    </xdr:sp>
    <xdr:clientData fLocksWithSheet="0"/>
  </xdr:oneCellAnchor>
  <xdr:oneCellAnchor>
    <xdr:from>
      <xdr:col>8</xdr:col>
      <xdr:colOff>276225</xdr:colOff>
      <xdr:row>1</xdr:row>
      <xdr:rowOff>85725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257175</xdr:colOff>
      <xdr:row>32</xdr:row>
      <xdr:rowOff>9525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628650</xdr:colOff>
      <xdr:row>31</xdr:row>
      <xdr:rowOff>66675</xdr:rowOff>
    </xdr:from>
    <xdr:ext cx="171450" cy="1057275"/>
    <xdr:grpSp>
      <xdr:nvGrpSpPr>
        <xdr:cNvPr id="2" name="Shape 2"/>
        <xdr:cNvGrpSpPr/>
      </xdr:nvGrpSpPr>
      <xdr:grpSpPr>
        <a:xfrm>
          <a:off x="5265038" y="3251363"/>
          <a:ext cx="161925" cy="1057275"/>
          <a:chOff x="5265038" y="3251363"/>
          <a:chExt cx="161925" cy="1057275"/>
        </a:xfrm>
      </xdr:grpSpPr>
      <xdr:cxnSp>
        <xdr:nvCxnSpPr>
          <xdr:cNvPr id="47" name="Shape 47"/>
          <xdr:cNvCxnSpPr/>
        </xdr:nvCxnSpPr>
        <xdr:spPr>
          <a:xfrm>
            <a:off x="5265038" y="3251363"/>
            <a:ext cx="161925" cy="10572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37</xdr:row>
      <xdr:rowOff>28575</xdr:rowOff>
    </xdr:from>
    <xdr:ext cx="2200275" cy="333375"/>
    <xdr:sp>
      <xdr:nvSpPr>
        <xdr:cNvPr id="48" name="Shape 48"/>
        <xdr:cNvSpPr txBox="1"/>
      </xdr:nvSpPr>
      <xdr:spPr>
        <a:xfrm>
          <a:off x="4250347" y="3616686"/>
          <a:ext cx="2191306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571500</xdr:colOff>
      <xdr:row>41</xdr:row>
      <xdr:rowOff>0</xdr:rowOff>
    </xdr:from>
    <xdr:ext cx="219075" cy="257175"/>
    <xdr:sp>
      <xdr:nvSpPr>
        <xdr:cNvPr id="49" name="Shape 49"/>
        <xdr:cNvSpPr txBox="1"/>
      </xdr:nvSpPr>
      <xdr:spPr>
        <a:xfrm>
          <a:off x="5237958" y="3654774"/>
          <a:ext cx="216085" cy="250453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600"/>
        </a:p>
      </xdr:txBody>
    </xdr:sp>
    <xdr:clientData fLocksWithSheet="0"/>
  </xdr:oneCellAnchor>
  <xdr:oneCellAnchor>
    <xdr:from>
      <xdr:col>2</xdr:col>
      <xdr:colOff>0</xdr:colOff>
      <xdr:row>49</xdr:row>
      <xdr:rowOff>85725</xdr:rowOff>
    </xdr:from>
    <xdr:ext cx="3524250" cy="333375"/>
    <xdr:sp>
      <xdr:nvSpPr>
        <xdr:cNvPr id="50" name="Shape 50"/>
        <xdr:cNvSpPr txBox="1"/>
      </xdr:nvSpPr>
      <xdr:spPr>
        <a:xfrm>
          <a:off x="3584460" y="3616686"/>
          <a:ext cx="3523080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342900</xdr:colOff>
      <xdr:row>0</xdr:row>
      <xdr:rowOff>0</xdr:rowOff>
    </xdr:from>
    <xdr:ext cx="3781425" cy="11620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7</xdr:row>
      <xdr:rowOff>19050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11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7</xdr:row>
      <xdr:rowOff>133350</xdr:rowOff>
    </xdr:from>
    <xdr:ext cx="533400" cy="180975"/>
    <xdr:sp>
      <xdr:nvSpPr>
        <xdr:cNvPr id="26" name="Shape 26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6</xdr:row>
      <xdr:rowOff>114300</xdr:rowOff>
    </xdr:from>
    <xdr:ext cx="485775" cy="180975"/>
    <xdr:sp>
      <xdr:nvSpPr>
        <xdr:cNvPr id="27" name="Shape 27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6</xdr:row>
      <xdr:rowOff>0</xdr:rowOff>
    </xdr:from>
    <xdr:ext cx="914400" cy="180975"/>
    <xdr:sp>
      <xdr:nvSpPr>
        <xdr:cNvPr id="28" name="Shape 28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11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523875</xdr:colOff>
      <xdr:row>94</xdr:row>
      <xdr:rowOff>142875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238125</xdr:colOff>
      <xdr:row>23</xdr:row>
      <xdr:rowOff>95250</xdr:rowOff>
    </xdr:from>
    <xdr:ext cx="247650" cy="180975"/>
    <xdr:sp>
      <xdr:nvSpPr>
        <xdr:cNvPr id="39" name="Shape 39"/>
        <xdr:cNvSpPr txBox="1"/>
      </xdr:nvSpPr>
      <xdr:spPr>
        <a:xfrm>
          <a:off x="5223338" y="3690168"/>
          <a:ext cx="24532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2</xdr:col>
      <xdr:colOff>219075</xdr:colOff>
      <xdr:row>23</xdr:row>
      <xdr:rowOff>104775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247650</xdr:colOff>
      <xdr:row>23</xdr:row>
      <xdr:rowOff>142875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266700</xdr:colOff>
      <xdr:row>23</xdr:row>
      <xdr:rowOff>142875</xdr:rowOff>
    </xdr:from>
    <xdr:ext cx="190500" cy="180975"/>
    <xdr:sp>
      <xdr:nvSpPr>
        <xdr:cNvPr id="42" name="Shape 42"/>
        <xdr:cNvSpPr txBox="1"/>
      </xdr:nvSpPr>
      <xdr:spPr>
        <a:xfrm>
          <a:off x="5254148" y="3690584"/>
          <a:ext cx="183705" cy="17883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266700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6</xdr:col>
      <xdr:colOff>266700</xdr:colOff>
      <xdr:row>23</xdr:row>
      <xdr:rowOff>161925</xdr:rowOff>
    </xdr:from>
    <xdr:ext cx="190500" cy="190500"/>
    <xdr:sp>
      <xdr:nvSpPr>
        <xdr:cNvPr id="43" name="Shape 43"/>
        <xdr:cNvSpPr txBox="1"/>
      </xdr:nvSpPr>
      <xdr:spPr>
        <a:xfrm>
          <a:off x="5254148" y="3688917"/>
          <a:ext cx="183705" cy="18216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266700</xdr:colOff>
      <xdr:row>23</xdr:row>
      <xdr:rowOff>171450</xdr:rowOff>
    </xdr:from>
    <xdr:ext cx="190500" cy="180975"/>
    <xdr:sp>
      <xdr:nvSpPr>
        <xdr:cNvPr id="51" name="Shape 51"/>
        <xdr:cNvSpPr txBox="1"/>
      </xdr:nvSpPr>
      <xdr:spPr>
        <a:xfrm>
          <a:off x="5254148" y="3690392"/>
          <a:ext cx="183704" cy="17921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8</xdr:col>
      <xdr:colOff>257175</xdr:colOff>
      <xdr:row>23</xdr:row>
      <xdr:rowOff>171450</xdr:rowOff>
    </xdr:from>
    <xdr:ext cx="190500" cy="180975"/>
    <xdr:sp>
      <xdr:nvSpPr>
        <xdr:cNvPr id="45" name="Shape 45"/>
        <xdr:cNvSpPr txBox="1"/>
      </xdr:nvSpPr>
      <xdr:spPr>
        <a:xfrm>
          <a:off x="5254148" y="3690168"/>
          <a:ext cx="18370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9</xdr:col>
      <xdr:colOff>247650</xdr:colOff>
      <xdr:row>23</xdr:row>
      <xdr:rowOff>152400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10</xdr:col>
      <xdr:colOff>257175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11</xdr:col>
      <xdr:colOff>257175</xdr:colOff>
      <xdr:row>24</xdr:row>
      <xdr:rowOff>0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8</xdr:col>
      <xdr:colOff>276225</xdr:colOff>
      <xdr:row>1</xdr:row>
      <xdr:rowOff>85725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257175</xdr:colOff>
      <xdr:row>29</xdr:row>
      <xdr:rowOff>9525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628650</xdr:colOff>
      <xdr:row>28</xdr:row>
      <xdr:rowOff>66675</xdr:rowOff>
    </xdr:from>
    <xdr:ext cx="171450" cy="1057275"/>
    <xdr:grpSp>
      <xdr:nvGrpSpPr>
        <xdr:cNvPr id="2" name="Shape 2"/>
        <xdr:cNvGrpSpPr/>
      </xdr:nvGrpSpPr>
      <xdr:grpSpPr>
        <a:xfrm>
          <a:off x="5265038" y="3251363"/>
          <a:ext cx="161925" cy="1057275"/>
          <a:chOff x="5265038" y="3251363"/>
          <a:chExt cx="161925" cy="1057275"/>
        </a:xfrm>
      </xdr:grpSpPr>
      <xdr:cxnSp>
        <xdr:nvCxnSpPr>
          <xdr:cNvPr id="47" name="Shape 47"/>
          <xdr:cNvCxnSpPr/>
        </xdr:nvCxnSpPr>
        <xdr:spPr>
          <a:xfrm>
            <a:off x="5265038" y="3251363"/>
            <a:ext cx="161925" cy="10572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34</xdr:row>
      <xdr:rowOff>28575</xdr:rowOff>
    </xdr:from>
    <xdr:ext cx="1838325" cy="333375"/>
    <xdr:sp>
      <xdr:nvSpPr>
        <xdr:cNvPr id="52" name="Shape 52"/>
        <xdr:cNvSpPr txBox="1"/>
      </xdr:nvSpPr>
      <xdr:spPr>
        <a:xfrm>
          <a:off x="4430461" y="3616686"/>
          <a:ext cx="183107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571500</xdr:colOff>
      <xdr:row>38</xdr:row>
      <xdr:rowOff>0</xdr:rowOff>
    </xdr:from>
    <xdr:ext cx="219075" cy="257175"/>
    <xdr:sp>
      <xdr:nvSpPr>
        <xdr:cNvPr id="49" name="Shape 49"/>
        <xdr:cNvSpPr txBox="1"/>
      </xdr:nvSpPr>
      <xdr:spPr>
        <a:xfrm>
          <a:off x="5237958" y="3654774"/>
          <a:ext cx="216085" cy="250453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600"/>
        </a:p>
      </xdr:txBody>
    </xdr:sp>
    <xdr:clientData fLocksWithSheet="0"/>
  </xdr:oneCellAnchor>
  <xdr:oneCellAnchor>
    <xdr:from>
      <xdr:col>2</xdr:col>
      <xdr:colOff>0</xdr:colOff>
      <xdr:row>46</xdr:row>
      <xdr:rowOff>85725</xdr:rowOff>
    </xdr:from>
    <xdr:ext cx="3324225" cy="333375"/>
    <xdr:sp>
      <xdr:nvSpPr>
        <xdr:cNvPr id="53" name="Shape 53"/>
        <xdr:cNvSpPr txBox="1"/>
      </xdr:nvSpPr>
      <xdr:spPr>
        <a:xfrm>
          <a:off x="3687854" y="3616686"/>
          <a:ext cx="3316292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342900</xdr:colOff>
      <xdr:row>0</xdr:row>
      <xdr:rowOff>0</xdr:rowOff>
    </xdr:from>
    <xdr:ext cx="3781425" cy="11620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7</xdr:row>
      <xdr:rowOff>19050</xdr:rowOff>
    </xdr:from>
    <xdr:ext cx="676275" cy="180975"/>
    <xdr:sp>
      <xdr:nvSpPr>
        <xdr:cNvPr id="25" name="Shape 25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11</xdr:row>
      <xdr:rowOff>76200</xdr:rowOff>
    </xdr:from>
    <xdr:ext cx="676275" cy="180975"/>
    <xdr:sp>
      <xdr:nvSpPr>
        <xdr:cNvPr id="9" name="Shape 9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7</xdr:row>
      <xdr:rowOff>133350</xdr:rowOff>
    </xdr:from>
    <xdr:ext cx="533400" cy="180975"/>
    <xdr:sp>
      <xdr:nvSpPr>
        <xdr:cNvPr id="26" name="Shape 26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6</xdr:row>
      <xdr:rowOff>114300</xdr:rowOff>
    </xdr:from>
    <xdr:ext cx="485775" cy="180975"/>
    <xdr:sp>
      <xdr:nvSpPr>
        <xdr:cNvPr id="27" name="Shape 27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6</xdr:row>
      <xdr:rowOff>0</xdr:rowOff>
    </xdr:from>
    <xdr:ext cx="914400" cy="180975"/>
    <xdr:sp>
      <xdr:nvSpPr>
        <xdr:cNvPr id="28" name="Shape 28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11</xdr:row>
      <xdr:rowOff>95250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523875</xdr:colOff>
      <xdr:row>94</xdr:row>
      <xdr:rowOff>142875</xdr:rowOff>
    </xdr:from>
    <xdr:ext cx="685800" cy="180975"/>
    <xdr:sp>
      <xdr:nvSpPr>
        <xdr:cNvPr id="13" name="Shape 13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</xdr:col>
      <xdr:colOff>238125</xdr:colOff>
      <xdr:row>23</xdr:row>
      <xdr:rowOff>95250</xdr:rowOff>
    </xdr:from>
    <xdr:ext cx="247650" cy="180975"/>
    <xdr:sp>
      <xdr:nvSpPr>
        <xdr:cNvPr id="39" name="Shape 39"/>
        <xdr:cNvSpPr txBox="1"/>
      </xdr:nvSpPr>
      <xdr:spPr>
        <a:xfrm>
          <a:off x="5223338" y="3690168"/>
          <a:ext cx="24532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2</xdr:col>
      <xdr:colOff>219075</xdr:colOff>
      <xdr:row>23</xdr:row>
      <xdr:rowOff>104775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247650</xdr:colOff>
      <xdr:row>23</xdr:row>
      <xdr:rowOff>142875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266700</xdr:colOff>
      <xdr:row>23</xdr:row>
      <xdr:rowOff>142875</xdr:rowOff>
    </xdr:from>
    <xdr:ext cx="190500" cy="180975"/>
    <xdr:sp>
      <xdr:nvSpPr>
        <xdr:cNvPr id="42" name="Shape 42"/>
        <xdr:cNvSpPr txBox="1"/>
      </xdr:nvSpPr>
      <xdr:spPr>
        <a:xfrm>
          <a:off x="5254148" y="3690584"/>
          <a:ext cx="183705" cy="17883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266700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6</xdr:col>
      <xdr:colOff>266700</xdr:colOff>
      <xdr:row>23</xdr:row>
      <xdr:rowOff>161925</xdr:rowOff>
    </xdr:from>
    <xdr:ext cx="190500" cy="190500"/>
    <xdr:sp>
      <xdr:nvSpPr>
        <xdr:cNvPr id="43" name="Shape 43"/>
        <xdr:cNvSpPr txBox="1"/>
      </xdr:nvSpPr>
      <xdr:spPr>
        <a:xfrm>
          <a:off x="5254148" y="3688917"/>
          <a:ext cx="183705" cy="18216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266700</xdr:colOff>
      <xdr:row>23</xdr:row>
      <xdr:rowOff>171450</xdr:rowOff>
    </xdr:from>
    <xdr:ext cx="190500" cy="180975"/>
    <xdr:sp>
      <xdr:nvSpPr>
        <xdr:cNvPr id="51" name="Shape 51"/>
        <xdr:cNvSpPr txBox="1"/>
      </xdr:nvSpPr>
      <xdr:spPr>
        <a:xfrm>
          <a:off x="5254148" y="3690392"/>
          <a:ext cx="183704" cy="179216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8</xdr:col>
      <xdr:colOff>257175</xdr:colOff>
      <xdr:row>23</xdr:row>
      <xdr:rowOff>171450</xdr:rowOff>
    </xdr:from>
    <xdr:ext cx="190500" cy="180975"/>
    <xdr:sp>
      <xdr:nvSpPr>
        <xdr:cNvPr id="45" name="Shape 45"/>
        <xdr:cNvSpPr txBox="1"/>
      </xdr:nvSpPr>
      <xdr:spPr>
        <a:xfrm>
          <a:off x="5254148" y="3690168"/>
          <a:ext cx="183704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9</xdr:col>
      <xdr:colOff>247650</xdr:colOff>
      <xdr:row>23</xdr:row>
      <xdr:rowOff>152400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10</xdr:col>
      <xdr:colOff>257175</xdr:colOff>
      <xdr:row>23</xdr:row>
      <xdr:rowOff>171450</xdr:rowOff>
    </xdr:from>
    <xdr:ext cx="190500" cy="180975"/>
    <xdr:sp>
      <xdr:nvSpPr>
        <xdr:cNvPr id="41" name="Shape 41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11</xdr:col>
      <xdr:colOff>257175</xdr:colOff>
      <xdr:row>24</xdr:row>
      <xdr:rowOff>0</xdr:rowOff>
    </xdr:from>
    <xdr:ext cx="190500" cy="180975"/>
    <xdr:sp>
      <xdr:nvSpPr>
        <xdr:cNvPr id="40" name="Shape 40"/>
        <xdr:cNvSpPr txBox="1"/>
      </xdr:nvSpPr>
      <xdr:spPr>
        <a:xfrm>
          <a:off x="5254148" y="3690168"/>
          <a:ext cx="18370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8</xdr:col>
      <xdr:colOff>276225</xdr:colOff>
      <xdr:row>1</xdr:row>
      <xdr:rowOff>85725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257175</xdr:colOff>
      <xdr:row>29</xdr:row>
      <xdr:rowOff>9525</xdr:rowOff>
    </xdr:from>
    <xdr:ext cx="2381250" cy="333375"/>
    <xdr:sp>
      <xdr:nvSpPr>
        <xdr:cNvPr id="15" name="Shape 15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628650</xdr:colOff>
      <xdr:row>28</xdr:row>
      <xdr:rowOff>66675</xdr:rowOff>
    </xdr:from>
    <xdr:ext cx="171450" cy="1057275"/>
    <xdr:grpSp>
      <xdr:nvGrpSpPr>
        <xdr:cNvPr id="2" name="Shape 2"/>
        <xdr:cNvGrpSpPr/>
      </xdr:nvGrpSpPr>
      <xdr:grpSpPr>
        <a:xfrm>
          <a:off x="5265038" y="3251363"/>
          <a:ext cx="161925" cy="1057275"/>
          <a:chOff x="5265038" y="3251363"/>
          <a:chExt cx="161925" cy="1057275"/>
        </a:xfrm>
      </xdr:grpSpPr>
      <xdr:cxnSp>
        <xdr:nvCxnSpPr>
          <xdr:cNvPr id="47" name="Shape 47"/>
          <xdr:cNvCxnSpPr/>
        </xdr:nvCxnSpPr>
        <xdr:spPr>
          <a:xfrm>
            <a:off x="5265038" y="3251363"/>
            <a:ext cx="161925" cy="10572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34</xdr:row>
      <xdr:rowOff>28575</xdr:rowOff>
    </xdr:from>
    <xdr:ext cx="1943100" cy="333375"/>
    <xdr:sp>
      <xdr:nvSpPr>
        <xdr:cNvPr id="54" name="Shape 54"/>
        <xdr:cNvSpPr txBox="1"/>
      </xdr:nvSpPr>
      <xdr:spPr>
        <a:xfrm>
          <a:off x="4374452" y="3616686"/>
          <a:ext cx="1943096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571500</xdr:colOff>
      <xdr:row>38</xdr:row>
      <xdr:rowOff>0</xdr:rowOff>
    </xdr:from>
    <xdr:ext cx="219075" cy="257175"/>
    <xdr:sp>
      <xdr:nvSpPr>
        <xdr:cNvPr id="49" name="Shape 49"/>
        <xdr:cNvSpPr txBox="1"/>
      </xdr:nvSpPr>
      <xdr:spPr>
        <a:xfrm>
          <a:off x="5237958" y="3654774"/>
          <a:ext cx="216085" cy="250453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600"/>
        </a:p>
      </xdr:txBody>
    </xdr:sp>
    <xdr:clientData fLocksWithSheet="0"/>
  </xdr:oneCellAnchor>
  <xdr:oneCellAnchor>
    <xdr:from>
      <xdr:col>2</xdr:col>
      <xdr:colOff>0</xdr:colOff>
      <xdr:row>46</xdr:row>
      <xdr:rowOff>85725</xdr:rowOff>
    </xdr:from>
    <xdr:ext cx="3324225" cy="333375"/>
    <xdr:sp>
      <xdr:nvSpPr>
        <xdr:cNvPr id="53" name="Shape 53"/>
        <xdr:cNvSpPr txBox="1"/>
      </xdr:nvSpPr>
      <xdr:spPr>
        <a:xfrm>
          <a:off x="3687854" y="3616686"/>
          <a:ext cx="3316292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342900</xdr:colOff>
      <xdr:row>0</xdr:row>
      <xdr:rowOff>0</xdr:rowOff>
    </xdr:from>
    <xdr:ext cx="3533775" cy="10858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9.38"/>
    <col customWidth="1" min="5" max="5" width="10.5"/>
    <col customWidth="1" min="6" max="26" width="9.38"/>
  </cols>
  <sheetData>
    <row r="4">
      <c r="C4" s="1">
        <v>1253.0</v>
      </c>
      <c r="D4" s="2">
        <v>2.0</v>
      </c>
    </row>
    <row r="5">
      <c r="C5" s="3">
        <v>1.0</v>
      </c>
      <c r="D5" s="1">
        <v>626.0</v>
      </c>
      <c r="E5" s="2">
        <v>2.0</v>
      </c>
    </row>
    <row r="6">
      <c r="D6" s="3">
        <v>0.0</v>
      </c>
      <c r="E6" s="1">
        <f>D5/2</f>
        <v>313</v>
      </c>
      <c r="F6" s="2">
        <v>2.0</v>
      </c>
    </row>
    <row r="7">
      <c r="E7" s="3">
        <v>1.0</v>
      </c>
      <c r="F7" s="1">
        <v>156.0</v>
      </c>
      <c r="G7" s="2">
        <v>2.0</v>
      </c>
    </row>
    <row r="8">
      <c r="F8" s="3">
        <v>0.0</v>
      </c>
      <c r="G8" s="1">
        <f>F7/2</f>
        <v>78</v>
      </c>
      <c r="H8" s="2">
        <v>2.0</v>
      </c>
    </row>
    <row r="9">
      <c r="G9" s="3">
        <v>0.0</v>
      </c>
      <c r="H9" s="1">
        <f>G8/H8</f>
        <v>39</v>
      </c>
      <c r="I9" s="2">
        <v>2.0</v>
      </c>
    </row>
    <row r="10">
      <c r="F10" s="1" t="s">
        <v>0</v>
      </c>
      <c r="H10" s="3">
        <v>1.0</v>
      </c>
      <c r="I10" s="1">
        <v>19.0</v>
      </c>
      <c r="J10" s="2">
        <v>2.0</v>
      </c>
    </row>
    <row r="11">
      <c r="I11" s="3">
        <v>1.0</v>
      </c>
      <c r="J11" s="1">
        <v>9.0</v>
      </c>
      <c r="K11" s="2">
        <v>2.0</v>
      </c>
    </row>
    <row r="12">
      <c r="J12" s="3">
        <v>1.0</v>
      </c>
      <c r="K12" s="1">
        <v>4.0</v>
      </c>
      <c r="L12" s="2">
        <v>2.0</v>
      </c>
      <c r="M12" s="2"/>
    </row>
    <row r="13">
      <c r="K13" s="3">
        <v>0.0</v>
      </c>
      <c r="L13" s="1">
        <f>K12/2</f>
        <v>2</v>
      </c>
      <c r="M13" s="2">
        <v>2.0</v>
      </c>
    </row>
    <row r="14">
      <c r="D14" s="4" t="s">
        <v>1</v>
      </c>
      <c r="E14" s="4">
        <v>1.0011100101E10</v>
      </c>
      <c r="L14" s="3">
        <v>0.0</v>
      </c>
      <c r="M14" s="1">
        <v>1.0</v>
      </c>
      <c r="N14" s="2">
        <v>2.0</v>
      </c>
    </row>
    <row r="15">
      <c r="M15" s="3">
        <v>1.0</v>
      </c>
      <c r="N15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9.38"/>
  </cols>
  <sheetData>
    <row r="2">
      <c r="B2" s="5" t="s">
        <v>2</v>
      </c>
    </row>
    <row r="5"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>
      <c r="B6" s="6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>
      <c r="B7" s="6" t="s">
        <v>5</v>
      </c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</row>
    <row r="19">
      <c r="G19" s="9" t="s">
        <v>6</v>
      </c>
    </row>
    <row r="20">
      <c r="G20" s="10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B35" s="5" t="s">
        <v>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I55" s="11" t="s">
        <v>9</v>
      </c>
      <c r="J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>
      <c r="B62" s="1" t="s">
        <v>10</v>
      </c>
      <c r="G62" s="12" t="s">
        <v>11</v>
      </c>
    </row>
    <row r="63" ht="15.75" customHeight="1">
      <c r="B63" s="1" t="s">
        <v>12</v>
      </c>
    </row>
    <row r="64" ht="15.75" customHeight="1">
      <c r="B64" s="13" t="s">
        <v>13</v>
      </c>
    </row>
    <row r="65" ht="15.75" customHeight="1">
      <c r="B65" s="2" t="s">
        <v>14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B75" s="1" t="s">
        <v>15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3"/>
    <mergeCell ref="B35:E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9.38"/>
    <col customWidth="1" min="4" max="4" width="10.38"/>
    <col customWidth="1" min="5" max="26" width="9.38"/>
  </cols>
  <sheetData>
    <row r="1">
      <c r="D1" s="14" t="s">
        <v>16</v>
      </c>
    </row>
    <row r="11">
      <c r="B11" s="4" t="s">
        <v>17</v>
      </c>
      <c r="C11" s="4"/>
      <c r="D11" s="4"/>
    </row>
    <row r="12">
      <c r="B12" s="4" t="s">
        <v>18</v>
      </c>
      <c r="C12" s="4"/>
      <c r="D12" s="4"/>
    </row>
    <row r="13">
      <c r="E13" s="15" t="s">
        <v>19</v>
      </c>
      <c r="F13" s="16" t="s">
        <v>20</v>
      </c>
      <c r="G13" s="16"/>
      <c r="H13" s="16"/>
    </row>
    <row r="14">
      <c r="B14" s="1">
        <v>321.0</v>
      </c>
      <c r="C14" s="2">
        <v>2.0</v>
      </c>
    </row>
    <row r="15">
      <c r="B15" s="17">
        <v>1.0</v>
      </c>
      <c r="C15" s="1">
        <v>160.0</v>
      </c>
      <c r="D15" s="2">
        <v>2.0</v>
      </c>
    </row>
    <row r="16">
      <c r="C16" s="17">
        <v>0.0</v>
      </c>
      <c r="D16" s="1">
        <f>C15/2</f>
        <v>80</v>
      </c>
      <c r="E16" s="2">
        <v>2.0</v>
      </c>
    </row>
    <row r="17">
      <c r="D17" s="17">
        <v>0.0</v>
      </c>
      <c r="E17" s="1">
        <f>D16/2</f>
        <v>40</v>
      </c>
      <c r="F17" s="2">
        <v>2.0</v>
      </c>
    </row>
    <row r="18">
      <c r="E18" s="17">
        <v>0.0</v>
      </c>
      <c r="F18" s="1">
        <v>20.0</v>
      </c>
      <c r="G18" s="2">
        <v>2.0</v>
      </c>
    </row>
    <row r="19">
      <c r="F19" s="17">
        <v>0.0</v>
      </c>
      <c r="G19" s="1">
        <v>10.0</v>
      </c>
      <c r="H19" s="2">
        <v>2.0</v>
      </c>
    </row>
    <row r="20">
      <c r="G20" s="17">
        <v>0.0</v>
      </c>
      <c r="H20" s="1">
        <v>5.0</v>
      </c>
      <c r="I20" s="2">
        <v>2.0</v>
      </c>
    </row>
    <row r="21" ht="15.75" customHeight="1">
      <c r="H21" s="17">
        <v>0.0</v>
      </c>
      <c r="I21" s="1">
        <v>2.0</v>
      </c>
      <c r="J21" s="2">
        <v>2.0</v>
      </c>
    </row>
    <row r="22" ht="15.75" customHeight="1">
      <c r="B22" s="18" t="s">
        <v>1</v>
      </c>
      <c r="C22" s="19">
        <v>1.010000001E9</v>
      </c>
      <c r="I22" s="17">
        <v>1.0</v>
      </c>
      <c r="J22" s="1">
        <f>I21/2</f>
        <v>1</v>
      </c>
      <c r="K22" s="2">
        <v>2.0</v>
      </c>
    </row>
    <row r="23" ht="15.75" customHeight="1">
      <c r="D23" s="12" t="s">
        <v>21</v>
      </c>
      <c r="J23" s="17">
        <v>0.0</v>
      </c>
      <c r="K23" s="1">
        <v>0.0</v>
      </c>
    </row>
    <row r="24" ht="15.75" customHeight="1">
      <c r="K24" s="17">
        <v>1.0</v>
      </c>
    </row>
    <row r="25" ht="15.75" customHeight="1">
      <c r="E25" s="15" t="s">
        <v>22</v>
      </c>
      <c r="F25" s="16" t="s">
        <v>23</v>
      </c>
      <c r="G25" s="16"/>
      <c r="H25" s="16"/>
    </row>
    <row r="26" ht="15.75" customHeight="1"/>
    <row r="27" ht="15.75" customHeight="1">
      <c r="B27" s="20">
        <v>0.456</v>
      </c>
      <c r="C27" s="21" t="s">
        <v>24</v>
      </c>
      <c r="D27" s="22">
        <f>0.456*2</f>
        <v>0.912</v>
      </c>
      <c r="E27" s="21">
        <v>0.0</v>
      </c>
    </row>
    <row r="28" ht="15.75" customHeight="1">
      <c r="B28" s="21">
        <f>0.456*2</f>
        <v>0.912</v>
      </c>
      <c r="C28" s="21" t="s">
        <v>24</v>
      </c>
      <c r="D28" s="22">
        <f t="shared" ref="D28:D35" si="1">B28*2</f>
        <v>1.824</v>
      </c>
      <c r="E28" s="21">
        <v>1.0</v>
      </c>
      <c r="G28" s="1" t="s">
        <v>25</v>
      </c>
    </row>
    <row r="29" ht="15.75" customHeight="1">
      <c r="B29" s="21">
        <v>0.82</v>
      </c>
      <c r="C29" s="21" t="s">
        <v>24</v>
      </c>
      <c r="D29" s="22">
        <f t="shared" si="1"/>
        <v>1.64</v>
      </c>
      <c r="E29" s="21">
        <v>1.0</v>
      </c>
    </row>
    <row r="30" ht="15.75" customHeight="1">
      <c r="B30" s="21">
        <v>0.64</v>
      </c>
      <c r="C30" s="21" t="s">
        <v>24</v>
      </c>
      <c r="D30" s="22">
        <f t="shared" si="1"/>
        <v>1.28</v>
      </c>
      <c r="E30" s="21">
        <v>1.0</v>
      </c>
    </row>
    <row r="31" ht="15.75" customHeight="1">
      <c r="B31" s="21">
        <v>0.28</v>
      </c>
      <c r="C31" s="21" t="s">
        <v>24</v>
      </c>
      <c r="D31" s="22">
        <f t="shared" si="1"/>
        <v>0.56</v>
      </c>
      <c r="E31" s="21">
        <v>0.0</v>
      </c>
    </row>
    <row r="32" ht="15.75" customHeight="1">
      <c r="B32" s="21">
        <v>0.56</v>
      </c>
      <c r="C32" s="21" t="s">
        <v>24</v>
      </c>
      <c r="D32" s="22">
        <f t="shared" si="1"/>
        <v>1.12</v>
      </c>
      <c r="E32" s="21">
        <v>1.0</v>
      </c>
    </row>
    <row r="33" ht="15.75" customHeight="1">
      <c r="B33" s="21">
        <v>0.12</v>
      </c>
      <c r="C33" s="21" t="s">
        <v>24</v>
      </c>
      <c r="D33" s="22">
        <f t="shared" si="1"/>
        <v>0.24</v>
      </c>
      <c r="E33" s="21">
        <v>0.0</v>
      </c>
    </row>
    <row r="34" ht="15.75" customHeight="1">
      <c r="B34" s="21">
        <v>0.24</v>
      </c>
      <c r="C34" s="21" t="s">
        <v>24</v>
      </c>
      <c r="D34" s="22">
        <f t="shared" si="1"/>
        <v>0.48</v>
      </c>
      <c r="E34" s="21">
        <v>0.0</v>
      </c>
    </row>
    <row r="35" ht="15.75" customHeight="1">
      <c r="B35" s="21">
        <v>0.48</v>
      </c>
      <c r="C35" s="21" t="s">
        <v>24</v>
      </c>
      <c r="D35" s="22">
        <f t="shared" si="1"/>
        <v>0.96</v>
      </c>
      <c r="E35" s="21">
        <v>0.0</v>
      </c>
    </row>
    <row r="36" ht="15.75" customHeight="1"/>
    <row r="37" ht="15.75" customHeight="1"/>
    <row r="38" ht="15.75" customHeight="1">
      <c r="B38" s="18" t="s">
        <v>1</v>
      </c>
      <c r="C38" s="18" t="s">
        <v>26</v>
      </c>
    </row>
    <row r="39" ht="15.75" customHeight="1">
      <c r="D39" s="12" t="s">
        <v>27</v>
      </c>
    </row>
    <row r="40" ht="15.75" customHeight="1"/>
    <row r="41" ht="15.75" customHeight="1"/>
    <row r="42" ht="15.75" customHeight="1">
      <c r="D42" s="1" t="s">
        <v>28</v>
      </c>
    </row>
    <row r="43" ht="15.75" customHeight="1">
      <c r="B43" s="1" t="s">
        <v>29</v>
      </c>
    </row>
    <row r="44" ht="15.75" customHeight="1"/>
    <row r="45" ht="15.75" customHeight="1">
      <c r="B45" s="19">
        <v>1.010000001E9</v>
      </c>
      <c r="C45" s="18" t="s">
        <v>30</v>
      </c>
    </row>
    <row r="46" ht="15.75" customHeight="1">
      <c r="D46" s="12" t="s">
        <v>21</v>
      </c>
    </row>
    <row r="47" ht="15.75" customHeight="1"/>
    <row r="48" ht="15.75" customHeight="1">
      <c r="E48" s="15" t="s">
        <v>31</v>
      </c>
      <c r="F48" s="16" t="s">
        <v>32</v>
      </c>
      <c r="G48" s="16"/>
    </row>
    <row r="49" ht="15.75" customHeight="1"/>
    <row r="50" ht="15.75" customHeight="1">
      <c r="B50" s="1" t="s">
        <v>33</v>
      </c>
    </row>
    <row r="51" ht="15.75" customHeight="1">
      <c r="B51" s="23" t="s">
        <v>34</v>
      </c>
      <c r="D51" s="1" t="s">
        <v>35</v>
      </c>
    </row>
    <row r="52" ht="15.75" customHeight="1"/>
    <row r="53" ht="15.75" customHeight="1">
      <c r="B53" s="1" t="s">
        <v>36</v>
      </c>
    </row>
    <row r="54" ht="15.75" customHeight="1"/>
    <row r="55" ht="15.75" customHeight="1"/>
    <row r="56" ht="15.75" customHeight="1">
      <c r="B56" s="24" t="s">
        <v>37</v>
      </c>
      <c r="C56" s="24"/>
      <c r="D56" s="25" t="s">
        <v>38</v>
      </c>
      <c r="E56" s="26"/>
    </row>
    <row r="57" ht="15.75" customHeight="1"/>
    <row r="58" ht="15.75" customHeight="1"/>
    <row r="59" ht="15.75" customHeight="1">
      <c r="E59" s="15" t="s">
        <v>31</v>
      </c>
      <c r="F59" s="16" t="s">
        <v>39</v>
      </c>
      <c r="G59" s="16"/>
    </row>
    <row r="60" ht="15.75" customHeight="1"/>
    <row r="61" ht="15.75" customHeight="1"/>
    <row r="62" ht="15.75" customHeight="1">
      <c r="C62" s="27" t="s">
        <v>40</v>
      </c>
      <c r="D62" s="1">
        <f> 1031</f>
        <v>1031</v>
      </c>
    </row>
    <row r="63" ht="15.75" customHeight="1"/>
    <row r="64" ht="15.75" customHeight="1">
      <c r="B64" s="2" t="s">
        <v>41</v>
      </c>
    </row>
    <row r="65" ht="15.75" customHeight="1">
      <c r="B65" s="1" t="s">
        <v>42</v>
      </c>
    </row>
    <row r="66" ht="15.75" customHeight="1"/>
    <row r="67" ht="15.75" customHeight="1"/>
    <row r="68" ht="15.75" customHeight="1">
      <c r="B68" s="1">
        <v>1031.0</v>
      </c>
      <c r="C68" s="2">
        <v>2.0</v>
      </c>
    </row>
    <row r="69" ht="15.75" customHeight="1">
      <c r="B69" s="17">
        <v>1.0</v>
      </c>
      <c r="C69" s="1">
        <v>515.0</v>
      </c>
      <c r="D69" s="2">
        <v>2.0</v>
      </c>
    </row>
    <row r="70" ht="15.75" customHeight="1">
      <c r="C70" s="17">
        <v>1.0</v>
      </c>
      <c r="D70" s="1">
        <v>257.0</v>
      </c>
      <c r="E70" s="2">
        <v>2.0</v>
      </c>
    </row>
    <row r="71" ht="15.75" customHeight="1">
      <c r="D71" s="17">
        <v>1.0</v>
      </c>
      <c r="E71" s="1">
        <v>128.0</v>
      </c>
      <c r="F71" s="2">
        <v>2.0</v>
      </c>
    </row>
    <row r="72" ht="15.75" customHeight="1">
      <c r="E72" s="17">
        <v>0.0</v>
      </c>
      <c r="F72" s="1">
        <f>E71/2</f>
        <v>64</v>
      </c>
      <c r="G72" s="2">
        <v>2.0</v>
      </c>
    </row>
    <row r="73" ht="15.75" customHeight="1">
      <c r="F73" s="17">
        <v>0.0</v>
      </c>
      <c r="G73" s="1">
        <f>F72/2</f>
        <v>32</v>
      </c>
      <c r="H73" s="2">
        <v>2.0</v>
      </c>
    </row>
    <row r="74" ht="15.75" customHeight="1">
      <c r="G74" s="17">
        <v>0.0</v>
      </c>
      <c r="H74" s="1">
        <f>G73/2</f>
        <v>16</v>
      </c>
      <c r="I74" s="2">
        <v>2.0</v>
      </c>
    </row>
    <row r="75" ht="15.75" customHeight="1">
      <c r="H75" s="17">
        <v>0.0</v>
      </c>
      <c r="I75" s="1">
        <f>H74/2</f>
        <v>8</v>
      </c>
      <c r="J75" s="2">
        <v>2.0</v>
      </c>
    </row>
    <row r="76" ht="15.75" customHeight="1">
      <c r="I76" s="17">
        <v>0.0</v>
      </c>
      <c r="J76" s="1">
        <v>4.0</v>
      </c>
      <c r="K76" s="2">
        <v>2.0</v>
      </c>
    </row>
    <row r="77" ht="15.75" customHeight="1">
      <c r="B77" s="24" t="s">
        <v>1</v>
      </c>
      <c r="C77" s="28" t="s">
        <v>43</v>
      </c>
      <c r="J77" s="17">
        <v>0.0</v>
      </c>
      <c r="K77" s="1">
        <v>2.0</v>
      </c>
      <c r="L77" s="2">
        <v>2.0</v>
      </c>
    </row>
    <row r="78" ht="15.75" customHeight="1">
      <c r="D78" s="29" t="s">
        <v>44</v>
      </c>
      <c r="K78" s="17">
        <v>0.0</v>
      </c>
      <c r="L78" s="1">
        <v>1.0</v>
      </c>
      <c r="M78" s="2">
        <v>2.0</v>
      </c>
    </row>
    <row r="79" ht="15.75" customHeight="1">
      <c r="C79" s="1" t="s">
        <v>45</v>
      </c>
      <c r="L79" s="17">
        <v>0.0</v>
      </c>
      <c r="M79" s="1">
        <v>0.0</v>
      </c>
      <c r="N79" s="2"/>
    </row>
    <row r="80" ht="15.75" customHeight="1">
      <c r="M80" s="17">
        <v>1.0</v>
      </c>
    </row>
    <row r="81" ht="15.75" customHeight="1"/>
    <row r="82" ht="15.75" customHeight="1">
      <c r="E82" s="15" t="s">
        <v>46</v>
      </c>
      <c r="F82" s="16" t="s">
        <v>47</v>
      </c>
      <c r="G82" s="1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C93" s="6"/>
    </row>
    <row r="94" ht="15.75" customHeight="1"/>
    <row r="95" ht="15.75" customHeight="1"/>
    <row r="96" ht="15.75" customHeight="1">
      <c r="B96" s="30">
        <v>0.0</v>
      </c>
      <c r="D96" s="30">
        <v>1.0</v>
      </c>
      <c r="E96" s="30">
        <v>0.0</v>
      </c>
      <c r="F96" s="30">
        <v>0.0</v>
      </c>
      <c r="G96" s="30">
        <v>0.0</v>
      </c>
      <c r="H96" s="30">
        <v>0.0</v>
      </c>
      <c r="I96" s="30">
        <v>0.0</v>
      </c>
      <c r="J96" s="30">
        <v>0.0</v>
      </c>
      <c r="K96" s="30">
        <v>0.0</v>
      </c>
      <c r="L96" s="30">
        <v>1.0</v>
      </c>
      <c r="M96" s="30">
        <v>1.0</v>
      </c>
      <c r="N96" s="30">
        <v>1.0</v>
      </c>
    </row>
    <row r="97" ht="15.75" customHeight="1">
      <c r="F97" s="2" t="s">
        <v>48</v>
      </c>
      <c r="G97" s="2"/>
    </row>
    <row r="98" ht="15.75" customHeight="1">
      <c r="B98" s="2" t="s">
        <v>49</v>
      </c>
      <c r="C98" s="2"/>
    </row>
    <row r="99" ht="15.75" customHeight="1"/>
    <row r="100" ht="15.75" customHeight="1">
      <c r="B100" s="30">
        <v>0.0</v>
      </c>
      <c r="C100" s="30">
        <v>1.0</v>
      </c>
      <c r="D100" s="30">
        <v>0.0</v>
      </c>
      <c r="E100" s="30">
        <v>0.0</v>
      </c>
      <c r="F100" s="30">
        <v>0.0</v>
      </c>
      <c r="G100" s="30">
        <v>0.0</v>
      </c>
      <c r="H100" s="30">
        <v>0.0</v>
      </c>
      <c r="I100" s="30">
        <v>1.0</v>
      </c>
      <c r="J100" s="30">
        <v>0.0</v>
      </c>
      <c r="K100" s="30">
        <v>1.0</v>
      </c>
      <c r="L100" s="30">
        <v>1.0</v>
      </c>
      <c r="M100" s="30">
        <v>1.0</v>
      </c>
      <c r="N100" s="30">
        <v>0.0</v>
      </c>
    </row>
    <row r="101" ht="15.75" customHeight="1">
      <c r="B101" s="30">
        <v>1.0</v>
      </c>
      <c r="C101" s="30">
        <v>0.0</v>
      </c>
      <c r="D101" s="30">
        <v>0.0</v>
      </c>
      <c r="E101" s="30">
        <v>0.0</v>
      </c>
      <c r="F101" s="31">
        <v>0.0</v>
      </c>
      <c r="G101" s="31">
        <v>0.0</v>
      </c>
      <c r="H101" s="31">
        <v>0.0</v>
      </c>
      <c r="I101" s="31">
        <v>0.0</v>
      </c>
      <c r="J101" s="31">
        <v>0.0</v>
      </c>
      <c r="K101" s="31">
        <v>0.0</v>
      </c>
      <c r="L101" s="31">
        <v>0.0</v>
      </c>
      <c r="M101" s="31">
        <v>0.0</v>
      </c>
      <c r="N101" s="31">
        <v>0.0</v>
      </c>
    </row>
    <row r="102" ht="15.75" customHeight="1">
      <c r="B102" s="31">
        <v>0.0</v>
      </c>
      <c r="C102" s="31">
        <v>0.0</v>
      </c>
      <c r="D102" s="31">
        <v>0.0</v>
      </c>
      <c r="E102" s="31">
        <v>0.0</v>
      </c>
      <c r="F102" s="31">
        <v>0.0</v>
      </c>
      <c r="G102" s="31">
        <v>0.0</v>
      </c>
      <c r="H102" s="31">
        <v>0.0</v>
      </c>
      <c r="I102" s="31">
        <v>0.0</v>
      </c>
      <c r="J102" s="31">
        <v>0.0</v>
      </c>
      <c r="K102" s="31">
        <v>0.0</v>
      </c>
      <c r="L102" s="31">
        <v>0.0</v>
      </c>
      <c r="M102" s="31">
        <v>0.0</v>
      </c>
      <c r="N102" s="31">
        <v>0.0</v>
      </c>
    </row>
    <row r="103" ht="15.75" customHeight="1">
      <c r="B103" s="31">
        <v>0.0</v>
      </c>
      <c r="C103" s="31">
        <v>0.0</v>
      </c>
      <c r="D103" s="31">
        <v>0.0</v>
      </c>
      <c r="E103" s="31">
        <v>0.0</v>
      </c>
      <c r="F103" s="31">
        <v>0.0</v>
      </c>
      <c r="G103" s="31">
        <v>0.0</v>
      </c>
      <c r="H103" s="31">
        <v>0.0</v>
      </c>
      <c r="I103" s="31">
        <v>0.0</v>
      </c>
      <c r="J103" s="31">
        <v>0.0</v>
      </c>
      <c r="K103" s="31">
        <v>0.0</v>
      </c>
      <c r="L103" s="31">
        <v>0.0</v>
      </c>
      <c r="M103" s="31">
        <v>0.0</v>
      </c>
      <c r="N103" s="31">
        <v>0.0</v>
      </c>
    </row>
    <row r="104" ht="15.75" customHeight="1"/>
    <row r="105" ht="15.75" customHeight="1">
      <c r="E105" s="32" t="s">
        <v>38</v>
      </c>
      <c r="H105" s="24" t="s">
        <v>50</v>
      </c>
      <c r="I105" s="24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56:E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209.25" customHeight="1">
      <c r="B29" s="33" t="s">
        <v>51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9:I2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17.25"/>
    <col customWidth="1" min="4" max="4" width="11.88"/>
    <col customWidth="1" min="5" max="5" width="11.0"/>
    <col customWidth="1" min="6" max="6" width="10.5"/>
    <col customWidth="1" min="7" max="26" width="9.38"/>
  </cols>
  <sheetData>
    <row r="2">
      <c r="C2" s="6"/>
    </row>
    <row r="3">
      <c r="D3" s="6"/>
    </row>
    <row r="5">
      <c r="B5" s="30">
        <v>0.0</v>
      </c>
      <c r="D5" s="30">
        <v>1.0</v>
      </c>
      <c r="E5" s="30">
        <v>0.0</v>
      </c>
      <c r="F5" s="30">
        <v>0.0</v>
      </c>
      <c r="G5" s="30">
        <v>0.0</v>
      </c>
      <c r="H5" s="30">
        <v>0.0</v>
      </c>
      <c r="I5" s="30">
        <v>0.0</v>
      </c>
      <c r="J5" s="30">
        <v>0.0</v>
      </c>
      <c r="K5" s="30">
        <v>0.0</v>
      </c>
      <c r="L5" s="30">
        <v>0.0</v>
      </c>
      <c r="M5" s="30">
        <v>1.0</v>
      </c>
      <c r="N5" s="30">
        <v>1.0</v>
      </c>
    </row>
    <row r="6">
      <c r="F6" s="2"/>
      <c r="G6" s="2"/>
    </row>
    <row r="7">
      <c r="B7" s="2" t="s">
        <v>49</v>
      </c>
      <c r="C7" s="2"/>
    </row>
    <row r="9">
      <c r="B9" s="30">
        <v>1.0</v>
      </c>
      <c r="C9" s="30">
        <v>0.0</v>
      </c>
      <c r="D9" s="30">
        <v>1.0</v>
      </c>
      <c r="E9" s="30">
        <v>1.0</v>
      </c>
      <c r="F9" s="30">
        <v>1.0</v>
      </c>
      <c r="G9" s="30">
        <v>0.0</v>
      </c>
      <c r="H9" s="30">
        <v>0.0</v>
      </c>
      <c r="I9" s="30">
        <v>1.0</v>
      </c>
      <c r="J9" s="30">
        <v>0.0</v>
      </c>
      <c r="K9" s="30">
        <v>0.0</v>
      </c>
      <c r="L9" s="30">
        <v>0.0</v>
      </c>
      <c r="M9" s="30">
        <v>1.0</v>
      </c>
      <c r="N9" s="30">
        <v>0.0</v>
      </c>
    </row>
    <row r="10">
      <c r="B10" s="30">
        <v>0.0</v>
      </c>
      <c r="C10" s="30">
        <v>0.0</v>
      </c>
      <c r="D10" s="30">
        <v>0.0</v>
      </c>
      <c r="E10" s="30">
        <v>0.0</v>
      </c>
      <c r="F10" s="30">
        <v>0.0</v>
      </c>
      <c r="G10" s="30">
        <v>0.0</v>
      </c>
      <c r="H10" s="30">
        <v>0.0</v>
      </c>
      <c r="I10" s="30">
        <v>0.0</v>
      </c>
      <c r="J10" s="30">
        <v>0.0</v>
      </c>
      <c r="K10" s="30">
        <v>0.0</v>
      </c>
      <c r="L10" s="30">
        <v>0.0</v>
      </c>
      <c r="M10" s="30">
        <v>0.0</v>
      </c>
      <c r="N10" s="30">
        <v>0.0</v>
      </c>
    </row>
    <row r="11">
      <c r="B11" s="30">
        <v>0.0</v>
      </c>
      <c r="C11" s="30">
        <v>0.0</v>
      </c>
      <c r="D11" s="30">
        <v>0.0</v>
      </c>
      <c r="E11" s="30">
        <v>0.0</v>
      </c>
      <c r="F11" s="30">
        <v>0.0</v>
      </c>
      <c r="G11" s="30">
        <v>0.0</v>
      </c>
      <c r="H11" s="30">
        <v>0.0</v>
      </c>
      <c r="I11" s="30">
        <v>0.0</v>
      </c>
      <c r="J11" s="30">
        <v>0.0</v>
      </c>
      <c r="K11" s="30">
        <v>0.0</v>
      </c>
      <c r="L11" s="30">
        <v>0.0</v>
      </c>
      <c r="M11" s="30">
        <v>0.0</v>
      </c>
      <c r="N11" s="30">
        <v>0.0</v>
      </c>
    </row>
    <row r="12">
      <c r="B12" s="30">
        <v>0.0</v>
      </c>
      <c r="C12" s="30">
        <v>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  <c r="J12" s="30">
        <v>0.0</v>
      </c>
      <c r="K12" s="30">
        <v>0.0</v>
      </c>
      <c r="L12" s="30">
        <v>0.0</v>
      </c>
      <c r="M12" s="30">
        <v>0.0</v>
      </c>
      <c r="N12" s="30">
        <v>0.0</v>
      </c>
    </row>
    <row r="14">
      <c r="E14" s="6"/>
    </row>
    <row r="15">
      <c r="C15" s="6"/>
    </row>
    <row r="18">
      <c r="B18" s="34" t="s">
        <v>52</v>
      </c>
      <c r="C18" s="1" t="s">
        <v>53</v>
      </c>
    </row>
    <row r="20">
      <c r="B20" s="34" t="s">
        <v>54</v>
      </c>
    </row>
    <row r="21" ht="15.75" customHeight="1"/>
    <row r="22" ht="15.75" customHeight="1">
      <c r="C22" s="35" t="s">
        <v>1</v>
      </c>
      <c r="D22" s="36">
        <f>1*2^10+0*2^9+0*2^8+0*2^7+0*2^6+0*2^5+0*2^4+0*2^3+0*2^2+1*2^1+1*2^0</f>
        <v>1027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1" t="s">
        <v>55</v>
      </c>
      <c r="H29" s="37" t="s">
        <v>56</v>
      </c>
    </row>
    <row r="30" ht="15.75" customHeight="1"/>
    <row r="31" ht="15.75" customHeight="1"/>
    <row r="32" ht="15.75" customHeight="1">
      <c r="B32" s="38">
        <v>1.0</v>
      </c>
      <c r="C32" s="30">
        <v>0.0</v>
      </c>
      <c r="D32" s="38">
        <v>1.0</v>
      </c>
      <c r="E32" s="38">
        <v>1.0</v>
      </c>
      <c r="F32" s="38">
        <v>1.0</v>
      </c>
      <c r="G32" s="30">
        <v>0.0</v>
      </c>
      <c r="H32" s="30">
        <v>0.0</v>
      </c>
      <c r="I32" s="38">
        <v>1.0</v>
      </c>
      <c r="J32" s="30">
        <v>0.0</v>
      </c>
      <c r="K32" s="30">
        <v>0.0</v>
      </c>
      <c r="L32" s="30">
        <v>0.0</v>
      </c>
      <c r="M32" s="38">
        <v>1.0</v>
      </c>
      <c r="N32" s="30">
        <v>0.0</v>
      </c>
    </row>
    <row r="33" ht="15.75" customHeight="1">
      <c r="B33" s="30">
        <v>0.0</v>
      </c>
      <c r="C33" s="30">
        <v>0.0</v>
      </c>
      <c r="D33" s="30">
        <v>0.0</v>
      </c>
      <c r="E33" s="30">
        <v>0.0</v>
      </c>
      <c r="F33" s="30">
        <v>0.0</v>
      </c>
      <c r="G33" s="30">
        <v>0.0</v>
      </c>
      <c r="H33" s="30">
        <v>0.0</v>
      </c>
      <c r="I33" s="30">
        <v>0.0</v>
      </c>
      <c r="J33" s="30">
        <v>0.0</v>
      </c>
      <c r="K33" s="30">
        <v>0.0</v>
      </c>
      <c r="L33" s="30">
        <v>0.0</v>
      </c>
      <c r="M33" s="30">
        <v>0.0</v>
      </c>
      <c r="N33" s="30">
        <v>0.0</v>
      </c>
    </row>
    <row r="34" ht="15.75" customHeight="1">
      <c r="B34" s="30">
        <v>0.0</v>
      </c>
      <c r="C34" s="30">
        <v>0.0</v>
      </c>
      <c r="D34" s="30">
        <v>0.0</v>
      </c>
      <c r="E34" s="30">
        <v>0.0</v>
      </c>
      <c r="F34" s="30">
        <v>0.0</v>
      </c>
      <c r="G34" s="30">
        <v>0.0</v>
      </c>
      <c r="H34" s="30">
        <v>0.0</v>
      </c>
      <c r="I34" s="30">
        <v>0.0</v>
      </c>
      <c r="J34" s="30">
        <v>0.0</v>
      </c>
      <c r="K34" s="30">
        <v>0.0</v>
      </c>
      <c r="L34" s="30">
        <v>0.0</v>
      </c>
      <c r="M34" s="30">
        <v>0.0</v>
      </c>
      <c r="N34" s="30">
        <v>0.0</v>
      </c>
    </row>
    <row r="35" ht="15.75" customHeight="1">
      <c r="B35" s="30">
        <v>0.0</v>
      </c>
      <c r="C35" s="30">
        <v>0.0</v>
      </c>
      <c r="D35" s="30">
        <v>0.0</v>
      </c>
      <c r="E35" s="30">
        <v>0.0</v>
      </c>
      <c r="F35" s="30">
        <v>0.0</v>
      </c>
      <c r="G35" s="30">
        <v>0.0</v>
      </c>
      <c r="H35" s="30">
        <v>0.0</v>
      </c>
      <c r="I35" s="30">
        <v>0.0</v>
      </c>
      <c r="J35" s="30">
        <v>0.0</v>
      </c>
      <c r="K35" s="30">
        <v>0.0</v>
      </c>
      <c r="L35" s="30">
        <v>0.0</v>
      </c>
      <c r="M35" s="30">
        <v>0.0</v>
      </c>
      <c r="N35" s="30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C42" s="35" t="s">
        <v>1</v>
      </c>
      <c r="D42" s="36">
        <f>1*(1/2)^1+1*(1/2)^3+1*(1/2)^4+1*(1/2)^5+1*(1/2)^8+1*(1/2)^12</f>
        <v>0.7229003906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35" t="s">
        <v>1</v>
      </c>
      <c r="D49" s="39">
        <f>(-1)^0*2^(1027-1023)*(1+D42)</f>
        <v>27.56640625</v>
      </c>
    </row>
    <row r="50" ht="15.75" customHeight="1"/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B52" s="1" t="s">
        <v>57</v>
      </c>
    </row>
    <row r="53" ht="15.75" customHeight="1"/>
    <row r="54" ht="15.75" customHeight="1">
      <c r="C54" s="6"/>
    </row>
    <row r="55" ht="15.75" customHeight="1">
      <c r="D55" s="6"/>
    </row>
    <row r="56" ht="15.75" customHeight="1"/>
    <row r="57" ht="15.75" customHeight="1">
      <c r="B57" s="30">
        <v>0.0</v>
      </c>
      <c r="D57" s="30">
        <v>1.0</v>
      </c>
      <c r="E57" s="30">
        <v>0.0</v>
      </c>
      <c r="F57" s="30">
        <v>0.0</v>
      </c>
      <c r="G57" s="30">
        <v>0.0</v>
      </c>
      <c r="H57" s="30">
        <v>0.0</v>
      </c>
      <c r="I57" s="30">
        <v>0.0</v>
      </c>
      <c r="J57" s="30">
        <v>0.0</v>
      </c>
      <c r="K57" s="30">
        <v>0.0</v>
      </c>
      <c r="L57" s="30">
        <v>0.0</v>
      </c>
      <c r="M57" s="30">
        <v>1.0</v>
      </c>
      <c r="N57" s="30">
        <v>1.0</v>
      </c>
    </row>
    <row r="58" ht="15.75" customHeight="1">
      <c r="F58" s="2"/>
      <c r="G58" s="2"/>
    </row>
    <row r="59" ht="15.75" customHeight="1">
      <c r="B59" s="2" t="s">
        <v>49</v>
      </c>
      <c r="C59" s="2"/>
    </row>
    <row r="60" ht="15.75" customHeight="1"/>
    <row r="61" ht="15.75" customHeight="1">
      <c r="B61" s="30">
        <v>1.0</v>
      </c>
      <c r="C61" s="30">
        <v>0.0</v>
      </c>
      <c r="D61" s="30">
        <v>1.0</v>
      </c>
      <c r="E61" s="30">
        <v>1.0</v>
      </c>
      <c r="F61" s="30">
        <v>1.0</v>
      </c>
      <c r="G61" s="30">
        <v>0.0</v>
      </c>
      <c r="H61" s="30">
        <v>0.0</v>
      </c>
      <c r="I61" s="30">
        <v>1.0</v>
      </c>
      <c r="J61" s="30">
        <v>0.0</v>
      </c>
      <c r="K61" s="30">
        <v>0.0</v>
      </c>
      <c r="L61" s="30">
        <v>0.0</v>
      </c>
      <c r="M61" s="30">
        <v>1.0</v>
      </c>
      <c r="N61" s="30">
        <v>1.0</v>
      </c>
    </row>
    <row r="62" ht="15.75" customHeight="1">
      <c r="B62" s="30">
        <v>1.0</v>
      </c>
      <c r="C62" s="30">
        <v>1.0</v>
      </c>
      <c r="D62" s="30">
        <v>1.0</v>
      </c>
      <c r="E62" s="30">
        <v>1.0</v>
      </c>
      <c r="F62" s="30">
        <v>1.0</v>
      </c>
      <c r="G62" s="30">
        <v>1.0</v>
      </c>
      <c r="H62" s="30">
        <v>1.0</v>
      </c>
      <c r="I62" s="30">
        <v>1.0</v>
      </c>
      <c r="J62" s="30">
        <v>1.0</v>
      </c>
      <c r="K62" s="30">
        <v>1.0</v>
      </c>
      <c r="L62" s="30">
        <v>1.0</v>
      </c>
      <c r="M62" s="30">
        <v>1.0</v>
      </c>
      <c r="N62" s="30">
        <v>1.0</v>
      </c>
    </row>
    <row r="63" ht="15.75" customHeight="1">
      <c r="B63" s="30">
        <v>1.0</v>
      </c>
      <c r="C63" s="30">
        <v>1.0</v>
      </c>
      <c r="D63" s="30">
        <v>1.0</v>
      </c>
      <c r="E63" s="30">
        <v>1.0</v>
      </c>
      <c r="F63" s="30">
        <v>1.0</v>
      </c>
      <c r="G63" s="30">
        <v>1.0</v>
      </c>
      <c r="H63" s="30">
        <v>1.0</v>
      </c>
      <c r="I63" s="30">
        <v>1.0</v>
      </c>
      <c r="J63" s="30">
        <v>1.0</v>
      </c>
      <c r="K63" s="30">
        <v>1.0</v>
      </c>
      <c r="L63" s="30">
        <v>1.0</v>
      </c>
      <c r="M63" s="30">
        <v>1.0</v>
      </c>
      <c r="N63" s="30">
        <v>1.0</v>
      </c>
    </row>
    <row r="64" ht="15.75" customHeight="1">
      <c r="B64" s="30">
        <v>1.0</v>
      </c>
      <c r="C64" s="30">
        <v>1.0</v>
      </c>
      <c r="D64" s="30">
        <v>1.0</v>
      </c>
      <c r="E64" s="30">
        <v>1.0</v>
      </c>
      <c r="F64" s="30">
        <v>1.0</v>
      </c>
      <c r="G64" s="30">
        <v>1.0</v>
      </c>
      <c r="H64" s="30">
        <v>1.0</v>
      </c>
      <c r="I64" s="30">
        <v>1.0</v>
      </c>
      <c r="J64" s="30">
        <v>1.0</v>
      </c>
      <c r="K64" s="30">
        <v>1.0</v>
      </c>
      <c r="L64" s="30">
        <v>1.0</v>
      </c>
      <c r="M64" s="30">
        <v>1.0</v>
      </c>
      <c r="N64" s="30">
        <v>1.0</v>
      </c>
    </row>
    <row r="65" ht="15.75" customHeight="1"/>
    <row r="66" ht="15.75" customHeight="1"/>
    <row r="67" ht="15.75" customHeight="1"/>
    <row r="68" ht="15.75" customHeight="1"/>
    <row r="69" ht="15.75" customHeight="1">
      <c r="B69" s="34" t="s">
        <v>58</v>
      </c>
      <c r="C69" s="1" t="s">
        <v>53</v>
      </c>
    </row>
    <row r="70" ht="15.75" customHeight="1"/>
    <row r="71" ht="15.75" customHeight="1">
      <c r="B71" s="34" t="s">
        <v>54</v>
      </c>
    </row>
    <row r="72" ht="15.75" customHeight="1"/>
    <row r="73" ht="15.75" customHeight="1">
      <c r="C73" s="35" t="s">
        <v>1</v>
      </c>
      <c r="D73" s="36">
        <f>1*2^10+0*2^9+0*2^8+0*2^7+0*2^6+0*2^5+0*2^4+0*2^3+0*2^2+1*2^1+1*2^0</f>
        <v>1027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C79" s="35" t="s">
        <v>1</v>
      </c>
      <c r="D79" s="36">
        <f>1*(1/2)^1+1*(1/2)^3+1*(1/2)^4+1*(1/2)^5+1*(1/2)^8+1*(1/2)^12+1*(1/2)^13+1*(1/2)^14+1*(1/2)^15+1*(1/2)^16+1*(1/2)^17+1*(1/2)^18+1*(1/2)^19+1*(1/2)^20+1*(1/2)^21+1*(1/2)^22+1*(1/2)^23+1*(1/2)^24+1*(1/2)^25+1*(1/2)^26+1*(1/2)^27+1*(1/2)^28+1*(1/2)^29+1*(1/2)^30+1*(1/2)^31+1*(1/2)^32+1*(1/2)^33+1*(1/2)^34+1*(1/2)^35+1*(1/2)^36+1*(1/2)^37+1*(1/2)^38+1*(1/2)^39+1*(1/2)^40+1*(1/2)^41+1*(1/2)^42+1*(1/2)^43+1*(1/2)^44+1*(1/2)^45+1*(1/2)^46+1*(1/2)^47+1*(1/2)^48+1*(1/2)^49+1*(1/2)^50+1*(1/2)^51+1*(1/2)^52</f>
        <v>0.7231445313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>
      <c r="B86" s="35" t="s">
        <v>1</v>
      </c>
      <c r="C86" s="36">
        <f>(-1)^0*2^(1027-1023)*(1+D79)</f>
        <v>27.5703125</v>
      </c>
    </row>
    <row r="87" ht="15.75" customHeight="1"/>
    <row r="88" ht="15.75" customHeight="1"/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B90" s="1" t="s">
        <v>59</v>
      </c>
    </row>
    <row r="91" ht="15.75" customHeight="1"/>
    <row r="92" ht="15.75" customHeight="1">
      <c r="C92" s="6"/>
    </row>
    <row r="93" ht="15.75" customHeight="1">
      <c r="D93" s="6"/>
    </row>
    <row r="94" ht="15.75" customHeight="1"/>
    <row r="95" ht="15.75" customHeight="1">
      <c r="B95" s="30">
        <v>0.0</v>
      </c>
      <c r="D95" s="30">
        <v>1.0</v>
      </c>
      <c r="E95" s="30">
        <v>0.0</v>
      </c>
      <c r="F95" s="30">
        <v>0.0</v>
      </c>
      <c r="G95" s="30">
        <v>0.0</v>
      </c>
      <c r="H95" s="30">
        <v>0.0</v>
      </c>
      <c r="I95" s="30">
        <v>0.0</v>
      </c>
      <c r="J95" s="30">
        <v>0.0</v>
      </c>
      <c r="K95" s="30">
        <v>0.0</v>
      </c>
      <c r="L95" s="30">
        <v>0.0</v>
      </c>
      <c r="M95" s="30">
        <v>1.0</v>
      </c>
      <c r="N95" s="30">
        <v>1.0</v>
      </c>
    </row>
    <row r="96" ht="15.75" customHeight="1">
      <c r="F96" s="2"/>
      <c r="G96" s="2"/>
    </row>
    <row r="97" ht="15.75" customHeight="1">
      <c r="B97" s="2" t="s">
        <v>49</v>
      </c>
      <c r="C97" s="2"/>
    </row>
    <row r="98" ht="15.75" customHeight="1"/>
    <row r="99" ht="15.75" customHeight="1">
      <c r="B99" s="30">
        <v>1.0</v>
      </c>
      <c r="C99" s="30">
        <v>0.0</v>
      </c>
      <c r="D99" s="30">
        <v>1.0</v>
      </c>
      <c r="E99" s="30">
        <v>1.0</v>
      </c>
      <c r="F99" s="30">
        <v>1.0</v>
      </c>
      <c r="G99" s="30">
        <v>0.0</v>
      </c>
      <c r="H99" s="30">
        <v>0.0</v>
      </c>
      <c r="I99" s="30">
        <v>1.0</v>
      </c>
      <c r="J99" s="30">
        <v>0.0</v>
      </c>
      <c r="K99" s="30">
        <v>0.0</v>
      </c>
      <c r="L99" s="30">
        <v>0.0</v>
      </c>
      <c r="M99" s="30">
        <v>1.0</v>
      </c>
      <c r="N99" s="30">
        <v>0.0</v>
      </c>
    </row>
    <row r="100" ht="15.75" customHeight="1">
      <c r="B100" s="30">
        <v>0.0</v>
      </c>
      <c r="C100" s="30">
        <v>0.0</v>
      </c>
      <c r="D100" s="30">
        <v>0.0</v>
      </c>
      <c r="E100" s="30">
        <v>0.0</v>
      </c>
      <c r="F100" s="30">
        <v>0.0</v>
      </c>
      <c r="G100" s="30">
        <v>0.0</v>
      </c>
      <c r="H100" s="30">
        <v>0.0</v>
      </c>
      <c r="I100" s="30">
        <v>0.0</v>
      </c>
      <c r="J100" s="30">
        <v>0.0</v>
      </c>
      <c r="K100" s="30">
        <v>0.0</v>
      </c>
      <c r="L100" s="30">
        <v>0.0</v>
      </c>
      <c r="M100" s="30">
        <v>0.0</v>
      </c>
      <c r="N100" s="30">
        <v>0.0</v>
      </c>
    </row>
    <row r="101" ht="15.75" customHeight="1">
      <c r="B101" s="30">
        <v>0.0</v>
      </c>
      <c r="C101" s="30">
        <v>0.0</v>
      </c>
      <c r="D101" s="30">
        <v>0.0</v>
      </c>
      <c r="E101" s="30">
        <v>0.0</v>
      </c>
      <c r="F101" s="30">
        <v>0.0</v>
      </c>
      <c r="G101" s="30">
        <v>0.0</v>
      </c>
      <c r="H101" s="30">
        <v>0.0</v>
      </c>
      <c r="I101" s="30">
        <v>0.0</v>
      </c>
      <c r="J101" s="30">
        <v>0.0</v>
      </c>
      <c r="K101" s="30">
        <v>0.0</v>
      </c>
      <c r="L101" s="30">
        <v>0.0</v>
      </c>
      <c r="M101" s="30">
        <v>0.0</v>
      </c>
      <c r="N101" s="30">
        <v>0.0</v>
      </c>
    </row>
    <row r="102" ht="15.75" customHeight="1">
      <c r="B102" s="30">
        <v>0.0</v>
      </c>
      <c r="C102" s="30">
        <v>0.0</v>
      </c>
      <c r="D102" s="30">
        <v>0.0</v>
      </c>
      <c r="E102" s="30">
        <v>0.0</v>
      </c>
      <c r="F102" s="30">
        <v>0.0</v>
      </c>
      <c r="G102" s="30">
        <v>0.0</v>
      </c>
      <c r="H102" s="30">
        <v>0.0</v>
      </c>
      <c r="I102" s="30">
        <v>0.0</v>
      </c>
      <c r="J102" s="30">
        <v>0.0</v>
      </c>
      <c r="K102" s="30">
        <v>0.0</v>
      </c>
      <c r="L102" s="30">
        <v>0.0</v>
      </c>
      <c r="M102" s="30">
        <v>0.0</v>
      </c>
      <c r="N102" s="30">
        <v>1.0</v>
      </c>
    </row>
    <row r="103" ht="15.75" customHeight="1"/>
    <row r="104" ht="15.75" customHeight="1"/>
    <row r="105" ht="15.75" customHeight="1"/>
    <row r="106" ht="15.75" customHeight="1"/>
    <row r="107" ht="15.75" customHeight="1">
      <c r="B107" s="34" t="s">
        <v>60</v>
      </c>
      <c r="C107" s="1" t="s">
        <v>53</v>
      </c>
    </row>
    <row r="108" ht="15.75" customHeight="1"/>
    <row r="109" ht="15.75" customHeight="1">
      <c r="B109" s="34" t="s">
        <v>54</v>
      </c>
    </row>
    <row r="110" ht="15.75" customHeight="1"/>
    <row r="111" ht="15.75" customHeight="1">
      <c r="C111" s="35" t="s">
        <v>1</v>
      </c>
      <c r="D111" s="36">
        <f>1*2^10+0*2^9+0*2^8+0*2^7+0*2^6+0*2^5+0*2^4+0*2^3+0*2^2+1*2^1+1*2^0</f>
        <v>1027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C117" s="35" t="s">
        <v>1</v>
      </c>
      <c r="D117" s="36">
        <f>1*(1/2)^1+1*(1/2)^3+1*(1/2)^4+1*(1/2)^5+1*(1/2)^8+1*(1/2)^12+1*(1/2)^52</f>
        <v>0.7229003906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>
      <c r="B124" s="35" t="s">
        <v>1</v>
      </c>
      <c r="C124" s="39">
        <f>(-1)^0*2^(1027-1023)*(1+D117)</f>
        <v>27.56640625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>
      <c r="C131" s="40">
        <f>1*(1/2)^1+1*(1/2)^3+1*(1/2)^4+1*(1/2)^5+1*(1/2)^8+1*(1/2)^12+1*(1/2)^52</f>
        <v>0.7229003906</v>
      </c>
    </row>
    <row r="132" ht="15.75" customHeight="1">
      <c r="C132" s="40">
        <f>1*(1/2)^1+1*(1/2)^3+1*(1/2)^4+1*(1/2)^5+1*(1/2)^8+1*(1/2)^12</f>
        <v>0.7229003906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9.38"/>
    <col customWidth="1" min="4" max="4" width="13.38"/>
    <col customWidth="1" min="5" max="5" width="10.5"/>
    <col customWidth="1" min="6" max="26" width="9.38"/>
  </cols>
  <sheetData>
    <row r="3">
      <c r="C3" s="6"/>
    </row>
    <row r="4">
      <c r="D4" s="6"/>
    </row>
    <row r="6">
      <c r="B6" s="30">
        <v>0.0</v>
      </c>
      <c r="D6" s="30">
        <v>1.0</v>
      </c>
      <c r="E6" s="30">
        <v>0.0</v>
      </c>
      <c r="F6" s="30">
        <v>0.0</v>
      </c>
      <c r="G6" s="30">
        <v>0.0</v>
      </c>
      <c r="H6" s="30">
        <v>0.0</v>
      </c>
      <c r="I6" s="30">
        <v>0.0</v>
      </c>
      <c r="J6" s="30">
        <v>0.0</v>
      </c>
      <c r="K6" s="30">
        <v>0.0</v>
      </c>
      <c r="L6" s="30">
        <v>0.0</v>
      </c>
      <c r="M6" s="30">
        <v>1.0</v>
      </c>
      <c r="N6" s="30">
        <v>1.0</v>
      </c>
    </row>
    <row r="7">
      <c r="F7" s="2"/>
      <c r="G7" s="2"/>
    </row>
    <row r="8">
      <c r="B8" s="2" t="s">
        <v>49</v>
      </c>
      <c r="C8" s="2"/>
    </row>
    <row r="10">
      <c r="B10" s="30">
        <v>1.0</v>
      </c>
      <c r="C10" s="30">
        <v>0.0</v>
      </c>
      <c r="D10" s="30">
        <v>1.0</v>
      </c>
      <c r="E10" s="30">
        <v>1.0</v>
      </c>
      <c r="F10" s="30">
        <v>1.0</v>
      </c>
      <c r="G10" s="30">
        <v>0.0</v>
      </c>
      <c r="H10" s="30">
        <v>0.0</v>
      </c>
      <c r="I10" s="30">
        <v>1.0</v>
      </c>
      <c r="J10" s="30">
        <v>0.0</v>
      </c>
      <c r="K10" s="30">
        <v>0.0</v>
      </c>
      <c r="L10" s="30">
        <v>0.0</v>
      </c>
      <c r="M10" s="30">
        <v>1.0</v>
      </c>
      <c r="N10" s="30">
        <v>0.0</v>
      </c>
    </row>
    <row r="11">
      <c r="B11" s="30">
        <v>0.0</v>
      </c>
      <c r="C11" s="30">
        <v>0.0</v>
      </c>
      <c r="D11" s="30">
        <v>0.0</v>
      </c>
      <c r="E11" s="30">
        <v>0.0</v>
      </c>
      <c r="F11" s="30">
        <v>0.0</v>
      </c>
      <c r="G11" s="30">
        <v>0.0</v>
      </c>
      <c r="H11" s="30">
        <v>0.0</v>
      </c>
      <c r="I11" s="30">
        <v>0.0</v>
      </c>
      <c r="J11" s="30">
        <v>0.0</v>
      </c>
      <c r="K11" s="30">
        <v>0.0</v>
      </c>
      <c r="L11" s="30">
        <v>0.0</v>
      </c>
      <c r="M11" s="30">
        <v>0.0</v>
      </c>
      <c r="N11" s="30">
        <v>0.0</v>
      </c>
    </row>
    <row r="12">
      <c r="B12" s="30">
        <v>0.0</v>
      </c>
      <c r="C12" s="30">
        <v>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  <c r="J12" s="30">
        <v>0.0</v>
      </c>
      <c r="K12" s="30">
        <v>0.0</v>
      </c>
      <c r="L12" s="30">
        <v>0.0</v>
      </c>
      <c r="M12" s="30">
        <v>0.0</v>
      </c>
      <c r="N12" s="30">
        <v>0.0</v>
      </c>
    </row>
    <row r="13">
      <c r="B13" s="30">
        <v>0.0</v>
      </c>
      <c r="C13" s="30">
        <v>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  <c r="J13" s="30">
        <v>0.0</v>
      </c>
      <c r="K13" s="30">
        <v>0.0</v>
      </c>
      <c r="L13" s="30">
        <v>0.0</v>
      </c>
      <c r="M13" s="30">
        <v>0.0</v>
      </c>
      <c r="N13" s="30">
        <v>0.0</v>
      </c>
    </row>
    <row r="15">
      <c r="E15" s="6"/>
    </row>
    <row r="16">
      <c r="C16" s="6"/>
    </row>
    <row r="21" ht="15.75" customHeight="1"/>
    <row r="22" ht="15.75" customHeight="1">
      <c r="B22" s="34" t="s">
        <v>61</v>
      </c>
      <c r="C22" s="1" t="s">
        <v>53</v>
      </c>
    </row>
    <row r="23" ht="15.75" customHeight="1"/>
    <row r="24" ht="15.75" customHeight="1"/>
    <row r="25" ht="15.75" customHeight="1">
      <c r="B25" s="1" t="s">
        <v>55</v>
      </c>
      <c r="H25" s="37" t="s">
        <v>56</v>
      </c>
    </row>
    <row r="26" ht="15.75" customHeight="1"/>
    <row r="27" ht="15.75" customHeight="1"/>
    <row r="28" ht="15.75" customHeight="1">
      <c r="B28" s="38">
        <v>1.0</v>
      </c>
      <c r="C28" s="30">
        <v>0.0</v>
      </c>
      <c r="D28" s="38">
        <v>1.0</v>
      </c>
      <c r="E28" s="38">
        <v>1.0</v>
      </c>
      <c r="F28" s="38">
        <v>1.0</v>
      </c>
      <c r="G28" s="30">
        <v>0.0</v>
      </c>
      <c r="H28" s="30">
        <v>0.0</v>
      </c>
      <c r="I28" s="38">
        <v>1.0</v>
      </c>
      <c r="J28" s="30">
        <v>0.0</v>
      </c>
      <c r="K28" s="30">
        <v>0.0</v>
      </c>
      <c r="L28" s="30">
        <v>0.0</v>
      </c>
      <c r="M28" s="38">
        <v>1.0</v>
      </c>
      <c r="N28" s="30">
        <v>0.0</v>
      </c>
    </row>
    <row r="29" ht="15.75" customHeight="1">
      <c r="B29" s="30">
        <v>0.0</v>
      </c>
      <c r="C29" s="30">
        <v>0.0</v>
      </c>
      <c r="D29" s="30">
        <v>0.0</v>
      </c>
      <c r="E29" s="30">
        <v>0.0</v>
      </c>
      <c r="F29" s="30">
        <v>0.0</v>
      </c>
      <c r="G29" s="30">
        <v>0.0</v>
      </c>
      <c r="H29" s="30">
        <v>0.0</v>
      </c>
      <c r="I29" s="30">
        <v>0.0</v>
      </c>
      <c r="J29" s="30">
        <v>0.0</v>
      </c>
      <c r="K29" s="30">
        <v>0.0</v>
      </c>
      <c r="L29" s="30">
        <v>0.0</v>
      </c>
      <c r="M29" s="30">
        <v>0.0</v>
      </c>
      <c r="N29" s="30">
        <v>0.0</v>
      </c>
    </row>
    <row r="30" ht="15.75" customHeight="1">
      <c r="B30" s="30">
        <v>0.0</v>
      </c>
      <c r="C30" s="30">
        <v>0.0</v>
      </c>
      <c r="D30" s="30">
        <v>0.0</v>
      </c>
      <c r="E30" s="30">
        <v>0.0</v>
      </c>
      <c r="F30" s="30">
        <v>0.0</v>
      </c>
      <c r="G30" s="30">
        <v>0.0</v>
      </c>
      <c r="H30" s="30">
        <v>0.0</v>
      </c>
      <c r="I30" s="30">
        <v>0.0</v>
      </c>
      <c r="J30" s="30">
        <v>0.0</v>
      </c>
      <c r="K30" s="30">
        <v>0.0</v>
      </c>
      <c r="L30" s="30">
        <v>0.0</v>
      </c>
      <c r="M30" s="30">
        <v>0.0</v>
      </c>
      <c r="N30" s="30">
        <v>0.0</v>
      </c>
    </row>
    <row r="31" ht="15.75" customHeight="1">
      <c r="B31" s="30">
        <v>0.0</v>
      </c>
      <c r="C31" s="30">
        <v>0.0</v>
      </c>
      <c r="D31" s="30">
        <v>0.0</v>
      </c>
      <c r="E31" s="30">
        <v>0.0</v>
      </c>
      <c r="F31" s="30">
        <v>0.0</v>
      </c>
      <c r="G31" s="30">
        <v>0.0</v>
      </c>
      <c r="H31" s="30">
        <v>0.0</v>
      </c>
      <c r="I31" s="30">
        <v>0.0</v>
      </c>
      <c r="J31" s="30">
        <v>0.0</v>
      </c>
      <c r="K31" s="30">
        <v>0.0</v>
      </c>
      <c r="L31" s="30">
        <v>0.0</v>
      </c>
      <c r="M31" s="30">
        <v>0.0</v>
      </c>
      <c r="N31" s="30">
        <v>0.0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C38" s="35" t="s">
        <v>1</v>
      </c>
      <c r="D38" s="36">
        <f>1*(1/2)^1+1*(1/2)^3+1*(1/2)^4+1*(1/2)^5+1*(1/2)^8+1*(1/2)^12</f>
        <v>0.7229003906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C45" s="35" t="s">
        <v>1</v>
      </c>
      <c r="D45" s="41">
        <f>(-1)^0</f>
        <v>1</v>
      </c>
      <c r="E45" s="1" t="str">
        <f>2^(2046)</f>
        <v>#NUM!</v>
      </c>
      <c r="F45" s="1">
        <f>(1+D38)</f>
        <v>1.722900391</v>
      </c>
    </row>
    <row r="46" ht="15.75" customHeight="1"/>
    <row r="47" ht="15.75" customHeight="1">
      <c r="D47" s="37" t="str">
        <f>D45*E45*F45</f>
        <v>#NUM!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11.13"/>
    <col customWidth="1" min="4" max="26" width="9.38"/>
  </cols>
  <sheetData>
    <row r="7">
      <c r="C7" s="6"/>
    </row>
    <row r="10">
      <c r="B10" s="30">
        <v>1.0</v>
      </c>
      <c r="D10" s="30">
        <v>0.0</v>
      </c>
      <c r="E10" s="30">
        <v>0.0</v>
      </c>
      <c r="F10" s="30">
        <v>1.0</v>
      </c>
      <c r="G10" s="30">
        <v>0.0</v>
      </c>
      <c r="H10" s="30">
        <v>0.0</v>
      </c>
      <c r="I10" s="30">
        <v>1.0</v>
      </c>
      <c r="J10" s="30">
        <v>0.0</v>
      </c>
      <c r="K10" s="30">
        <v>0.0</v>
      </c>
      <c r="L10" s="30">
        <v>1.0</v>
      </c>
      <c r="M10" s="30">
        <v>1.0</v>
      </c>
      <c r="N10" s="30">
        <v>1.0</v>
      </c>
    </row>
    <row r="11">
      <c r="F11" s="2"/>
      <c r="G11" s="2"/>
    </row>
    <row r="12">
      <c r="B12" s="2" t="s">
        <v>49</v>
      </c>
      <c r="C12" s="2"/>
    </row>
    <row r="14">
      <c r="B14" s="30">
        <v>0.0</v>
      </c>
      <c r="C14" s="30">
        <v>0.0</v>
      </c>
      <c r="D14" s="30">
        <v>1.0</v>
      </c>
      <c r="E14" s="30">
        <v>0.0</v>
      </c>
      <c r="F14" s="30">
        <v>0.0</v>
      </c>
      <c r="G14" s="30">
        <v>1.0</v>
      </c>
      <c r="H14" s="30">
        <v>0.0</v>
      </c>
      <c r="I14" s="30">
        <v>0.0</v>
      </c>
      <c r="J14" s="30">
        <v>1.0</v>
      </c>
      <c r="K14" s="30">
        <v>1.0</v>
      </c>
      <c r="L14" s="30">
        <v>1.0</v>
      </c>
      <c r="M14" s="30">
        <v>1.0</v>
      </c>
      <c r="N14" s="30">
        <v>1.0</v>
      </c>
    </row>
    <row r="15">
      <c r="B15" s="30">
        <v>0.0</v>
      </c>
      <c r="C15" s="30">
        <v>0.0</v>
      </c>
      <c r="D15" s="30">
        <v>0.0</v>
      </c>
      <c r="E15" s="30">
        <v>0.0</v>
      </c>
      <c r="F15" s="30">
        <v>1.0</v>
      </c>
      <c r="G15" s="30">
        <v>0.0</v>
      </c>
      <c r="H15" s="30">
        <v>1.0</v>
      </c>
      <c r="I15" s="30">
        <v>0.0</v>
      </c>
      <c r="J15" s="30">
        <v>0.0</v>
      </c>
      <c r="K15" s="30">
        <v>0.0</v>
      </c>
      <c r="L15" s="30">
        <v>1.0</v>
      </c>
      <c r="M15" s="30">
        <v>0.0</v>
      </c>
      <c r="N15" s="30">
        <v>0.0</v>
      </c>
    </row>
    <row r="16">
      <c r="B16" s="30">
        <v>1.0</v>
      </c>
      <c r="C16" s="30">
        <v>1.0</v>
      </c>
      <c r="D16" s="30">
        <v>1.0</v>
      </c>
      <c r="E16" s="30">
        <v>1.0</v>
      </c>
      <c r="F16" s="30">
        <v>0.0</v>
      </c>
      <c r="G16" s="30">
        <v>0.0</v>
      </c>
      <c r="H16" s="30">
        <v>0.0</v>
      </c>
      <c r="I16" s="30">
        <v>1.0</v>
      </c>
      <c r="J16" s="30">
        <v>1.0</v>
      </c>
      <c r="K16" s="30">
        <v>1.0</v>
      </c>
      <c r="L16" s="30">
        <v>0.0</v>
      </c>
      <c r="M16" s="30">
        <v>1.0</v>
      </c>
      <c r="N16" s="30">
        <v>0.0</v>
      </c>
    </row>
    <row r="17">
      <c r="B17" s="30">
        <v>1.0</v>
      </c>
      <c r="C17" s="30">
        <v>0.0</v>
      </c>
      <c r="D17" s="30">
        <v>1.0</v>
      </c>
      <c r="E17" s="30">
        <v>0.0</v>
      </c>
      <c r="F17" s="30">
        <v>1.0</v>
      </c>
      <c r="G17" s="30">
        <v>0.0</v>
      </c>
      <c r="H17" s="30">
        <v>1.0</v>
      </c>
      <c r="I17" s="30">
        <v>0.0</v>
      </c>
      <c r="J17" s="30">
        <v>1.0</v>
      </c>
      <c r="K17" s="30">
        <v>0.0</v>
      </c>
      <c r="L17" s="30">
        <v>1.0</v>
      </c>
      <c r="M17" s="30">
        <v>1.0</v>
      </c>
      <c r="N17" s="30">
        <v>1.0</v>
      </c>
    </row>
    <row r="19">
      <c r="E19" s="6"/>
    </row>
    <row r="21" ht="15.75" customHeight="1">
      <c r="A21" s="1" t="s">
        <v>19</v>
      </c>
      <c r="B21" s="1" t="s">
        <v>62</v>
      </c>
    </row>
    <row r="22" ht="15.75" customHeight="1"/>
    <row r="23" ht="15.75" customHeight="1">
      <c r="A23" s="1" t="s">
        <v>22</v>
      </c>
      <c r="B23" s="30">
        <v>0.0</v>
      </c>
      <c r="C23" s="30">
        <v>0.0</v>
      </c>
      <c r="D23" s="30">
        <v>1.0</v>
      </c>
      <c r="E23" s="30">
        <v>0.0</v>
      </c>
      <c r="F23" s="30">
        <v>0.0</v>
      </c>
      <c r="G23" s="30">
        <v>1.0</v>
      </c>
      <c r="H23" s="30">
        <v>0.0</v>
      </c>
      <c r="I23" s="30">
        <v>0.0</v>
      </c>
      <c r="J23" s="30">
        <v>1.0</v>
      </c>
      <c r="K23" s="30">
        <v>1.0</v>
      </c>
      <c r="L23" s="30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42" t="s">
        <v>63</v>
      </c>
      <c r="B31" s="42">
        <f>B23*2^10+C23*2^9+D23*2^8+E23*2^7+F23*2^6+G23*2^5+H23*2^4+I23*2^3+J23*2^2+K23*2^1+L23*2^0</f>
        <v>295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B38" s="43" t="s">
        <v>64</v>
      </c>
      <c r="C38" s="44" t="s">
        <v>65</v>
      </c>
    </row>
    <row r="39" ht="15.75" customHeight="1">
      <c r="B39" s="43" t="s">
        <v>64</v>
      </c>
      <c r="C39" s="45">
        <f>295-1023</f>
        <v>-728</v>
      </c>
    </row>
    <row r="40" ht="15.75" customHeight="1"/>
    <row r="41" ht="15.75" customHeight="1"/>
    <row r="42" ht="15.75" customHeight="1">
      <c r="B42" s="46"/>
      <c r="C42" s="1">
        <f>C45*(1/2)^1+D45*(1/2)^2+E45*(1/2)^3+F45*(1/2)^4+G45*(1/2)^5+H45*(1/2)^6+I45*(1/2)^7+J45*(1/2)^8+K45*(1/2)^9+L45*(1/2)^10+M45*(1/2)^11+N45*(1/2)^12+O45*(1/2)^13+C46*(1/2)^14+D46*(1/2)^15+E46*(1/2)^16+F46*(1/2)^17+G46*(1/2)^18+H46*(1/2)^19+I46*(1/2)^20+J46*(1/2)^21+K46*(1/2)^22+L46*(1/2)^23+M46*(1/2)^24+N46*(1/2)^25+O46*(1/2)^26+C47*(1/2)^27+D47*(1/2)^28+E47*(1/2)^29+F47*(1/2)^30+G47*(1/2)^31+H47*(1/2)^32+I47*(1/2)^33+J47*(1/2)^34+K47*(1/2)^35+L47*(1/2)^36+M47*(1/2)^37+N47*(1/2)^38+O47*(1/2)^39+C48*(1/2)^40+D48*(1/2)^41+E48*(1/2)^42+F48*(1/2)^43+G48*(1/2)^44+H48*(1/2)^45+I48*(1/2)^46+J48*(1/2)^47+K48*(1/2)^48+L48*(1/2)^49+M48*(1/2)^50+N48*(1/2)^51+O48*(1/2)^52</f>
        <v>0.1444140217</v>
      </c>
    </row>
    <row r="43" ht="15.75" customHeight="1"/>
    <row r="44" ht="15.75" customHeight="1"/>
    <row r="45" ht="15.75" customHeight="1">
      <c r="C45" s="30">
        <v>0.0</v>
      </c>
      <c r="D45" s="30">
        <v>0.0</v>
      </c>
      <c r="E45" s="30">
        <v>1.0</v>
      </c>
      <c r="F45" s="30">
        <v>0.0</v>
      </c>
      <c r="G45" s="30">
        <v>0.0</v>
      </c>
      <c r="H45" s="30">
        <v>1.0</v>
      </c>
      <c r="I45" s="30">
        <v>0.0</v>
      </c>
      <c r="J45" s="30">
        <v>0.0</v>
      </c>
      <c r="K45" s="30">
        <v>1.0</v>
      </c>
      <c r="L45" s="30">
        <v>1.0</v>
      </c>
      <c r="M45" s="30">
        <v>1.0</v>
      </c>
      <c r="N45" s="30">
        <v>1.0</v>
      </c>
      <c r="O45" s="30">
        <v>1.0</v>
      </c>
    </row>
    <row r="46" ht="15.75" customHeight="1">
      <c r="C46" s="30">
        <v>0.0</v>
      </c>
      <c r="D46" s="30">
        <v>0.0</v>
      </c>
      <c r="E46" s="30">
        <v>0.0</v>
      </c>
      <c r="F46" s="30">
        <v>0.0</v>
      </c>
      <c r="G46" s="30">
        <v>1.0</v>
      </c>
      <c r="H46" s="30">
        <v>0.0</v>
      </c>
      <c r="I46" s="30">
        <v>1.0</v>
      </c>
      <c r="J46" s="30">
        <v>0.0</v>
      </c>
      <c r="K46" s="30">
        <v>0.0</v>
      </c>
      <c r="L46" s="30">
        <v>0.0</v>
      </c>
      <c r="M46" s="30">
        <v>1.0</v>
      </c>
      <c r="N46" s="30">
        <v>0.0</v>
      </c>
      <c r="O46" s="30">
        <v>0.0</v>
      </c>
    </row>
    <row r="47" ht="15.75" customHeight="1">
      <c r="C47" s="30">
        <v>1.0</v>
      </c>
      <c r="D47" s="30">
        <v>1.0</v>
      </c>
      <c r="E47" s="30">
        <v>1.0</v>
      </c>
      <c r="F47" s="30">
        <v>1.0</v>
      </c>
      <c r="G47" s="30">
        <v>0.0</v>
      </c>
      <c r="H47" s="30">
        <v>0.0</v>
      </c>
      <c r="I47" s="30">
        <v>0.0</v>
      </c>
      <c r="J47" s="30">
        <v>1.0</v>
      </c>
      <c r="K47" s="30">
        <v>1.0</v>
      </c>
      <c r="L47" s="30">
        <v>1.0</v>
      </c>
      <c r="M47" s="30">
        <v>0.0</v>
      </c>
      <c r="N47" s="30">
        <v>1.0</v>
      </c>
      <c r="O47" s="30">
        <v>0.0</v>
      </c>
    </row>
    <row r="48" ht="15.75" customHeight="1">
      <c r="C48" s="30">
        <v>1.0</v>
      </c>
      <c r="D48" s="30">
        <v>0.0</v>
      </c>
      <c r="E48" s="30">
        <v>1.0</v>
      </c>
      <c r="F48" s="30">
        <v>0.0</v>
      </c>
      <c r="G48" s="30">
        <v>1.0</v>
      </c>
      <c r="H48" s="30">
        <v>0.0</v>
      </c>
      <c r="I48" s="30">
        <v>1.0</v>
      </c>
      <c r="J48" s="30">
        <v>0.0</v>
      </c>
      <c r="K48" s="30">
        <v>1.0</v>
      </c>
      <c r="L48" s="30">
        <v>0.0</v>
      </c>
      <c r="M48" s="30">
        <v>1.0</v>
      </c>
      <c r="N48" s="30">
        <v>1.0</v>
      </c>
      <c r="O48" s="30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B54" s="1" t="s">
        <v>1</v>
      </c>
      <c r="C54" s="1">
        <f>(-1)^1*2^(-728)*(1+0.14441402)</f>
        <v>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11.13"/>
    <col customWidth="1" min="4" max="26" width="9.38"/>
  </cols>
  <sheetData>
    <row r="7">
      <c r="C7" s="6"/>
    </row>
    <row r="10">
      <c r="B10" s="30">
        <v>1.0</v>
      </c>
      <c r="D10" s="30">
        <v>1.0</v>
      </c>
      <c r="E10" s="30">
        <v>0.0</v>
      </c>
      <c r="F10" s="30">
        <v>0.0</v>
      </c>
      <c r="G10" s="30">
        <v>0.0</v>
      </c>
      <c r="H10" s="30">
        <v>0.0</v>
      </c>
      <c r="I10" s="30">
        <v>0.0</v>
      </c>
      <c r="J10" s="30">
        <v>0.0</v>
      </c>
      <c r="K10" s="30">
        <v>0.0</v>
      </c>
      <c r="L10" s="30">
        <v>1.0</v>
      </c>
      <c r="M10" s="30">
        <v>1.0</v>
      </c>
      <c r="N10" s="30">
        <v>1.0</v>
      </c>
    </row>
    <row r="11">
      <c r="F11" s="2"/>
      <c r="G11" s="2"/>
    </row>
    <row r="12">
      <c r="B12" s="2" t="s">
        <v>49</v>
      </c>
      <c r="C12" s="2"/>
    </row>
    <row r="14">
      <c r="B14" s="30">
        <v>0.0</v>
      </c>
      <c r="C14" s="30">
        <v>1.0</v>
      </c>
      <c r="D14" s="30">
        <v>0.0</v>
      </c>
      <c r="E14" s="30">
        <v>0.0</v>
      </c>
      <c r="F14" s="30">
        <v>1.0</v>
      </c>
      <c r="G14" s="30">
        <v>0.0</v>
      </c>
      <c r="H14" s="30">
        <v>0.0</v>
      </c>
      <c r="I14" s="30">
        <v>1.0</v>
      </c>
      <c r="J14" s="30">
        <v>1.0</v>
      </c>
      <c r="K14" s="30">
        <v>1.0</v>
      </c>
      <c r="L14" s="30">
        <v>1.0</v>
      </c>
      <c r="M14" s="30">
        <v>1.0</v>
      </c>
      <c r="N14" s="30">
        <v>0.0</v>
      </c>
    </row>
    <row r="15">
      <c r="B15" s="30">
        <v>0.0</v>
      </c>
      <c r="C15" s="30">
        <v>0.0</v>
      </c>
      <c r="D15" s="30">
        <v>0.0</v>
      </c>
      <c r="E15" s="30">
        <v>1.0</v>
      </c>
      <c r="F15" s="30">
        <v>0.0</v>
      </c>
      <c r="G15" s="30">
        <v>1.0</v>
      </c>
      <c r="H15" s="30">
        <v>0.0</v>
      </c>
      <c r="I15" s="30">
        <v>0.0</v>
      </c>
      <c r="J15" s="30">
        <v>0.0</v>
      </c>
      <c r="K15" s="30">
        <v>1.0</v>
      </c>
      <c r="L15" s="30">
        <v>0.0</v>
      </c>
      <c r="M15" s="30">
        <v>0.0</v>
      </c>
      <c r="N15" s="30">
        <v>1.0</v>
      </c>
    </row>
    <row r="16">
      <c r="B16" s="30">
        <v>1.0</v>
      </c>
      <c r="C16" s="30">
        <v>1.0</v>
      </c>
      <c r="D16" s="30">
        <v>1.0</v>
      </c>
      <c r="E16" s="30">
        <v>0.0</v>
      </c>
      <c r="F16" s="30">
        <v>0.0</v>
      </c>
      <c r="G16" s="30">
        <v>0.0</v>
      </c>
      <c r="H16" s="30">
        <v>1.0</v>
      </c>
      <c r="I16" s="30">
        <v>1.0</v>
      </c>
      <c r="J16" s="30">
        <v>1.0</v>
      </c>
      <c r="K16" s="30">
        <v>0.0</v>
      </c>
      <c r="L16" s="30">
        <v>1.0</v>
      </c>
      <c r="M16" s="30">
        <v>0.0</v>
      </c>
      <c r="N16" s="30">
        <v>1.0</v>
      </c>
    </row>
    <row r="17">
      <c r="B17" s="30">
        <v>0.0</v>
      </c>
      <c r="C17" s="30">
        <v>1.0</v>
      </c>
      <c r="D17" s="30">
        <v>0.0</v>
      </c>
      <c r="E17" s="30">
        <v>1.0</v>
      </c>
      <c r="F17" s="30">
        <v>0.0</v>
      </c>
      <c r="G17" s="30">
        <v>1.0</v>
      </c>
      <c r="H17" s="30">
        <v>0.0</v>
      </c>
      <c r="I17" s="30">
        <v>0.0</v>
      </c>
      <c r="J17" s="30">
        <v>1.0</v>
      </c>
      <c r="K17" s="30">
        <v>0.0</v>
      </c>
      <c r="L17" s="30">
        <v>1.0</v>
      </c>
      <c r="M17" s="30">
        <v>1.0</v>
      </c>
      <c r="N17" s="30">
        <v>0.0</v>
      </c>
    </row>
    <row r="19">
      <c r="E19" s="6"/>
    </row>
    <row r="21" ht="15.75" customHeight="1">
      <c r="A21" s="1" t="s">
        <v>19</v>
      </c>
      <c r="B21" s="1" t="s">
        <v>62</v>
      </c>
    </row>
    <row r="22" ht="15.75" customHeight="1"/>
    <row r="23" ht="15.75" customHeight="1">
      <c r="A23" s="1" t="s">
        <v>22</v>
      </c>
      <c r="B23" s="30">
        <v>1.0</v>
      </c>
      <c r="C23" s="30">
        <v>0.0</v>
      </c>
      <c r="D23" s="30">
        <v>0.0</v>
      </c>
      <c r="E23" s="30">
        <v>0.0</v>
      </c>
      <c r="F23" s="30">
        <v>0.0</v>
      </c>
      <c r="G23" s="30">
        <v>0.0</v>
      </c>
      <c r="H23" s="30">
        <v>0.0</v>
      </c>
      <c r="I23" s="30">
        <v>0.0</v>
      </c>
      <c r="J23" s="30">
        <v>1.0</v>
      </c>
      <c r="K23" s="30">
        <v>1.0</v>
      </c>
      <c r="L23" s="30">
        <v>1.0</v>
      </c>
    </row>
    <row r="24" ht="15.75" customHeight="1"/>
    <row r="25" ht="15.75" customHeight="1"/>
    <row r="26" ht="15.75" customHeight="1"/>
    <row r="27" ht="15.75" customHeight="1"/>
    <row r="28" ht="15.75" customHeight="1">
      <c r="A28" s="42" t="s">
        <v>63</v>
      </c>
      <c r="B28" s="42">
        <f>B23*2^10+C23*2^9+D23*2^8+E23*2^7+F23*2^6+G23*2^5+H23*2^4+I23*2^3+J23*2^2+K23*2^1+L23*2^0</f>
        <v>1031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B35" s="43" t="s">
        <v>64</v>
      </c>
      <c r="C35" s="44" t="s">
        <v>66</v>
      </c>
    </row>
    <row r="36" ht="15.75" customHeight="1">
      <c r="B36" s="43" t="s">
        <v>64</v>
      </c>
      <c r="C36" s="45">
        <f>1031-1023</f>
        <v>8</v>
      </c>
    </row>
    <row r="37" ht="15.75" customHeight="1"/>
    <row r="38" ht="15.75" customHeight="1"/>
    <row r="39" ht="15.75" customHeight="1">
      <c r="B39" s="46"/>
      <c r="C39" s="1">
        <f>C42*(1/2)^1+D42*(1/2)^2+E42*(1/2)^3+F42*(1/2)^4+G42*(1/2)^5+H42*(1/2)^6+I42*(1/2)^7+J42*(1/2)^8+K42*(1/2)^9+L42*(1/2)^10+M42*(1/2)^11+N42*(1/2)^12+O42*(1/2)^13+C43*(1/2)^14+D43*(1/2)^15+E43*(1/2)^16+F43*(1/2)^17+G43*(1/2)^18+H43*(1/2)^19+I43*(1/2)^20+J43*(1/2)^21+K43*(1/2)^22+L43*(1/2)^23+M43*(1/2)^24+N43*(1/2)^25+O43*(1/2)^26+C44*(1/2)^27+D44*(1/2)^28+E44*(1/2)^29+F44*(1/2)^30+G44*(1/2)^31+H44*(1/2)^32+I44*(1/2)^33+J44*(1/2)^34+K44*(1/2)^35+L44*(1/2)^36+M44*(1/2)^37+N44*(1/2)^38+O44*(1/2)^39+C45*(1/2)^40+D45*(1/2)^41+E45*(1/2)^42+F45*(1/2)^43+G45*(1/2)^44+H45*(1/2)^45+I45*(1/2)^46+J45*(1/2)^47+K45*(1/2)^48+L45*(1/2)^49+M45*(1/2)^50+N45*(1/2)^51+O45*(1/2)^52</f>
        <v>0.2888280435</v>
      </c>
    </row>
    <row r="40" ht="15.75" customHeight="1"/>
    <row r="41" ht="15.75" customHeight="1"/>
    <row r="42" ht="15.75" customHeight="1">
      <c r="C42" s="30">
        <v>0.0</v>
      </c>
      <c r="D42" s="30">
        <v>1.0</v>
      </c>
      <c r="E42" s="30">
        <v>0.0</v>
      </c>
      <c r="F42" s="30">
        <v>0.0</v>
      </c>
      <c r="G42" s="30">
        <v>1.0</v>
      </c>
      <c r="H42" s="30">
        <v>0.0</v>
      </c>
      <c r="I42" s="30">
        <v>0.0</v>
      </c>
      <c r="J42" s="30">
        <v>1.0</v>
      </c>
      <c r="K42" s="30">
        <v>1.0</v>
      </c>
      <c r="L42" s="30">
        <v>1.0</v>
      </c>
      <c r="M42" s="30">
        <v>1.0</v>
      </c>
      <c r="N42" s="30">
        <v>1.0</v>
      </c>
      <c r="O42" s="30">
        <v>0.0</v>
      </c>
    </row>
    <row r="43" ht="15.75" customHeight="1">
      <c r="C43" s="30">
        <v>0.0</v>
      </c>
      <c r="D43" s="30">
        <v>0.0</v>
      </c>
      <c r="E43" s="30">
        <v>0.0</v>
      </c>
      <c r="F43" s="30">
        <v>1.0</v>
      </c>
      <c r="G43" s="30">
        <v>0.0</v>
      </c>
      <c r="H43" s="30">
        <v>1.0</v>
      </c>
      <c r="I43" s="30">
        <v>0.0</v>
      </c>
      <c r="J43" s="30">
        <v>0.0</v>
      </c>
      <c r="K43" s="30">
        <v>0.0</v>
      </c>
      <c r="L43" s="30">
        <v>1.0</v>
      </c>
      <c r="M43" s="30">
        <v>0.0</v>
      </c>
      <c r="N43" s="30">
        <v>0.0</v>
      </c>
      <c r="O43" s="30">
        <v>1.0</v>
      </c>
    </row>
    <row r="44" ht="15.75" customHeight="1">
      <c r="C44" s="30">
        <v>1.0</v>
      </c>
      <c r="D44" s="30">
        <v>1.0</v>
      </c>
      <c r="E44" s="30">
        <v>1.0</v>
      </c>
      <c r="F44" s="30">
        <v>0.0</v>
      </c>
      <c r="G44" s="30">
        <v>0.0</v>
      </c>
      <c r="H44" s="30">
        <v>0.0</v>
      </c>
      <c r="I44" s="30">
        <v>1.0</v>
      </c>
      <c r="J44" s="30">
        <v>1.0</v>
      </c>
      <c r="K44" s="30">
        <v>1.0</v>
      </c>
      <c r="L44" s="30">
        <v>0.0</v>
      </c>
      <c r="M44" s="30">
        <v>1.0</v>
      </c>
      <c r="N44" s="30">
        <v>0.0</v>
      </c>
      <c r="O44" s="30">
        <v>1.0</v>
      </c>
    </row>
    <row r="45" ht="15.75" customHeight="1">
      <c r="C45" s="30">
        <v>0.0</v>
      </c>
      <c r="D45" s="30">
        <v>1.0</v>
      </c>
      <c r="E45" s="30">
        <v>0.0</v>
      </c>
      <c r="F45" s="30">
        <v>1.0</v>
      </c>
      <c r="G45" s="30">
        <v>0.0</v>
      </c>
      <c r="H45" s="30">
        <v>1.0</v>
      </c>
      <c r="I45" s="30">
        <v>0.0</v>
      </c>
      <c r="J45" s="30">
        <v>0.0</v>
      </c>
      <c r="K45" s="30">
        <v>1.0</v>
      </c>
      <c r="L45" s="30">
        <v>0.0</v>
      </c>
      <c r="M45" s="30">
        <v>1.0</v>
      </c>
      <c r="N45" s="30">
        <v>1.0</v>
      </c>
      <c r="O45" s="30">
        <v>0.0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1" t="s">
        <v>1</v>
      </c>
      <c r="C51" s="1">
        <f>(-1)^1*2^(C36)*(1+C39)</f>
        <v>-329.9399791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11.13"/>
    <col customWidth="1" min="4" max="26" width="9.38"/>
  </cols>
  <sheetData>
    <row r="7">
      <c r="C7" s="6"/>
    </row>
    <row r="10">
      <c r="B10" s="30">
        <v>0.0</v>
      </c>
      <c r="D10" s="30">
        <v>1.0</v>
      </c>
      <c r="E10" s="30">
        <v>0.0</v>
      </c>
      <c r="F10" s="30">
        <v>0.0</v>
      </c>
      <c r="G10" s="30">
        <v>0.0</v>
      </c>
      <c r="H10" s="30">
        <v>0.0</v>
      </c>
      <c r="I10" s="30">
        <v>0.0</v>
      </c>
      <c r="J10" s="30">
        <v>1.0</v>
      </c>
      <c r="K10" s="30">
        <v>0.0</v>
      </c>
      <c r="L10" s="30">
        <v>0.0</v>
      </c>
      <c r="M10" s="30">
        <v>0.0</v>
      </c>
      <c r="N10" s="30">
        <v>1.0</v>
      </c>
    </row>
    <row r="11">
      <c r="F11" s="2"/>
      <c r="G11" s="2"/>
    </row>
    <row r="12">
      <c r="B12" s="2" t="s">
        <v>49</v>
      </c>
      <c r="C12" s="2"/>
    </row>
    <row r="14">
      <c r="B14" s="30">
        <v>0.0</v>
      </c>
      <c r="C14" s="30">
        <v>0.0</v>
      </c>
      <c r="D14" s="30">
        <v>1.0</v>
      </c>
      <c r="E14" s="30">
        <v>0.0</v>
      </c>
      <c r="F14" s="30">
        <v>0.0</v>
      </c>
      <c r="G14" s="30">
        <v>1.0</v>
      </c>
      <c r="H14" s="30">
        <v>0.0</v>
      </c>
      <c r="I14" s="30">
        <v>0.0</v>
      </c>
      <c r="J14" s="30">
        <v>1.0</v>
      </c>
      <c r="K14" s="30">
        <v>0.0</v>
      </c>
      <c r="L14" s="30">
        <v>0.0</v>
      </c>
      <c r="M14" s="30">
        <v>0.0</v>
      </c>
      <c r="N14" s="30">
        <v>0.0</v>
      </c>
    </row>
    <row r="15">
      <c r="B15" s="30">
        <v>0.0</v>
      </c>
      <c r="C15" s="30">
        <v>0.0</v>
      </c>
      <c r="D15" s="30">
        <v>0.0</v>
      </c>
      <c r="E15" s="30">
        <v>0.0</v>
      </c>
      <c r="F15" s="30">
        <v>1.0</v>
      </c>
      <c r="G15" s="30">
        <v>0.0</v>
      </c>
      <c r="H15" s="30">
        <v>1.0</v>
      </c>
      <c r="I15" s="30">
        <v>0.0</v>
      </c>
      <c r="J15" s="30">
        <v>0.0</v>
      </c>
      <c r="K15" s="30">
        <v>0.0</v>
      </c>
      <c r="L15" s="30">
        <v>1.0</v>
      </c>
      <c r="M15" s="30">
        <v>0.0</v>
      </c>
      <c r="N15" s="30">
        <v>0.0</v>
      </c>
    </row>
    <row r="16">
      <c r="B16" s="30">
        <v>1.0</v>
      </c>
      <c r="C16" s="30">
        <v>1.0</v>
      </c>
      <c r="D16" s="30">
        <v>1.0</v>
      </c>
      <c r="E16" s="30">
        <v>1.0</v>
      </c>
      <c r="F16" s="30">
        <v>0.0</v>
      </c>
      <c r="G16" s="30">
        <v>0.0</v>
      </c>
      <c r="H16" s="30">
        <v>0.0</v>
      </c>
      <c r="I16" s="30">
        <v>1.0</v>
      </c>
      <c r="J16" s="30">
        <v>1.0</v>
      </c>
      <c r="K16" s="30">
        <v>1.0</v>
      </c>
      <c r="L16" s="30">
        <v>0.0</v>
      </c>
      <c r="M16" s="30">
        <v>1.0</v>
      </c>
      <c r="N16" s="30">
        <v>0.0</v>
      </c>
    </row>
    <row r="17">
      <c r="B17" s="30">
        <v>1.0</v>
      </c>
      <c r="C17" s="30">
        <v>0.0</v>
      </c>
      <c r="D17" s="30">
        <v>1.0</v>
      </c>
      <c r="E17" s="30">
        <v>0.0</v>
      </c>
      <c r="F17" s="30">
        <v>1.0</v>
      </c>
      <c r="G17" s="30">
        <v>0.0</v>
      </c>
      <c r="H17" s="30">
        <v>1.0</v>
      </c>
      <c r="I17" s="30">
        <v>0.0</v>
      </c>
      <c r="J17" s="30">
        <v>1.0</v>
      </c>
      <c r="K17" s="30">
        <v>0.0</v>
      </c>
      <c r="L17" s="30">
        <v>1.0</v>
      </c>
      <c r="M17" s="30">
        <v>1.0</v>
      </c>
      <c r="N17" s="30">
        <v>0.0</v>
      </c>
    </row>
    <row r="19">
      <c r="E19" s="6"/>
    </row>
    <row r="21" ht="15.75" customHeight="1">
      <c r="A21" s="1" t="s">
        <v>19</v>
      </c>
      <c r="B21" s="1" t="s">
        <v>67</v>
      </c>
    </row>
    <row r="22" ht="15.75" customHeight="1"/>
    <row r="23" ht="15.75" customHeight="1">
      <c r="A23" s="1" t="s">
        <v>22</v>
      </c>
      <c r="B23" s="30">
        <v>1.0</v>
      </c>
      <c r="C23" s="30">
        <v>0.0</v>
      </c>
      <c r="D23" s="30">
        <v>0.0</v>
      </c>
      <c r="E23" s="30">
        <v>0.0</v>
      </c>
      <c r="F23" s="30">
        <v>0.0</v>
      </c>
      <c r="G23" s="30">
        <v>0.0</v>
      </c>
      <c r="H23" s="30">
        <v>1.0</v>
      </c>
      <c r="I23" s="30">
        <v>0.0</v>
      </c>
      <c r="J23" s="30">
        <v>0.0</v>
      </c>
      <c r="K23" s="30">
        <v>0.0</v>
      </c>
      <c r="L23" s="30">
        <v>1.0</v>
      </c>
    </row>
    <row r="24" ht="15.75" customHeight="1"/>
    <row r="25" ht="15.75" customHeight="1"/>
    <row r="26" ht="15.75" customHeight="1"/>
    <row r="27" ht="15.75" customHeight="1"/>
    <row r="28" ht="15.75" customHeight="1">
      <c r="A28" s="42" t="s">
        <v>63</v>
      </c>
      <c r="B28" s="42">
        <f>B23*2^10+C23*2^9+D23*2^8+E23*2^7+F23*2^6+G23*2^5+H23*2^4+I23*2^3+J23*2^2+K23*2^1+L23*2^0</f>
        <v>1041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B35" s="43" t="s">
        <v>64</v>
      </c>
      <c r="C35" s="44" t="s">
        <v>68</v>
      </c>
    </row>
    <row r="36" ht="15.75" customHeight="1">
      <c r="B36" s="43" t="s">
        <v>64</v>
      </c>
      <c r="C36" s="45">
        <f>1041-1023</f>
        <v>18</v>
      </c>
    </row>
    <row r="37" ht="15.75" customHeight="1"/>
    <row r="38" ht="15.75" customHeight="1"/>
    <row r="39" ht="15.75" customHeight="1">
      <c r="B39" s="46"/>
      <c r="C39" s="1">
        <f>C42*(1/2)^1+D42*(1/2)^2+E42*(1/2)^3+F42*(1/2)^4+G42*(1/2)^5+H42*(1/2)^6+I42*(1/2)^7+J42*(1/2)^8+K42*(1/2)^9+L42*(1/2)^10+M42*(1/2)^11+N42*(1/2)^12+O42*(1/2)^13+C43*(1/2)^14+D43*(1/2)^15+E43*(1/2)^16+F43*(1/2)^17+G43*(1/2)^18+H43*(1/2)^19+I43*(1/2)^20+J43*(1/2)^21+K43*(1/2)^22+L43*(1/2)^23+M43*(1/2)^24+N43*(1/2)^25+O43*(1/2)^26+C44*(1/2)^27+D44*(1/2)^28+E44*(1/2)^29+F44*(1/2)^30+G44*(1/2)^31+H44*(1/2)^32+I44*(1/2)^33+J44*(1/2)^34+K44*(1/2)^35+L44*(1/2)^36+M44*(1/2)^37+N44*(1/2)^38+O44*(1/2)^39+C45*(1/2)^40+D45*(1/2)^41+E45*(1/2)^42+F45*(1/2)^43+G45*(1/2)^44+H45*(1/2)^45+I45*(1/2)^46+J45*(1/2)^47+K45*(1/2)^48+L45*(1/2)^49+M45*(1/2)^50+N45*(1/2)^51+O45*(1/2)^52</f>
        <v>0.1425829671</v>
      </c>
    </row>
    <row r="40" ht="15.75" customHeight="1"/>
    <row r="41" ht="15.75" customHeight="1"/>
    <row r="42" ht="15.75" customHeight="1">
      <c r="C42" s="30">
        <v>0.0</v>
      </c>
      <c r="D42" s="30">
        <v>0.0</v>
      </c>
      <c r="E42" s="30">
        <v>1.0</v>
      </c>
      <c r="F42" s="30">
        <v>0.0</v>
      </c>
      <c r="G42" s="30">
        <v>0.0</v>
      </c>
      <c r="H42" s="30">
        <v>1.0</v>
      </c>
      <c r="I42" s="30">
        <v>0.0</v>
      </c>
      <c r="J42" s="30">
        <v>0.0</v>
      </c>
      <c r="K42" s="30">
        <v>1.0</v>
      </c>
      <c r="L42" s="30">
        <v>0.0</v>
      </c>
      <c r="M42" s="30">
        <v>0.0</v>
      </c>
      <c r="N42" s="30">
        <v>0.0</v>
      </c>
      <c r="O42" s="30">
        <v>0.0</v>
      </c>
    </row>
    <row r="43" ht="15.75" customHeight="1">
      <c r="C43" s="30">
        <v>0.0</v>
      </c>
      <c r="D43" s="30">
        <v>0.0</v>
      </c>
      <c r="E43" s="30">
        <v>0.0</v>
      </c>
      <c r="F43" s="30">
        <v>0.0</v>
      </c>
      <c r="G43" s="30">
        <v>1.0</v>
      </c>
      <c r="H43" s="30">
        <v>0.0</v>
      </c>
      <c r="I43" s="30">
        <v>1.0</v>
      </c>
      <c r="J43" s="30">
        <v>0.0</v>
      </c>
      <c r="K43" s="30">
        <v>0.0</v>
      </c>
      <c r="L43" s="30">
        <v>0.0</v>
      </c>
      <c r="M43" s="30">
        <v>1.0</v>
      </c>
      <c r="N43" s="30">
        <v>0.0</v>
      </c>
      <c r="O43" s="30">
        <v>0.0</v>
      </c>
    </row>
    <row r="44" ht="15.75" customHeight="1">
      <c r="C44" s="30">
        <v>1.0</v>
      </c>
      <c r="D44" s="30">
        <v>1.0</v>
      </c>
      <c r="E44" s="30">
        <v>1.0</v>
      </c>
      <c r="F44" s="30">
        <v>1.0</v>
      </c>
      <c r="G44" s="30">
        <v>0.0</v>
      </c>
      <c r="H44" s="30">
        <v>0.0</v>
      </c>
      <c r="I44" s="30">
        <v>0.0</v>
      </c>
      <c r="J44" s="30">
        <v>1.0</v>
      </c>
      <c r="K44" s="30">
        <v>1.0</v>
      </c>
      <c r="L44" s="30">
        <v>1.0</v>
      </c>
      <c r="M44" s="30">
        <v>0.0</v>
      </c>
      <c r="N44" s="30">
        <v>1.0</v>
      </c>
      <c r="O44" s="30">
        <v>0.0</v>
      </c>
    </row>
    <row r="45" ht="15.75" customHeight="1">
      <c r="C45" s="30">
        <v>1.0</v>
      </c>
      <c r="D45" s="30">
        <v>0.0</v>
      </c>
      <c r="E45" s="30">
        <v>1.0</v>
      </c>
      <c r="F45" s="30">
        <v>0.0</v>
      </c>
      <c r="G45" s="30">
        <v>1.0</v>
      </c>
      <c r="H45" s="30">
        <v>0.0</v>
      </c>
      <c r="I45" s="30">
        <v>1.0</v>
      </c>
      <c r="J45" s="30">
        <v>0.0</v>
      </c>
      <c r="K45" s="30">
        <v>1.0</v>
      </c>
      <c r="L45" s="30">
        <v>0.0</v>
      </c>
      <c r="M45" s="30">
        <v>1.0</v>
      </c>
      <c r="N45" s="30">
        <v>1.0</v>
      </c>
      <c r="O45" s="30">
        <v>0.0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1" t="s">
        <v>1</v>
      </c>
      <c r="C51" s="1">
        <f>(-1)^0*2^(C36)*(1+C39)</f>
        <v>299521.2693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2020-09-13T14:59:24Z</dcterms:created>
  <dc:creator>Administrador</dc:creator>
</cp:coreProperties>
</file>