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to_Integrador_G6\Estabilidade\"/>
    </mc:Choice>
  </mc:AlternateContent>
  <bookViews>
    <workbookView xWindow="-105" yWindow="-105" windowWidth="23250" windowHeight="1257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4" i="1"/>
  <c r="B10" i="1"/>
  <c r="B9" i="1"/>
  <c r="B6" i="1"/>
  <c r="B5" i="1"/>
  <c r="D12" i="1"/>
  <c r="D8" i="1"/>
  <c r="D11" i="1"/>
  <c r="D7" i="1"/>
  <c r="B12" i="1"/>
  <c r="B11" i="1"/>
  <c r="B8" i="1"/>
  <c r="B7" i="1"/>
  <c r="C9" i="1"/>
  <c r="C10" i="1"/>
  <c r="C12" i="1"/>
  <c r="C11" i="1"/>
  <c r="C5" i="1"/>
  <c r="C6" i="1"/>
  <c r="C8" i="1"/>
  <c r="C7" i="1"/>
</calcChain>
</file>

<file path=xl/sharedStrings.xml><?xml version="1.0" encoding="utf-8"?>
<sst xmlns="http://schemas.openxmlformats.org/spreadsheetml/2006/main" count="71" uniqueCount="38">
  <si>
    <t>Origem</t>
  </si>
  <si>
    <t>Asa esquerda</t>
  </si>
  <si>
    <t>Asa direita</t>
  </si>
  <si>
    <t>Cauda direita</t>
  </si>
  <si>
    <t>Cauda esquerda</t>
  </si>
  <si>
    <t>Rotor asa esquerda</t>
  </si>
  <si>
    <t>Rotor asa direita</t>
  </si>
  <si>
    <t>Rotor cauda esquerda</t>
  </si>
  <si>
    <t>Rotor cauda direita</t>
  </si>
  <si>
    <t>Motor asa esquerda</t>
  </si>
  <si>
    <t>Motor asa direita</t>
  </si>
  <si>
    <t>Motor cauda esquerda</t>
  </si>
  <si>
    <t>Motor cauda direita</t>
  </si>
  <si>
    <t>Propeller</t>
  </si>
  <si>
    <t>Turboprop</t>
  </si>
  <si>
    <t>Bateria</t>
  </si>
  <si>
    <t>X</t>
  </si>
  <si>
    <t>Y</t>
  </si>
  <si>
    <t>Z</t>
  </si>
  <si>
    <t>-</t>
  </si>
  <si>
    <t>Main Wing</t>
  </si>
  <si>
    <t>Json Name</t>
  </si>
  <si>
    <t>Rotor</t>
  </si>
  <si>
    <t>Electric Motor</t>
  </si>
  <si>
    <t>Battery</t>
  </si>
  <si>
    <t>Fuel Tank</t>
  </si>
  <si>
    <t>Fuselage</t>
  </si>
  <si>
    <t>Tail</t>
  </si>
  <si>
    <t>Components</t>
  </si>
  <si>
    <t>Fuselagem + Crew + Passengers + Payload</t>
  </si>
  <si>
    <t>Referencial</t>
  </si>
  <si>
    <t>SW</t>
  </si>
  <si>
    <t>Asa</t>
  </si>
  <si>
    <t>Cauda</t>
  </si>
  <si>
    <t>XFLR5</t>
  </si>
  <si>
    <t xml:space="preserve"> </t>
  </si>
  <si>
    <t>Antigo (Penultimo)</t>
  </si>
  <si>
    <t xml:space="preserve">Tanque Combustivel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</si>
</sst>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0" xfId="0" applyFont="1"/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/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0</xdr:row>
      <xdr:rowOff>9525</xdr:rowOff>
    </xdr:from>
    <xdr:to>
      <xdr:col>24</xdr:col>
      <xdr:colOff>152400</xdr:colOff>
      <xdr:row>26</xdr:row>
      <xdr:rowOff>51992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437E8A4-EC7B-4CA9-995F-68716B93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275" y="9525"/>
          <a:ext cx="9505950" cy="4995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selection activeCell="G14" sqref="G14"/>
    </sheetView>
  </sheetViews>
  <sheetFormatPr defaultRowHeight="15" x14ac:dyDescent="0.25"/>
  <cols>
    <col min="1" max="1" width="38.5703125" customWidth="1"/>
    <col min="2" max="2" width="12.85546875" customWidth="1"/>
    <col min="3" max="3" width="13.42578125" customWidth="1"/>
    <col min="4" max="4" width="12.28515625" customWidth="1"/>
    <col min="5" max="5" width="17.7109375" customWidth="1"/>
    <col min="6" max="6" width="16.7109375" customWidth="1"/>
    <col min="7" max="7" width="18.42578125" customWidth="1"/>
  </cols>
  <sheetData>
    <row r="1" spans="1:7" x14ac:dyDescent="0.25">
      <c r="A1" s="30" t="s">
        <v>28</v>
      </c>
      <c r="B1" s="3" t="s">
        <v>16</v>
      </c>
      <c r="C1" s="3" t="s">
        <v>17</v>
      </c>
      <c r="D1" s="3" t="s">
        <v>18</v>
      </c>
      <c r="E1" s="8" t="s">
        <v>21</v>
      </c>
      <c r="F1" s="8" t="s">
        <v>30</v>
      </c>
    </row>
    <row r="2" spans="1:7" x14ac:dyDescent="0.25">
      <c r="A2" s="1" t="s">
        <v>0</v>
      </c>
      <c r="B2" s="4">
        <v>1009.68</v>
      </c>
      <c r="C2" s="4">
        <v>6321.55</v>
      </c>
      <c r="D2" s="4">
        <v>7372.82</v>
      </c>
      <c r="E2" s="9" t="s">
        <v>19</v>
      </c>
      <c r="F2" s="9" t="s">
        <v>31</v>
      </c>
      <c r="G2" s="2"/>
    </row>
    <row r="3" spans="1:7" x14ac:dyDescent="0.25">
      <c r="A3" s="1" t="s">
        <v>32</v>
      </c>
      <c r="B3" s="5">
        <v>777.72699999999998</v>
      </c>
      <c r="C3" s="5">
        <v>0</v>
      </c>
      <c r="D3" s="5">
        <v>120.015</v>
      </c>
      <c r="E3" s="9" t="s">
        <v>20</v>
      </c>
      <c r="F3" s="9" t="s">
        <v>34</v>
      </c>
    </row>
    <row r="4" spans="1:7" x14ac:dyDescent="0.25">
      <c r="A4" s="1" t="s">
        <v>33</v>
      </c>
      <c r="B4" s="5">
        <v>5496.2160000000003</v>
      </c>
      <c r="C4" s="5">
        <v>0</v>
      </c>
      <c r="D4" s="5">
        <v>-675.48299999999995</v>
      </c>
      <c r="E4" s="9" t="s">
        <v>27</v>
      </c>
      <c r="F4" s="9" t="s">
        <v>34</v>
      </c>
    </row>
    <row r="5" spans="1:7" x14ac:dyDescent="0.25">
      <c r="A5" s="1" t="s">
        <v>5</v>
      </c>
      <c r="B5" s="5">
        <f>1710.99+479-180-290</f>
        <v>1719.9899999999998</v>
      </c>
      <c r="C5" s="5">
        <f>6894.12 + 269 -150</f>
        <v>7013.12</v>
      </c>
      <c r="D5" s="5">
        <v>13572.82</v>
      </c>
      <c r="E5" s="9" t="s">
        <v>22</v>
      </c>
      <c r="F5" s="9" t="s">
        <v>31</v>
      </c>
    </row>
    <row r="6" spans="1:7" x14ac:dyDescent="0.25">
      <c r="A6" s="1" t="s">
        <v>6</v>
      </c>
      <c r="B6" s="5">
        <f>1710.99+479-180-290</f>
        <v>1719.9899999999998</v>
      </c>
      <c r="C6" s="5">
        <f>6894.12 + 269 -150</f>
        <v>7013.12</v>
      </c>
      <c r="D6" s="5">
        <v>1172.82</v>
      </c>
      <c r="E6" s="9" t="s">
        <v>22</v>
      </c>
      <c r="F6" s="9" t="s">
        <v>31</v>
      </c>
    </row>
    <row r="7" spans="1:7" x14ac:dyDescent="0.25">
      <c r="A7" s="1" t="s">
        <v>7</v>
      </c>
      <c r="B7" s="5">
        <f>5974.32+736-50</f>
        <v>6660.32</v>
      </c>
      <c r="C7" s="5">
        <f>6894.12 + 269 -150</f>
        <v>7013.12</v>
      </c>
      <c r="D7" s="5">
        <f>9264.38 + 300 + 789 +170</f>
        <v>10523.38</v>
      </c>
      <c r="E7" s="9" t="s">
        <v>22</v>
      </c>
      <c r="F7" s="9" t="s">
        <v>31</v>
      </c>
    </row>
    <row r="8" spans="1:7" x14ac:dyDescent="0.25">
      <c r="A8" s="1" t="s">
        <v>8</v>
      </c>
      <c r="B8" s="5">
        <f>5974.32+736-50</f>
        <v>6660.32</v>
      </c>
      <c r="C8" s="5">
        <f>6894.12 + 269 -150</f>
        <v>7013.12</v>
      </c>
      <c r="D8" s="5">
        <f>5481.25 - 300 - 789-170</f>
        <v>4222.25</v>
      </c>
      <c r="E8" s="9" t="s">
        <v>22</v>
      </c>
      <c r="F8" s="9" t="s">
        <v>31</v>
      </c>
    </row>
    <row r="9" spans="1:7" x14ac:dyDescent="0.25">
      <c r="A9" s="1" t="s">
        <v>9</v>
      </c>
      <c r="B9" s="5">
        <f>1710.99+479-180-290</f>
        <v>1719.9899999999998</v>
      </c>
      <c r="C9" s="5">
        <f>6485.84+56.49</f>
        <v>6542.33</v>
      </c>
      <c r="D9" s="5">
        <v>13572.82</v>
      </c>
      <c r="E9" s="9" t="s">
        <v>23</v>
      </c>
      <c r="F9" s="9" t="s">
        <v>31</v>
      </c>
    </row>
    <row r="10" spans="1:7" x14ac:dyDescent="0.25">
      <c r="A10" s="1" t="s">
        <v>10</v>
      </c>
      <c r="B10" s="5">
        <f>1710.99+479-180-290</f>
        <v>1719.9899999999998</v>
      </c>
      <c r="C10" s="5">
        <f>6485.84+56.49</f>
        <v>6542.33</v>
      </c>
      <c r="D10" s="5">
        <v>1172.82</v>
      </c>
      <c r="E10" s="9" t="s">
        <v>23</v>
      </c>
      <c r="F10" s="9" t="s">
        <v>31</v>
      </c>
    </row>
    <row r="11" spans="1:7" x14ac:dyDescent="0.25">
      <c r="A11" s="1" t="s">
        <v>11</v>
      </c>
      <c r="B11" s="5">
        <f>5974.32+736-50</f>
        <v>6660.32</v>
      </c>
      <c r="C11" s="5">
        <f>6553.33 + 219 -150-80</f>
        <v>6542.33</v>
      </c>
      <c r="D11" s="5">
        <f>9264.38 + 300 + 789 +170</f>
        <v>10523.38</v>
      </c>
      <c r="E11" s="9" t="s">
        <v>23</v>
      </c>
      <c r="F11" s="9" t="s">
        <v>31</v>
      </c>
    </row>
    <row r="12" spans="1:7" x14ac:dyDescent="0.25">
      <c r="A12" s="1" t="s">
        <v>12</v>
      </c>
      <c r="B12" s="5">
        <f>5974.32+736-50</f>
        <v>6660.32</v>
      </c>
      <c r="C12" s="5">
        <f>6553.33 + 219 -150-80</f>
        <v>6542.33</v>
      </c>
      <c r="D12" s="5">
        <f>5481.25 - 300 - 789-170</f>
        <v>4222.25</v>
      </c>
      <c r="E12" s="9" t="s">
        <v>23</v>
      </c>
      <c r="F12" s="9" t="s">
        <v>31</v>
      </c>
    </row>
    <row r="13" spans="1:7" x14ac:dyDescent="0.25">
      <c r="A13" s="1" t="s">
        <v>13</v>
      </c>
      <c r="B13" s="15">
        <v>-2512.11</v>
      </c>
      <c r="C13" s="5">
        <v>4891.13</v>
      </c>
      <c r="D13" s="5">
        <v>7372.82</v>
      </c>
      <c r="E13" s="9" t="s">
        <v>13</v>
      </c>
      <c r="F13" s="9" t="s">
        <v>31</v>
      </c>
    </row>
    <row r="14" spans="1:7" x14ac:dyDescent="0.25">
      <c r="A14" s="1" t="s">
        <v>29</v>
      </c>
      <c r="B14" s="5">
        <f>1270.1 +1081.53</f>
        <v>2351.63</v>
      </c>
      <c r="C14" s="11">
        <v>4919.6499999999996</v>
      </c>
      <c r="D14" s="17">
        <v>7372.82</v>
      </c>
      <c r="E14" s="16" t="s">
        <v>26</v>
      </c>
      <c r="F14" s="9" t="s">
        <v>31</v>
      </c>
    </row>
    <row r="15" spans="1:7" x14ac:dyDescent="0.25">
      <c r="A15" s="1" t="s">
        <v>15</v>
      </c>
      <c r="B15" s="12">
        <v>4337.49</v>
      </c>
      <c r="C15" s="12">
        <v>5291.13</v>
      </c>
      <c r="D15" s="5">
        <v>7372.82</v>
      </c>
      <c r="E15" s="9" t="s">
        <v>24</v>
      </c>
      <c r="F15" s="9" t="s">
        <v>31</v>
      </c>
    </row>
    <row r="16" spans="1:7" x14ac:dyDescent="0.25">
      <c r="A16" s="1" t="s">
        <v>37</v>
      </c>
      <c r="B16" s="12">
        <v>4337.49</v>
      </c>
      <c r="C16" s="12">
        <f>5291.13 + 820</f>
        <v>6111.13</v>
      </c>
      <c r="D16" s="5">
        <v>7372.82</v>
      </c>
      <c r="E16" s="9" t="s">
        <v>25</v>
      </c>
      <c r="F16" s="9" t="s">
        <v>31</v>
      </c>
      <c r="G16" s="11"/>
    </row>
    <row r="17" spans="1:13" x14ac:dyDescent="0.25">
      <c r="A17" s="1" t="s">
        <v>14</v>
      </c>
      <c r="B17" s="10">
        <v>-1612.11</v>
      </c>
      <c r="C17" s="10">
        <v>4891.13</v>
      </c>
      <c r="D17" s="13">
        <v>7372.82</v>
      </c>
      <c r="E17" s="9" t="s">
        <v>14</v>
      </c>
      <c r="F17" s="9" t="s">
        <v>31</v>
      </c>
    </row>
    <row r="20" spans="1:13" x14ac:dyDescent="0.25">
      <c r="C20" s="20"/>
    </row>
    <row r="21" spans="1:13" x14ac:dyDescent="0.25">
      <c r="D21" s="7"/>
    </row>
    <row r="22" spans="1:13" x14ac:dyDescent="0.25">
      <c r="B22" s="14"/>
      <c r="C22" s="14"/>
      <c r="D22" s="21"/>
      <c r="E22" s="18"/>
      <c r="F22" s="6"/>
    </row>
    <row r="23" spans="1:13" x14ac:dyDescent="0.25">
      <c r="B23" s="6"/>
      <c r="C23" t="s">
        <v>35</v>
      </c>
      <c r="D23" s="19"/>
    </row>
    <row r="24" spans="1:13" x14ac:dyDescent="0.25">
      <c r="A24" s="25" t="s">
        <v>29</v>
      </c>
      <c r="B24" s="27">
        <v>1270.0999999999999</v>
      </c>
      <c r="C24" s="28">
        <v>4919.6499999999996</v>
      </c>
      <c r="D24" s="29">
        <v>7372.82</v>
      </c>
      <c r="E24" s="26" t="s">
        <v>26</v>
      </c>
      <c r="F24" s="27" t="s">
        <v>31</v>
      </c>
      <c r="G24" s="29" t="s">
        <v>36</v>
      </c>
    </row>
    <row r="26" spans="1:13" x14ac:dyDescent="0.25">
      <c r="A26" s="6"/>
      <c r="D26" s="7"/>
    </row>
    <row r="28" spans="1:13" x14ac:dyDescent="0.25">
      <c r="M28" s="7"/>
    </row>
    <row r="29" spans="1:13" x14ac:dyDescent="0.25">
      <c r="A29" s="22" t="s">
        <v>1</v>
      </c>
      <c r="B29" s="23">
        <v>1844.66</v>
      </c>
      <c r="C29" s="23">
        <v>6366.01</v>
      </c>
      <c r="D29" s="23">
        <v>9529.07</v>
      </c>
      <c r="E29" s="24" t="s">
        <v>20</v>
      </c>
      <c r="F29" s="24" t="s">
        <v>31</v>
      </c>
    </row>
    <row r="30" spans="1:13" x14ac:dyDescent="0.25">
      <c r="A30" s="22" t="s">
        <v>2</v>
      </c>
      <c r="B30" s="23">
        <v>1844.83</v>
      </c>
      <c r="C30" s="23">
        <v>6365.9</v>
      </c>
      <c r="D30" s="23">
        <v>5213.58</v>
      </c>
      <c r="E30" s="24" t="s">
        <v>20</v>
      </c>
      <c r="F30" s="24" t="s">
        <v>31</v>
      </c>
    </row>
    <row r="31" spans="1:13" x14ac:dyDescent="0.25">
      <c r="A31" s="22" t="s">
        <v>3</v>
      </c>
      <c r="B31" s="23">
        <v>5785.74</v>
      </c>
      <c r="C31" s="23">
        <v>6031.06</v>
      </c>
      <c r="D31" s="23">
        <v>6626.04</v>
      </c>
      <c r="E31" s="24" t="s">
        <v>27</v>
      </c>
      <c r="F31" s="24" t="s">
        <v>31</v>
      </c>
    </row>
    <row r="32" spans="1:13" x14ac:dyDescent="0.25">
      <c r="A32" s="22" t="s">
        <v>4</v>
      </c>
      <c r="B32" s="23">
        <v>5786.01</v>
      </c>
      <c r="C32" s="23">
        <v>6031.06</v>
      </c>
      <c r="D32" s="23">
        <v>8119.58</v>
      </c>
      <c r="E32" s="24" t="s">
        <v>27</v>
      </c>
      <c r="F32" s="24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2022-06-07T00:38:57Z</dcterms:created>
  <dcterms:modified xsi:type="dcterms:W3CDTF">2022-06-24T05:03:58Z</dcterms:modified>
</cp:coreProperties>
</file>