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Coding\AI\Pytorch\DogDetect_V2\"/>
    </mc:Choice>
  </mc:AlternateContent>
  <xr:revisionPtr revIDLastSave="0" documentId="13_ncr:1_{AAE6C384-4CA8-469C-B8F5-ACF5D6B3B8B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8" i="1"/>
  <c r="B15" i="1"/>
  <c r="B8" i="1"/>
  <c r="B7" i="1"/>
  <c r="B14" i="1"/>
  <c r="B13" i="1"/>
  <c r="B6" i="1"/>
  <c r="B12" i="1"/>
  <c r="B5" i="1"/>
  <c r="C13" i="1"/>
  <c r="D13" i="1"/>
  <c r="E13" i="1"/>
  <c r="C14" i="1"/>
  <c r="D14" i="1"/>
  <c r="E14" i="1"/>
  <c r="D15" i="1"/>
  <c r="E15" i="1"/>
  <c r="C12" i="1"/>
  <c r="D12" i="1"/>
  <c r="E12" i="1"/>
  <c r="C5" i="1"/>
  <c r="D5" i="1"/>
  <c r="E5" i="1"/>
  <c r="C6" i="1"/>
  <c r="D6" i="1"/>
  <c r="E6" i="1"/>
  <c r="C7" i="1"/>
  <c r="D7" i="1"/>
  <c r="E7" i="1"/>
  <c r="D8" i="1"/>
  <c r="E8" i="1"/>
</calcChain>
</file>

<file path=xl/sharedStrings.xml><?xml version="1.0" encoding="utf-8"?>
<sst xmlns="http://schemas.openxmlformats.org/spreadsheetml/2006/main" count="14" uniqueCount="6">
  <si>
    <t>Cleaned Data</t>
  </si>
  <si>
    <t>Batch Size</t>
  </si>
  <si>
    <t>LR</t>
  </si>
  <si>
    <t>% accuracy test</t>
  </si>
  <si>
    <t>avg. test loss</t>
  </si>
  <si>
    <t>20 Epochs, 4 runs,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</si>
</sst>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24" sqref="F24"/>
    </sheetView>
  </sheetViews>
  <sheetFormatPr defaultRowHeight="15" x14ac:dyDescent="0.25"/>
  <cols>
    <col min="1" max="1" width="15.5703125" customWidth="1"/>
    <col min="2" max="2" width="10.5703125" customWidth="1"/>
    <col min="3" max="3" width="11" customWidth="1"/>
    <col min="7" max="7" width="12" customWidth="1"/>
    <col min="8" max="8" width="11.28515625" customWidth="1"/>
    <col min="9" max="9" width="11.42578125" customWidth="1"/>
    <col min="10" max="11" width="11.85546875" customWidth="1"/>
  </cols>
  <sheetData>
    <row r="1" spans="1:11" ht="15.75" thickBot="1" x14ac:dyDescent="0.3">
      <c r="B1" s="9" t="s">
        <v>0</v>
      </c>
      <c r="C1" s="10"/>
    </row>
    <row r="2" spans="1:11" ht="15" customHeight="1" x14ac:dyDescent="0.25">
      <c r="A2" s="1" t="s">
        <v>5</v>
      </c>
      <c r="B2" s="1"/>
    </row>
    <row r="3" spans="1:11" x14ac:dyDescent="0.25">
      <c r="A3" t="s">
        <v>3</v>
      </c>
      <c r="B3" s="7" t="s">
        <v>2</v>
      </c>
      <c r="F3" s="5"/>
      <c r="G3" t="s">
        <v>3</v>
      </c>
      <c r="H3" s="7" t="s">
        <v>2</v>
      </c>
    </row>
    <row r="4" spans="1:11" x14ac:dyDescent="0.25">
      <c r="A4" s="8" t="s">
        <v>1</v>
      </c>
      <c r="B4" s="3">
        <v>0.01</v>
      </c>
      <c r="C4" s="2">
        <v>5.0000000000000001E-3</v>
      </c>
      <c r="D4" s="2">
        <v>1E-3</v>
      </c>
      <c r="E4" s="2">
        <v>1E-4</v>
      </c>
      <c r="F4" s="4"/>
      <c r="G4" s="8" t="s">
        <v>1</v>
      </c>
      <c r="H4" s="3">
        <v>0.01</v>
      </c>
      <c r="I4" s="2">
        <v>5.0000000000000001E-3</v>
      </c>
      <c r="J4" s="2">
        <v>1E-3</v>
      </c>
      <c r="K4" s="2">
        <v>1E-4</v>
      </c>
    </row>
    <row r="5" spans="1:11" x14ac:dyDescent="0.25">
      <c r="A5" s="3">
        <v>8</v>
      </c>
      <c r="B5" s="6">
        <f>(93.87 + 95.91 + 85.71 + 81.63)/4</f>
        <v>89.28</v>
      </c>
      <c r="C5" s="6">
        <f t="shared" ref="C5:E5" si="0">(93.87 + 95.91)/2</f>
        <v>94.89</v>
      </c>
      <c r="D5" s="6">
        <f t="shared" si="0"/>
        <v>94.89</v>
      </c>
      <c r="E5" s="6">
        <f t="shared" si="0"/>
        <v>94.89</v>
      </c>
      <c r="F5" s="4"/>
      <c r="G5" s="3">
        <v>8</v>
      </c>
      <c r="H5" s="6">
        <v>93.88</v>
      </c>
      <c r="I5" s="6">
        <v>85.713999999999999</v>
      </c>
      <c r="J5" s="6">
        <v>85.713999999999999</v>
      </c>
      <c r="K5" s="6">
        <v>79.59</v>
      </c>
    </row>
    <row r="6" spans="1:11" x14ac:dyDescent="0.25">
      <c r="A6" s="3">
        <v>16</v>
      </c>
      <c r="B6" s="6">
        <f>(85.71 + 95.92 + 91.84+95.92)/4</f>
        <v>92.347500000000011</v>
      </c>
      <c r="C6" s="6">
        <f t="shared" ref="B6:E8" si="1">(93.87 + 95.91)/2</f>
        <v>94.89</v>
      </c>
      <c r="D6" s="6">
        <f t="shared" si="1"/>
        <v>94.89</v>
      </c>
      <c r="E6" s="6">
        <f t="shared" si="1"/>
        <v>94.89</v>
      </c>
      <c r="G6" s="3">
        <v>16</v>
      </c>
      <c r="H6" s="6">
        <v>89.8</v>
      </c>
      <c r="I6" s="6">
        <v>87.76</v>
      </c>
      <c r="J6" s="6">
        <v>87.76</v>
      </c>
      <c r="K6" s="6">
        <v>79.599999999999994</v>
      </c>
    </row>
    <row r="7" spans="1:11" x14ac:dyDescent="0.25">
      <c r="A7" s="3">
        <v>32</v>
      </c>
      <c r="B7" s="6">
        <f>(89.8 + 97.96+81.63+89.8)/4</f>
        <v>89.797499999999999</v>
      </c>
      <c r="C7" s="6">
        <f t="shared" si="1"/>
        <v>94.89</v>
      </c>
      <c r="D7" s="6">
        <f t="shared" si="1"/>
        <v>94.89</v>
      </c>
      <c r="E7" s="6">
        <f t="shared" si="1"/>
        <v>94.89</v>
      </c>
      <c r="G7" s="3">
        <v>32</v>
      </c>
      <c r="H7" s="6">
        <v>91.83</v>
      </c>
      <c r="I7" s="6">
        <v>91.83</v>
      </c>
      <c r="J7" s="6">
        <v>85.71</v>
      </c>
      <c r="K7" s="6">
        <v>59.183</v>
      </c>
    </row>
    <row r="8" spans="1:11" x14ac:dyDescent="0.25">
      <c r="A8" s="3">
        <v>64</v>
      </c>
      <c r="B8" s="6">
        <f>(89.8 + 93.88+85.71+87.76)/4</f>
        <v>89.287499999999994</v>
      </c>
      <c r="C8" s="6">
        <f>(87.76 + 85.71)/2</f>
        <v>86.734999999999999</v>
      </c>
      <c r="D8" s="6">
        <f t="shared" si="1"/>
        <v>94.89</v>
      </c>
      <c r="E8" s="6">
        <f t="shared" si="1"/>
        <v>94.89</v>
      </c>
      <c r="G8" s="3">
        <v>64</v>
      </c>
      <c r="H8" s="6">
        <v>85.71</v>
      </c>
      <c r="I8" s="6">
        <v>79.599999999999994</v>
      </c>
      <c r="J8" s="6">
        <v>77.599999999999994</v>
      </c>
      <c r="K8" s="6">
        <v>69.400000000000006</v>
      </c>
    </row>
    <row r="10" spans="1:11" x14ac:dyDescent="0.25">
      <c r="A10" t="s">
        <v>4</v>
      </c>
      <c r="B10" s="7" t="s">
        <v>2</v>
      </c>
      <c r="G10" t="s">
        <v>4</v>
      </c>
      <c r="H10" s="7" t="s">
        <v>2</v>
      </c>
    </row>
    <row r="11" spans="1:11" x14ac:dyDescent="0.25">
      <c r="A11" s="8" t="s">
        <v>1</v>
      </c>
      <c r="B11" s="3">
        <v>0.01</v>
      </c>
      <c r="C11" s="2">
        <v>5.0000000000000001E-3</v>
      </c>
      <c r="D11" s="2">
        <v>1E-3</v>
      </c>
      <c r="E11" s="2">
        <v>1E-4</v>
      </c>
      <c r="G11" s="8" t="s">
        <v>1</v>
      </c>
      <c r="H11" s="3">
        <v>0.01</v>
      </c>
      <c r="I11" s="2">
        <v>5.0000000000000001E-3</v>
      </c>
      <c r="J11" s="2">
        <v>1E-3</v>
      </c>
      <c r="K11" s="2">
        <v>1E-4</v>
      </c>
    </row>
    <row r="12" spans="1:11" x14ac:dyDescent="0.25">
      <c r="A12" s="3">
        <v>8</v>
      </c>
      <c r="B12" s="6">
        <f>(0.134 + 0.112 + 0.189 + 0.247)/4</f>
        <v>0.17049999999999998</v>
      </c>
      <c r="C12" s="6">
        <f t="shared" ref="C12:E15" si="2">(0.134 + 0.112)/2</f>
        <v>0.123</v>
      </c>
      <c r="D12" s="6">
        <f t="shared" si="2"/>
        <v>0.123</v>
      </c>
      <c r="E12" s="6">
        <f t="shared" si="2"/>
        <v>0.123</v>
      </c>
      <c r="G12" s="3">
        <v>8</v>
      </c>
      <c r="H12" s="6">
        <v>6.2E-2</v>
      </c>
      <c r="I12" s="6">
        <v>7.0000000000000007E-2</v>
      </c>
      <c r="J12" s="6">
        <v>0.126</v>
      </c>
      <c r="K12" s="6">
        <v>0.2843</v>
      </c>
    </row>
    <row r="13" spans="1:11" x14ac:dyDescent="0.25">
      <c r="A13" s="3">
        <v>16</v>
      </c>
      <c r="B13" s="6">
        <f>(0.591 + 0.103 + 0.214+0.099)/4</f>
        <v>0.25174999999999997</v>
      </c>
      <c r="C13" s="6">
        <f t="shared" si="2"/>
        <v>0.123</v>
      </c>
      <c r="D13" s="6">
        <f t="shared" si="2"/>
        <v>0.123</v>
      </c>
      <c r="E13" s="6">
        <f t="shared" si="2"/>
        <v>0.123</v>
      </c>
      <c r="G13" s="3">
        <v>16</v>
      </c>
      <c r="H13" s="6">
        <v>0.10299999999999999</v>
      </c>
      <c r="I13" s="6">
        <v>0.16200000000000001</v>
      </c>
      <c r="J13" s="6">
        <v>0.20599999999999999</v>
      </c>
      <c r="K13" s="6">
        <v>0.59</v>
      </c>
    </row>
    <row r="14" spans="1:11" x14ac:dyDescent="0.25">
      <c r="A14" s="3">
        <v>32</v>
      </c>
      <c r="B14" s="6">
        <f>(0.276 + 0.134+0.338+0.284)/4</f>
        <v>0.25800000000000001</v>
      </c>
      <c r="C14" s="6">
        <f t="shared" si="2"/>
        <v>0.123</v>
      </c>
      <c r="D14" s="6">
        <f t="shared" si="2"/>
        <v>0.123</v>
      </c>
      <c r="E14" s="6">
        <f t="shared" si="2"/>
        <v>0.123</v>
      </c>
      <c r="G14" s="3">
        <v>32</v>
      </c>
      <c r="H14" s="6">
        <v>0.24199999999999999</v>
      </c>
      <c r="I14" s="6">
        <v>0.25800000000000001</v>
      </c>
      <c r="J14" s="6">
        <v>0.40799999999999997</v>
      </c>
      <c r="K14" s="6">
        <v>0.71599999999999997</v>
      </c>
    </row>
    <row r="15" spans="1:11" x14ac:dyDescent="0.25">
      <c r="A15" s="3">
        <v>64</v>
      </c>
      <c r="B15" s="6">
        <f>(0.309 + 0.209+0.33+0.28)/4</f>
        <v>0.28200000000000003</v>
      </c>
      <c r="C15" s="6">
        <f>(0.326 + 0.36)/2</f>
        <v>0.34299999999999997</v>
      </c>
      <c r="D15" s="6">
        <f t="shared" si="2"/>
        <v>0.123</v>
      </c>
      <c r="E15" s="6">
        <f t="shared" si="2"/>
        <v>0.123</v>
      </c>
      <c r="G15" s="3">
        <v>64</v>
      </c>
      <c r="H15" s="6">
        <v>0.30099999999999999</v>
      </c>
      <c r="I15" s="6">
        <v>0.35499999999999998</v>
      </c>
      <c r="J15" s="6">
        <v>0.49</v>
      </c>
      <c r="K15" s="6">
        <v>0.63</v>
      </c>
    </row>
  </sheetData>
  <mergeCells count="2">
    <mergeCell ref="B1:C1"/>
    <mergeCell ref="A2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Lapes</dc:creator>
  <cp:lastModifiedBy>Tomas Lapes</cp:lastModifiedBy>
  <dcterms:created xsi:type="dcterms:W3CDTF">2015-06-05T18:19:34Z</dcterms:created>
  <dcterms:modified xsi:type="dcterms:W3CDTF">2021-11-28T23:38:51Z</dcterms:modified>
</cp:coreProperties>
</file>