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Workspaces\FOC_Controller\HW\PCB\"/>
    </mc:Choice>
  </mc:AlternateContent>
  <xr:revisionPtr revIDLastSave="0" documentId="13_ncr:1_{1A23AB2C-0356-4395-B308-F1D5720AD8FC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0" i="1"/>
  <c r="E36" i="1"/>
  <c r="E35" i="1"/>
  <c r="E34" i="1"/>
  <c r="E20" i="1"/>
  <c r="E38" i="1"/>
  <c r="E49" i="1"/>
  <c r="E48" i="1"/>
  <c r="E46" i="1"/>
  <c r="E45" i="1"/>
  <c r="E44" i="1"/>
  <c r="E42" i="1"/>
  <c r="E32" i="1"/>
  <c r="E30" i="1"/>
  <c r="E29" i="1"/>
  <c r="E28" i="1"/>
  <c r="E27" i="1"/>
  <c r="E11" i="1" l="1"/>
  <c r="E10" i="1"/>
  <c r="E9" i="1"/>
  <c r="E14" i="1"/>
  <c r="E15" i="1"/>
  <c r="E16" i="1"/>
  <c r="E17" i="1"/>
  <c r="E18" i="1"/>
  <c r="E21" i="1"/>
  <c r="E22" i="1"/>
  <c r="E23" i="1"/>
  <c r="E24" i="1"/>
  <c r="E25" i="1"/>
  <c r="E26" i="1"/>
  <c r="E3" i="1"/>
  <c r="E4" i="1"/>
  <c r="E5" i="1"/>
  <c r="E6" i="1"/>
  <c r="E7" i="1"/>
  <c r="E12" i="1"/>
  <c r="E13" i="1"/>
  <c r="E50" i="1" l="1"/>
</calcChain>
</file>

<file path=xl/sharedStrings.xml><?xml version="1.0" encoding="utf-8"?>
<sst xmlns="http://schemas.openxmlformats.org/spreadsheetml/2006/main" count="233" uniqueCount="179">
  <si>
    <t>Link</t>
  </si>
  <si>
    <t>STM32G473RCT6</t>
  </si>
  <si>
    <t>https://www.mouser.pl/ProductDetail/STMicroelectronics/STM32G473RCT6?qs=uwxL4vQweFM8hYulqmXtPg%3D%3D&amp;srsltid=AfmBOoqdkUq3c63L18to_WR54hq2pEgoaR2DfkUEgusAAaC37IDLpNDM</t>
  </si>
  <si>
    <t>MCU</t>
  </si>
  <si>
    <t>Status</t>
  </si>
  <si>
    <t>Mouser</t>
  </si>
  <si>
    <t>Motor driver</t>
  </si>
  <si>
    <t>CAN-FD transceiver</t>
  </si>
  <si>
    <t>Łącznie</t>
  </si>
  <si>
    <t>DRV8317HREER</t>
  </si>
  <si>
    <t>TCAN3414DR</t>
  </si>
  <si>
    <t>https://www.mouser.pl/ProductDetail/Texas-Instruments/TCAN3413DR?qs=mELouGlnn3eIMT2B6sccyw%3D%3D</t>
  </si>
  <si>
    <t>https://www.mouser.pl/ProductDetail/Texas-Instruments/TPS54228D?qs=gXEV9p%2FxLgfhSBr1zrUV%2FQ%3D%3D&amp;srsltid=AfmBOopu29JRFPdIV9OSrBSlMjo1oxdhPIXi14A9u1sweI-LDIi6PoRz</t>
  </si>
  <si>
    <t>TPS54228D</t>
  </si>
  <si>
    <t>https://www.mouser.pl/ProductDetail/Texas-Instruments/TMAG5170A2QDGKR?qs=XAiT9M5g4x%2Fpn0mMRKz0SA%3D%3D</t>
  </si>
  <si>
    <t>Hall sensor</t>
  </si>
  <si>
    <t>TMAG5170A2QDGKR</t>
  </si>
  <si>
    <t>https://www.mouser.pl/ProductDetail/Texas-Instruments/DRV8317HREER?qs=amGC7iS6iy%252BMUwpQq07OLg%3D%3D&amp;srsltid=AfmBOooYGBPDIdlkljle2GKMGqSS6YV8gxmEBUccYM974yqoRLBJBG6_</t>
  </si>
  <si>
    <t>LED blue</t>
  </si>
  <si>
    <t>Step-down converter</t>
  </si>
  <si>
    <t>LED green</t>
  </si>
  <si>
    <t>https://www.mouser.pl/ProductDetail/Wurth-Elektronik/150080GS75000?qs=sGAEpiMZZMusoohG2hS%252B10jrlVwf9HpYJ67rArpHNK22mRX1x1kgHQ%3D%3D</t>
  </si>
  <si>
    <t>150080GS75000</t>
  </si>
  <si>
    <t>https://www.mouser.pl/ProductDetail/Wurth-Elektronik/150080BS75000?qs=sGAEpiMZZMusoohG2hS%252B10jrlVwf9HpYfhvWlUtAGdO2k3W9g8BtNg%3D%3D</t>
  </si>
  <si>
    <t>150080BS75000</t>
  </si>
  <si>
    <t>https://www.mouser.pl/ProductDetail/Same-Sky/TS04-66-55-BK-100-SMT?qs=sGAEpiMZZMtFyPk3yBMYYEiKb8%2FddSTsTkU7oP7%252BrBg%3D</t>
  </si>
  <si>
    <t>TS04-66-55-BK-100-SMT</t>
  </si>
  <si>
    <t>https://www.mouser.pl/ProductDetail/Amphenol-FCI/20021121-00010T4LF?qs=oJs1R%252BxK6kTva5Su0CuB6g%3D%3D</t>
  </si>
  <si>
    <t>Header 2x5</t>
  </si>
  <si>
    <t>20021121-00010T4LF</t>
  </si>
  <si>
    <t>https://www.mouser.pl/ProductDetail/ABRACON/ABM3-24.000MHZ-D2Y-T?qs=ihRgKfnEsN7QIYosfWUeVg%3D%3D</t>
  </si>
  <si>
    <t>ABM3-24.000MHZ-D2Y-T</t>
  </si>
  <si>
    <t>https://www.mouser.pl/ProductDetail/TAIYO-YUDEN/NRS4012T3R3MDGJ?qs=PzICbMaShUd7bwjzDBeuGQ%3D%3D</t>
  </si>
  <si>
    <t>NRS4012T3R3MDGJ</t>
  </si>
  <si>
    <t>Schottky Diodes</t>
  </si>
  <si>
    <t>https://www.mouser.pl/ProductDetail/Diotec-Semiconductor/SK22?qs=OlC7AqGiEDnotPkeKaADTg%3D%3D</t>
  </si>
  <si>
    <t>SK22</t>
  </si>
  <si>
    <t>XT30PW-M</t>
  </si>
  <si>
    <t>DC male connector</t>
  </si>
  <si>
    <t>DC female connector</t>
  </si>
  <si>
    <t>TME</t>
  </si>
  <si>
    <t>https://www.tme.eu/pl/details/xt30pw-m/zlacza-dc/amass/</t>
  </si>
  <si>
    <t>https://www.tme.eu/pl/details/xt30u-f/zlacza-dc/amass/</t>
  </si>
  <si>
    <t>XT30U-F</t>
  </si>
  <si>
    <t>https://www.mouser.pl/ProductDetail/Wurth-Elektronik/860010473007?qs=sGAEpiMZZMvwFf0viD3Y3aZipiehufnX7O70yUizZMepCreOHZNY2A%3D%3D</t>
  </si>
  <si>
    <t>860010473007</t>
  </si>
  <si>
    <t>-</t>
  </si>
  <si>
    <t>https://www.mouser.pl/ProductDetail/Amphenol-FCI/10129378-910001BLF?qs=0lQeLiL1qyaKTim8PTf2WA%3D%3D</t>
  </si>
  <si>
    <t>Header 1x10 (goldpin)</t>
  </si>
  <si>
    <t>10129378-910001BLF</t>
  </si>
  <si>
    <t>https://www.mouser.pl/ProductDetail/Adam-Tech/MSA-G?qs=TTVbHWoAP%2FQyJO4lrxmkwg%3D%3D</t>
  </si>
  <si>
    <t>Jumper 1x2</t>
  </si>
  <si>
    <t>MSA-G</t>
  </si>
  <si>
    <t>https://www.mouser.pl/ProductDetail/Adam-Tech/EBWA-03-A?qs=HoCaDK9Nz5eL6P8%252BJvt%2FAA%3D%3D</t>
  </si>
  <si>
    <t>Screw terminal 1x3</t>
  </si>
  <si>
    <t>EBWA-03-A</t>
  </si>
  <si>
    <t>https://www.mouser.pl/ProductDetail/Wurth-Elektronik/865080440002?qs=sGAEpiMZZMvwFf0viD3Y3aZipiehufnXfKoFZJ6Lwq7JkYjlJDZVnQ%3D%3D</t>
  </si>
  <si>
    <t>865080440002</t>
  </si>
  <si>
    <t>U2</t>
  </si>
  <si>
    <t>U3</t>
  </si>
  <si>
    <t>U5</t>
  </si>
  <si>
    <t>U4</t>
  </si>
  <si>
    <t>U1</t>
  </si>
  <si>
    <t>Component</t>
  </si>
  <si>
    <t>Name</t>
  </si>
  <si>
    <t>Price [zl]</t>
  </si>
  <si>
    <t>Quantity</t>
  </si>
  <si>
    <t>Sum</t>
  </si>
  <si>
    <t>Designator</t>
  </si>
  <si>
    <t>Resistors</t>
  </si>
  <si>
    <t>Integrated circuits</t>
  </si>
  <si>
    <t>33k</t>
  </si>
  <si>
    <t>10k</t>
  </si>
  <si>
    <t>110k</t>
  </si>
  <si>
    <t>R3</t>
  </si>
  <si>
    <t>1k</t>
  </si>
  <si>
    <t>R6,R8</t>
  </si>
  <si>
    <t>0R</t>
  </si>
  <si>
    <t>R11</t>
  </si>
  <si>
    <t>330R</t>
  </si>
  <si>
    <t>R12, R13, R14</t>
  </si>
  <si>
    <t>NC</t>
  </si>
  <si>
    <t>R15, R19,  R20</t>
  </si>
  <si>
    <t>R1, R5, R21, R23, R25</t>
  </si>
  <si>
    <t>R2, R4, R7, R10, R22, R24, R26</t>
  </si>
  <si>
    <t>4k7</t>
  </si>
  <si>
    <t>5k1</t>
  </si>
  <si>
    <t>R27</t>
  </si>
  <si>
    <t>120R</t>
  </si>
  <si>
    <t>R28</t>
  </si>
  <si>
    <t>Capacitors</t>
  </si>
  <si>
    <t>100u/25V, electrolytic</t>
  </si>
  <si>
    <t>C1</t>
  </si>
  <si>
    <t>C6</t>
  </si>
  <si>
    <t>C2, C3, C11</t>
  </si>
  <si>
    <t>C21, C22</t>
  </si>
  <si>
    <t>C8, C9, C27, C28, C29</t>
  </si>
  <si>
    <t>10u/25V, electrolytic</t>
  </si>
  <si>
    <t>C34</t>
  </si>
  <si>
    <t>C33, C35</t>
  </si>
  <si>
    <t>C36, C37, C38</t>
  </si>
  <si>
    <t>47p</t>
  </si>
  <si>
    <t>C43, C44</t>
  </si>
  <si>
    <t>Inductors</t>
  </si>
  <si>
    <t>L1</t>
  </si>
  <si>
    <t>3u3</t>
  </si>
  <si>
    <t>Diodes</t>
  </si>
  <si>
    <t>D1</t>
  </si>
  <si>
    <t>D2</t>
  </si>
  <si>
    <t>D3</t>
  </si>
  <si>
    <t>FB1</t>
  </si>
  <si>
    <t>Cristals</t>
  </si>
  <si>
    <t>Ferrite Beads</t>
  </si>
  <si>
    <t>X1</t>
  </si>
  <si>
    <t>24MHz</t>
  </si>
  <si>
    <t>Switches</t>
  </si>
  <si>
    <t>SW1, SW2</t>
  </si>
  <si>
    <t>Tactile Switch</t>
  </si>
  <si>
    <t>Connectors</t>
  </si>
  <si>
    <t>J1</t>
  </si>
  <si>
    <t>J3</t>
  </si>
  <si>
    <t>J6</t>
  </si>
  <si>
    <t>J5</t>
  </si>
  <si>
    <t>https://www.mouser.pl/ProductDetail/Vishay-Dale/CRCW080533K0FKEBC?qs=sGAEpiMZZMvdGkrng054t7z4BkURc4LzbT89GdZcymfGLHIuCKJYDQ%3D%3D</t>
  </si>
  <si>
    <t>0805</t>
  </si>
  <si>
    <t>CRCW080533K0FKEBC</t>
  </si>
  <si>
    <t>https://www.mouser.pl/ProductDetail/Vishay-Dale/CRCW0805110KFKEAC?qs=sGAEpiMZZMvdGkrng054t0DrEhLhGh8gd9obuAB2Xy0jG1LfAHKztQ%3D%3D</t>
  </si>
  <si>
    <t>CRCW0805110KFKEAC</t>
  </si>
  <si>
    <t>https://www.mouser.pl/ProductDetail/Vishay-Dale/CRCW08051K00FKEAC?qs=sGAEpiMZZMvdGkrng054t0PR8nwhaYvFk03hm7%252BP4yw%3D</t>
  </si>
  <si>
    <t>CRCW08051K00FKEAC</t>
  </si>
  <si>
    <t>https://www.mouser.pl/ProductDetail/Vishay-Dale/CRCW080510K0FKEA?qs=sGAEpiMZZMvdGkrng054txEw7b1YnvGub0TWhH3fIZU%3D</t>
  </si>
  <si>
    <t>CRCW080510K0FKEA</t>
  </si>
  <si>
    <t>https://www.mouser.pl/ProductDetail/Vishay-Dale/CRCW08055K10FKEAC?qs=sGAEpiMZZMvdGkrng054t0DrEhLhGh8gQwJi%252B0ppzmK1qFjSdYicBQ%3D%3D</t>
  </si>
  <si>
    <t>CRCW08055K10FKEAC</t>
  </si>
  <si>
    <t>https://www.mouser.pl/ProductDetail/Vishay-Dale/CRCW0805330RFKEA?qs=sGAEpiMZZMvdGkrng054txEw7b1YnvGuYBa7q7ShPXc%3D</t>
  </si>
  <si>
    <t>CRCW0805330RFKEA</t>
  </si>
  <si>
    <t>https://www.mouser.pl/ProductDetail/Vishay-Dale/CRCW08054K70FKEA?qs=sGAEpiMZZMvdGkrng054txEw7b1YnvGuPN5czM2Dtwg%3D</t>
  </si>
  <si>
    <t>CRCW08054K70FKEA</t>
  </si>
  <si>
    <t>https://www.mouser.pl/ProductDetail/Vishay-Dale/CRCW0805120RFKEA?qs=sGAEpiMZZMvdGkrng054txEw7b1YnvGubzwNZu%2FysDg%3D</t>
  </si>
  <si>
    <t>CRCW0805120RFKEA</t>
  </si>
  <si>
    <t>https://www.mouser.pl/ProductDetail/YAGEO/AC0805FR-070RL?qs=sGAEpiMZZMvdGkrng054twVr7TWeaA0stZVp9zaHJmE%3D</t>
  </si>
  <si>
    <t>AC0805FR-070RL</t>
  </si>
  <si>
    <t>https://www.mouser.pl/ProductDetail/Samsung-Electro-Mechanics/CL21A106KAYNNNG?qs=yOVawPpwOwl2HL%252Buj2PlNg%3D%3D</t>
  </si>
  <si>
    <t>CL21A106KAYNNNG</t>
  </si>
  <si>
    <t>10u/25V</t>
  </si>
  <si>
    <t>CL21B104KBCNNND</t>
  </si>
  <si>
    <t>100n/50V</t>
  </si>
  <si>
    <t>https://www.mouser.pl/ProductDetail/Samsung-Electro-Mechanics/CL21B104KBCNNND?qs=349EhDEZ59q4Uk9cKG1Kkg%3D%3D</t>
  </si>
  <si>
    <t>https://www.mouser.pl/ProductDetail/Samsung-Electro-Mechanics/CL21B105KBFNNNE?qs=yOVawPpwOwmddQEBPU6Y9A%3D%3D</t>
  </si>
  <si>
    <t>CL21B105KBFNNNE</t>
  </si>
  <si>
    <t>https://www.mouser.pl/ProductDetail/Wurth-Elektronik/885012207063?qs=0KOYDY2FL29qg3SFvr%2F81Q%3D%3D</t>
  </si>
  <si>
    <t>885012207063</t>
  </si>
  <si>
    <t>3n3/25V</t>
  </si>
  <si>
    <t>1u/50V</t>
  </si>
  <si>
    <t>https://www.mouser.pl/ProductDetail/Samsung-Electro-Mechanics/CL21A225KAFNNNG?qs=yOVawPpwOwlfuACaawXMWQ%3D%3D</t>
  </si>
  <si>
    <t>CL21A225KAFNNNG</t>
  </si>
  <si>
    <t>2u2/25V</t>
  </si>
  <si>
    <t>Code case</t>
  </si>
  <si>
    <t>22u/25V</t>
  </si>
  <si>
    <t>https://www.mouser.pl/ProductDetail/Samsung-Electro-Mechanics/CL21A226MAYNNNE?qs=xZ%2FP%252Ba9zWqY%2FVvCfXjMhqg%3D%3D</t>
  </si>
  <si>
    <t>CL21A226MAYNNNE</t>
  </si>
  <si>
    <t>THT</t>
  </si>
  <si>
    <t>SMD</t>
  </si>
  <si>
    <t>https://www.mouser.pl/ProductDetail/Samsung-Electro-Mechanics/CL10C270JB81PNC?qs=X6jEic%2FHinBDoSI%252BtJ5alQ%3D%3D</t>
  </si>
  <si>
    <t>0603</t>
  </si>
  <si>
    <t>27p/50V</t>
  </si>
  <si>
    <t>CL10C270JB81PNC</t>
  </si>
  <si>
    <t>1n6/50V</t>
  </si>
  <si>
    <t>https://www.tme.eu/pl/details/grm1885c1h162ja01d/kondensatory-mlcc-smd/murata/</t>
  </si>
  <si>
    <t>GRM1885C1H162JA01D</t>
  </si>
  <si>
    <t>https://www.mouser.pl/ProductDetail/Samsung-Electro-Mechanics/CL10C470JC81PNC?qs=zijbFIqa2JHu3PDRMJ4hNA%3D%3D</t>
  </si>
  <si>
    <t>CL10C470JC81PNC</t>
  </si>
  <si>
    <t>600R/100Mhz</t>
  </si>
  <si>
    <t>MPZ2012S601ATD25</t>
  </si>
  <si>
    <t>C4, C7, C10, C12, C13, C14, C15, C16, C17, C20, C23, C25, C26, C30, C31, C32, C39, C41, C42</t>
  </si>
  <si>
    <t>C5, C18, C19, C24, C40</t>
  </si>
  <si>
    <t>https://www.mouser.pl/ProductDetail/TDK/MPZ2012S601ATD25?qs=n0%2F4YYxsltT7vo9AjVUU7w%3D%3D</t>
  </si>
  <si>
    <t>R9 (brak), R16, R17, R19</t>
  </si>
  <si>
    <t>J2, 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</si>
</sst>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1" fillId="0" borderId="0" xfId="1" applyBorder="1" applyAlignment="1"/>
    <xf numFmtId="0" fontId="0" fillId="0" borderId="5" xfId="0" applyBorder="1"/>
    <xf numFmtId="0" fontId="1" fillId="0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0" fillId="4" borderId="0" xfId="0" applyFill="1"/>
    <xf numFmtId="0" fontId="0" fillId="0" borderId="5" xfId="0" applyBorder="1" applyAlignment="1">
      <alignment wrapText="1"/>
    </xf>
    <xf numFmtId="0" fontId="1" fillId="0" borderId="7" xfId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pl/ProductDetail/Wurth-Elektronik/150080GS75000?qs=sGAEpiMZZMusoohG2hS%252B10jrlVwf9HpYJ67rArpHNK22mRX1x1kgHQ%3D%3D" TargetMode="External"/><Relationship Id="rId18" Type="http://schemas.openxmlformats.org/officeDocument/2006/relationships/hyperlink" Target="https://www.tme.eu/pl/details/xt30u-f/zlacza-dc/amass/" TargetMode="External"/><Relationship Id="rId26" Type="http://schemas.openxmlformats.org/officeDocument/2006/relationships/hyperlink" Target="https://www.mouser.pl/ProductDetail/Vishay-Dale/CRCW0805120RFKEA?qs=sGAEpiMZZMvdGkrng054txEw7b1YnvGubzwNZu%2FysDg%3D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ouser.pl/ProductDetail/Vishay-Dale/CRCW08051K00FKEAC?qs=sGAEpiMZZMvdGkrng054t0PR8nwhaYvFk03hm7%252BP4yw%3D" TargetMode="External"/><Relationship Id="rId34" Type="http://schemas.openxmlformats.org/officeDocument/2006/relationships/hyperlink" Target="https://www.mouser.pl/ProductDetail/Samsung-Electro-Mechanics/CL21A226MAYNNNE?qs=xZ%2FP%252Ba9zWqY%2FVvCfXjMhqg%3D%3D" TargetMode="External"/><Relationship Id="rId7" Type="http://schemas.openxmlformats.org/officeDocument/2006/relationships/hyperlink" Target="https://www.mouser.pl/ProductDetail/Amphenol-FCI/10129378-910001BLF?qs=0lQeLiL1qyaKTim8PTf2WA%3D%3D" TargetMode="External"/><Relationship Id="rId12" Type="http://schemas.openxmlformats.org/officeDocument/2006/relationships/hyperlink" Target="https://www.mouser.pl/ProductDetail/Diotec-Semiconductor/SK22?qs=OlC7AqGiEDnotPkeKaADTg%3D%3D" TargetMode="External"/><Relationship Id="rId17" Type="http://schemas.openxmlformats.org/officeDocument/2006/relationships/hyperlink" Target="https://www.tme.eu/pl/details/xt30pw-m/zlacza-dc/amass/" TargetMode="External"/><Relationship Id="rId25" Type="http://schemas.openxmlformats.org/officeDocument/2006/relationships/hyperlink" Target="https://www.mouser.pl/ProductDetail/Vishay-Dale/CRCW08054K70FKEA?qs=sGAEpiMZZMvdGkrng054txEw7b1YnvGuPN5czM2Dtwg%3D" TargetMode="External"/><Relationship Id="rId33" Type="http://schemas.openxmlformats.org/officeDocument/2006/relationships/hyperlink" Target="https://www.mouser.pl/ProductDetail/Wurth-Elektronik/860010473007?qs=sGAEpiMZZMvwFf0viD3Y3aZipiehufnX7O70yUizZMepCreOHZNY2A%3D%3D" TargetMode="External"/><Relationship Id="rId38" Type="http://schemas.openxmlformats.org/officeDocument/2006/relationships/hyperlink" Target="https://www.mouser.pl/ProductDetail/TDK/MPZ2012S601ATD25?qs=n0%2F4YYxsltT7vo9AjVUU7w%3D%3D" TargetMode="External"/><Relationship Id="rId2" Type="http://schemas.openxmlformats.org/officeDocument/2006/relationships/hyperlink" Target="https://www.mouser.pl/ProductDetail/Texas-Instruments/TCAN3413DR?qs=mELouGlnn3eIMT2B6sccyw%3D%3D" TargetMode="External"/><Relationship Id="rId16" Type="http://schemas.openxmlformats.org/officeDocument/2006/relationships/hyperlink" Target="https://www.mouser.pl/ProductDetail/Same-Sky/TS04-66-55-BK-100-SMT?qs=sGAEpiMZZMtFyPk3yBMYYEiKb8%2FddSTsTkU7oP7%252BrBg%3D" TargetMode="External"/><Relationship Id="rId20" Type="http://schemas.openxmlformats.org/officeDocument/2006/relationships/hyperlink" Target="https://www.mouser.pl/ProductDetail/Vishay-Dale/CRCW0805110KFKEAC?qs=sGAEpiMZZMvdGkrng054t0DrEhLhGh8gd9obuAB2Xy0jG1LfAHKztQ%3D%3D" TargetMode="External"/><Relationship Id="rId29" Type="http://schemas.openxmlformats.org/officeDocument/2006/relationships/hyperlink" Target="https://www.mouser.pl/ProductDetail/Samsung-Electro-Mechanics/CL21B104KBCNNND?qs=349EhDEZ59q4Uk9cKG1Kkg%3D%3D" TargetMode="External"/><Relationship Id="rId1" Type="http://schemas.openxmlformats.org/officeDocument/2006/relationships/hyperlink" Target="https://www.mouser.pl/ProductDetail/STMicroelectronics/STM32G473RCT6?qs=uwxL4vQweFM8hYulqmXtPg%3D%3D&amp;srsltid=AfmBOoqdkUq3c63L18to_WR54hq2pEgoaR2DfkUEgusAAaC37IDLpNDM" TargetMode="External"/><Relationship Id="rId6" Type="http://schemas.openxmlformats.org/officeDocument/2006/relationships/hyperlink" Target="https://www.mouser.pl/ProductDetail/Amphenol-FCI/20021121-00010T4LF?qs=oJs1R%252BxK6kTva5Su0CuB6g%3D%3D" TargetMode="External"/><Relationship Id="rId11" Type="http://schemas.openxmlformats.org/officeDocument/2006/relationships/hyperlink" Target="https://www.mouser.pl/ProductDetail/TAIYO-YUDEN/NRS4012T3R3MDGJ?qs=PzICbMaShUd7bwjzDBeuGQ%3D%3D" TargetMode="External"/><Relationship Id="rId24" Type="http://schemas.openxmlformats.org/officeDocument/2006/relationships/hyperlink" Target="https://www.mouser.pl/ProductDetail/Vishay-Dale/CRCW0805330RFKEA?qs=sGAEpiMZZMvdGkrng054txEw7b1YnvGuYBa7q7ShPXc%3D" TargetMode="External"/><Relationship Id="rId32" Type="http://schemas.openxmlformats.org/officeDocument/2006/relationships/hyperlink" Target="https://www.mouser.pl/ProductDetail/Samsung-Electro-Mechanics/CL21A225KAFNNNG?qs=yOVawPpwOwlfuACaawXMWQ%3D%3D" TargetMode="External"/><Relationship Id="rId37" Type="http://schemas.openxmlformats.org/officeDocument/2006/relationships/hyperlink" Target="https://www.mouser.pl/ProductDetail/Samsung-Electro-Mechanics/CL10C470JC81PNC?qs=zijbFIqa2JHu3PDRMJ4hNA%3D%3D" TargetMode="External"/><Relationship Id="rId5" Type="http://schemas.openxmlformats.org/officeDocument/2006/relationships/hyperlink" Target="https://www.mouser.pl/ProductDetail/Texas-Instruments/DRV8317HREER?qs=amGC7iS6iy%252BMUwpQq07OLg%3D%3D&amp;srsltid=AfmBOooYGBPDIdlkljle2GKMGqSS6YV8gxmEBUccYM974yqoRLBJBG6_" TargetMode="External"/><Relationship Id="rId15" Type="http://schemas.openxmlformats.org/officeDocument/2006/relationships/hyperlink" Target="https://www.mouser.pl/ProductDetail/ABRACON/ABM3-24.000MHZ-D2Y-T?qs=ihRgKfnEsN7QIYosfWUeVg%3D%3D" TargetMode="External"/><Relationship Id="rId23" Type="http://schemas.openxmlformats.org/officeDocument/2006/relationships/hyperlink" Target="https://www.mouser.pl/ProductDetail/Vishay-Dale/CRCW08055K10FKEAC?qs=sGAEpiMZZMvdGkrng054t0DrEhLhGh8gQwJi%252B0ppzmK1qFjSdYicBQ%3D%3D" TargetMode="External"/><Relationship Id="rId28" Type="http://schemas.openxmlformats.org/officeDocument/2006/relationships/hyperlink" Target="https://www.mouser.pl/ProductDetail/Samsung-Electro-Mechanics/CL21A106KAYNNNG?qs=yOVawPpwOwl2HL%252Buj2PlNg%3D%3D" TargetMode="External"/><Relationship Id="rId36" Type="http://schemas.openxmlformats.org/officeDocument/2006/relationships/hyperlink" Target="https://www.tme.eu/pl/details/grm1885c1h162ja01d/kondensatory-mlcc-smd/murata/" TargetMode="External"/><Relationship Id="rId10" Type="http://schemas.openxmlformats.org/officeDocument/2006/relationships/hyperlink" Target="https://www.mouser.pl/ProductDetail/Wurth-Elektronik/865080440002?qs=sGAEpiMZZMvwFf0viD3Y3aZipiehufnXfKoFZJ6Lwq7JkYjlJDZVnQ%3D%3D" TargetMode="External"/><Relationship Id="rId19" Type="http://schemas.openxmlformats.org/officeDocument/2006/relationships/hyperlink" Target="https://www.mouser.pl/ProductDetail/Vishay-Dale/CRCW080533K0FKEBC?qs=sGAEpiMZZMvdGkrng054t7z4BkURc4LzbT89GdZcymfGLHIuCKJYDQ%3D%3D" TargetMode="External"/><Relationship Id="rId31" Type="http://schemas.openxmlformats.org/officeDocument/2006/relationships/hyperlink" Target="https://www.mouser.pl/ProductDetail/Wurth-Elektronik/885012207063?qs=0KOYDY2FL29qg3SFvr%2F81Q%3D%3D" TargetMode="External"/><Relationship Id="rId4" Type="http://schemas.openxmlformats.org/officeDocument/2006/relationships/hyperlink" Target="https://www.mouser.pl/ProductDetail/Texas-Instruments/TMAG5170A2QDGKR?qs=XAiT9M5g4x%2Fpn0mMRKz0SA%3D%3D" TargetMode="External"/><Relationship Id="rId9" Type="http://schemas.openxmlformats.org/officeDocument/2006/relationships/hyperlink" Target="https://www.mouser.pl/ProductDetail/Adam-Tech/EBWA-03-A?qs=HoCaDK9Nz5eL6P8%252BJvt%2FAA%3D%3D" TargetMode="External"/><Relationship Id="rId14" Type="http://schemas.openxmlformats.org/officeDocument/2006/relationships/hyperlink" Target="https://www.mouser.pl/ProductDetail/Wurth-Elektronik/150080BS75000?qs=sGAEpiMZZMusoohG2hS%252B10jrlVwf9HpYfhvWlUtAGdO2k3W9g8BtNg%3D%3D" TargetMode="External"/><Relationship Id="rId22" Type="http://schemas.openxmlformats.org/officeDocument/2006/relationships/hyperlink" Target="https://www.mouser.pl/ProductDetail/Vishay-Dale/CRCW080510K0FKEA?qs=sGAEpiMZZMvdGkrng054txEw7b1YnvGub0TWhH3fIZU%3D" TargetMode="External"/><Relationship Id="rId27" Type="http://schemas.openxmlformats.org/officeDocument/2006/relationships/hyperlink" Target="https://www.mouser.pl/ProductDetail/YAGEO/AC0805FR-070RL?qs=sGAEpiMZZMvdGkrng054twVr7TWeaA0stZVp9zaHJmE%3D" TargetMode="External"/><Relationship Id="rId30" Type="http://schemas.openxmlformats.org/officeDocument/2006/relationships/hyperlink" Target="https://www.mouser.pl/ProductDetail/Samsung-Electro-Mechanics/CL21B105KBFNNNE?qs=yOVawPpwOwmddQEBPU6Y9A%3D%3D" TargetMode="External"/><Relationship Id="rId35" Type="http://schemas.openxmlformats.org/officeDocument/2006/relationships/hyperlink" Target="https://www.mouser.pl/ProductDetail/Samsung-Electro-Mechanics/CL10C270JB81PNC?qs=X6jEic%2FHinBDoSI%252BtJ5alQ%3D%3D" TargetMode="External"/><Relationship Id="rId8" Type="http://schemas.openxmlformats.org/officeDocument/2006/relationships/hyperlink" Target="https://www.mouser.pl/ProductDetail/Adam-Tech/MSA-G?qs=TTVbHWoAP%2FQyJO4lrxmkwg%3D%3D" TargetMode="External"/><Relationship Id="rId3" Type="http://schemas.openxmlformats.org/officeDocument/2006/relationships/hyperlink" Target="https://www.mouser.pl/ProductDetail/Texas-Instruments/TPS54228D?qs=gXEV9p%2FxLgfhSBr1zrUV%2FQ%3D%3D&amp;srsltid=AfmBOopu29JRFPdIV9OSrBSlMjo1oxdhPIXi14A9u1sweI-LDIi6PoR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workbookViewId="0">
      <selection activeCell="U20" sqref="U20"/>
    </sheetView>
  </sheetViews>
  <sheetFormatPr defaultRowHeight="15" x14ac:dyDescent="0.25"/>
  <cols>
    <col min="1" max="2" width="20.7109375" customWidth="1"/>
    <col min="3" max="6" width="10.7109375" customWidth="1"/>
    <col min="7" max="7" width="11.42578125" customWidth="1"/>
    <col min="8" max="8" width="20.7109375" customWidth="1"/>
    <col min="9" max="9" width="41.28515625" customWidth="1"/>
    <col min="10" max="10" width="20.7109375" customWidth="1"/>
    <col min="20" max="20" width="9.140625" customWidth="1"/>
    <col min="21" max="21" width="19.42578125" customWidth="1"/>
  </cols>
  <sheetData>
    <row r="1" spans="1:24" x14ac:dyDescent="0.25">
      <c r="A1" s="4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4</v>
      </c>
      <c r="G1" s="5" t="s">
        <v>157</v>
      </c>
      <c r="H1" s="5" t="s">
        <v>0</v>
      </c>
      <c r="I1" s="6" t="s">
        <v>68</v>
      </c>
    </row>
    <row r="2" spans="1:24" x14ac:dyDescent="0.25">
      <c r="A2" s="18" t="s">
        <v>70</v>
      </c>
      <c r="B2" s="19"/>
      <c r="C2" s="19"/>
      <c r="D2" s="19"/>
      <c r="E2" s="19"/>
      <c r="F2" s="19"/>
      <c r="G2" s="19"/>
      <c r="H2" s="19"/>
      <c r="I2" s="20"/>
    </row>
    <row r="3" spans="1:24" x14ac:dyDescent="0.25">
      <c r="A3" s="7" t="s">
        <v>3</v>
      </c>
      <c r="B3" t="s">
        <v>1</v>
      </c>
      <c r="C3">
        <v>20.94</v>
      </c>
      <c r="D3">
        <v>2</v>
      </c>
      <c r="E3">
        <f>D3*C3</f>
        <v>41.88</v>
      </c>
      <c r="F3" t="s">
        <v>5</v>
      </c>
      <c r="H3" s="8" t="s">
        <v>2</v>
      </c>
      <c r="I3" s="9" t="s">
        <v>58</v>
      </c>
    </row>
    <row r="4" spans="1:24" x14ac:dyDescent="0.25">
      <c r="A4" s="7" t="s">
        <v>6</v>
      </c>
      <c r="B4" t="s">
        <v>9</v>
      </c>
      <c r="C4">
        <v>9.2899999999999991</v>
      </c>
      <c r="D4">
        <v>2</v>
      </c>
      <c r="E4">
        <f>D4*C4</f>
        <v>18.579999999999998</v>
      </c>
      <c r="F4" t="s">
        <v>5</v>
      </c>
      <c r="H4" s="10" t="s">
        <v>17</v>
      </c>
      <c r="I4" s="9" t="s">
        <v>59</v>
      </c>
      <c r="N4" s="1"/>
    </row>
    <row r="5" spans="1:24" x14ac:dyDescent="0.25">
      <c r="A5" s="7" t="s">
        <v>7</v>
      </c>
      <c r="B5" t="s">
        <v>10</v>
      </c>
      <c r="C5">
        <v>5.81</v>
      </c>
      <c r="D5">
        <v>2</v>
      </c>
      <c r="E5">
        <f>D5*C5</f>
        <v>11.62</v>
      </c>
      <c r="F5" t="s">
        <v>5</v>
      </c>
      <c r="H5" s="10" t="s">
        <v>11</v>
      </c>
      <c r="I5" s="9" t="s">
        <v>60</v>
      </c>
      <c r="N5" s="1"/>
    </row>
    <row r="6" spans="1:24" x14ac:dyDescent="0.25">
      <c r="A6" s="7" t="s">
        <v>15</v>
      </c>
      <c r="B6" t="s">
        <v>16</v>
      </c>
      <c r="C6">
        <v>7.1</v>
      </c>
      <c r="D6">
        <v>2</v>
      </c>
      <c r="E6">
        <f>D6*C6</f>
        <v>14.2</v>
      </c>
      <c r="F6" t="s">
        <v>5</v>
      </c>
      <c r="H6" s="10" t="s">
        <v>14</v>
      </c>
      <c r="I6" s="9" t="s">
        <v>61</v>
      </c>
    </row>
    <row r="7" spans="1:24" x14ac:dyDescent="0.25">
      <c r="A7" s="7" t="s">
        <v>19</v>
      </c>
      <c r="B7" t="s">
        <v>13</v>
      </c>
      <c r="C7">
        <v>4.6900000000000004</v>
      </c>
      <c r="D7">
        <v>2</v>
      </c>
      <c r="E7">
        <f>D7*C7</f>
        <v>9.3800000000000008</v>
      </c>
      <c r="F7" t="s">
        <v>5</v>
      </c>
      <c r="H7" s="10" t="s">
        <v>12</v>
      </c>
      <c r="I7" s="9" t="s">
        <v>62</v>
      </c>
    </row>
    <row r="8" spans="1:24" x14ac:dyDescent="0.25">
      <c r="A8" s="18" t="s">
        <v>69</v>
      </c>
      <c r="B8" s="19"/>
      <c r="C8" s="19"/>
      <c r="D8" s="19"/>
      <c r="E8" s="19"/>
      <c r="F8" s="19"/>
      <c r="G8" s="19"/>
      <c r="H8" s="19"/>
      <c r="I8" s="20"/>
    </row>
    <row r="9" spans="1:24" x14ac:dyDescent="0.25">
      <c r="A9" s="7" t="s">
        <v>71</v>
      </c>
      <c r="B9" t="s">
        <v>125</v>
      </c>
      <c r="C9">
        <v>6.5000000000000002E-2</v>
      </c>
      <c r="D9">
        <v>15</v>
      </c>
      <c r="E9">
        <f t="shared" ref="E9:E18" si="0">D9*C9</f>
        <v>0.97500000000000009</v>
      </c>
      <c r="F9" t="s">
        <v>5</v>
      </c>
      <c r="G9" s="14" t="s">
        <v>124</v>
      </c>
      <c r="H9" s="10" t="s">
        <v>123</v>
      </c>
      <c r="I9" s="9" t="s">
        <v>83</v>
      </c>
      <c r="O9" s="3"/>
      <c r="P9" s="3"/>
      <c r="Q9" s="3"/>
    </row>
    <row r="10" spans="1:24" x14ac:dyDescent="0.25">
      <c r="A10" s="7" t="s">
        <v>72</v>
      </c>
      <c r="B10" t="s">
        <v>131</v>
      </c>
      <c r="C10">
        <v>0.17199999999999999</v>
      </c>
      <c r="D10">
        <v>21</v>
      </c>
      <c r="E10">
        <f t="shared" si="0"/>
        <v>3.6119999999999997</v>
      </c>
      <c r="F10" t="s">
        <v>5</v>
      </c>
      <c r="G10" s="14" t="s">
        <v>124</v>
      </c>
      <c r="H10" s="10" t="s">
        <v>130</v>
      </c>
      <c r="I10" s="9" t="s">
        <v>84</v>
      </c>
    </row>
    <row r="11" spans="1:24" x14ac:dyDescent="0.25">
      <c r="A11" s="7" t="s">
        <v>73</v>
      </c>
      <c r="B11" t="s">
        <v>127</v>
      </c>
      <c r="C11">
        <v>9.9000000000000005E-2</v>
      </c>
      <c r="D11">
        <v>10</v>
      </c>
      <c r="E11">
        <f t="shared" si="0"/>
        <v>0.99</v>
      </c>
      <c r="F11" t="s">
        <v>5</v>
      </c>
      <c r="G11" s="14" t="s">
        <v>124</v>
      </c>
      <c r="H11" s="10" t="s">
        <v>126</v>
      </c>
      <c r="I11" s="9" t="s">
        <v>74</v>
      </c>
    </row>
    <row r="12" spans="1:24" x14ac:dyDescent="0.25">
      <c r="A12" s="7" t="s">
        <v>75</v>
      </c>
      <c r="B12" t="s">
        <v>129</v>
      </c>
      <c r="C12">
        <v>9.9000000000000005E-2</v>
      </c>
      <c r="D12">
        <v>10</v>
      </c>
      <c r="E12">
        <f t="shared" si="0"/>
        <v>0.99</v>
      </c>
      <c r="F12" t="s">
        <v>5</v>
      </c>
      <c r="G12" s="14" t="s">
        <v>124</v>
      </c>
      <c r="H12" s="10" t="s">
        <v>128</v>
      </c>
      <c r="I12" s="9" t="s">
        <v>76</v>
      </c>
      <c r="L12" s="14"/>
      <c r="N12" s="1"/>
    </row>
    <row r="13" spans="1:24" x14ac:dyDescent="0.25">
      <c r="A13" s="7" t="s">
        <v>77</v>
      </c>
      <c r="B13" t="s">
        <v>141</v>
      </c>
      <c r="C13">
        <v>6.5000000000000002E-2</v>
      </c>
      <c r="D13">
        <v>10</v>
      </c>
      <c r="E13">
        <f t="shared" si="0"/>
        <v>0.65</v>
      </c>
      <c r="F13" t="s">
        <v>5</v>
      </c>
      <c r="G13" s="14" t="s">
        <v>124</v>
      </c>
      <c r="H13" s="10" t="s">
        <v>140</v>
      </c>
      <c r="I13" s="9" t="s">
        <v>177</v>
      </c>
    </row>
    <row r="14" spans="1:24" x14ac:dyDescent="0.25">
      <c r="A14" s="7" t="s">
        <v>86</v>
      </c>
      <c r="B14" t="s">
        <v>133</v>
      </c>
      <c r="C14">
        <v>9.9000000000000005E-2</v>
      </c>
      <c r="D14">
        <v>10</v>
      </c>
      <c r="E14">
        <f t="shared" si="0"/>
        <v>0.99</v>
      </c>
      <c r="F14" t="s">
        <v>5</v>
      </c>
      <c r="G14" s="14" t="s">
        <v>124</v>
      </c>
      <c r="H14" s="10" t="s">
        <v>132</v>
      </c>
      <c r="I14" s="9" t="s">
        <v>78</v>
      </c>
    </row>
    <row r="15" spans="1:24" x14ac:dyDescent="0.25">
      <c r="A15" s="7" t="s">
        <v>79</v>
      </c>
      <c r="B15" t="s">
        <v>135</v>
      </c>
      <c r="C15">
        <v>0.10299999999999999</v>
      </c>
      <c r="D15">
        <v>10</v>
      </c>
      <c r="E15">
        <f t="shared" si="0"/>
        <v>1.03</v>
      </c>
      <c r="F15" t="s">
        <v>5</v>
      </c>
      <c r="G15" s="14" t="s">
        <v>124</v>
      </c>
      <c r="H15" s="10" t="s">
        <v>134</v>
      </c>
      <c r="I15" s="9" t="s">
        <v>80</v>
      </c>
      <c r="X15" t="s">
        <v>46</v>
      </c>
    </row>
    <row r="16" spans="1:24" x14ac:dyDescent="0.25">
      <c r="A16" s="7" t="s">
        <v>85</v>
      </c>
      <c r="B16" t="s">
        <v>137</v>
      </c>
      <c r="C16">
        <v>0.12</v>
      </c>
      <c r="D16">
        <v>10</v>
      </c>
      <c r="E16">
        <f t="shared" si="0"/>
        <v>1.2</v>
      </c>
      <c r="F16" t="s">
        <v>5</v>
      </c>
      <c r="G16" s="14" t="s">
        <v>124</v>
      </c>
      <c r="H16" s="10" t="s">
        <v>136</v>
      </c>
      <c r="I16" s="9" t="s">
        <v>87</v>
      </c>
    </row>
    <row r="17" spans="1:20" x14ac:dyDescent="0.25">
      <c r="A17" s="7" t="s">
        <v>88</v>
      </c>
      <c r="B17" t="s">
        <v>139</v>
      </c>
      <c r="C17">
        <v>0.159</v>
      </c>
      <c r="D17">
        <v>10</v>
      </c>
      <c r="E17">
        <f t="shared" si="0"/>
        <v>1.59</v>
      </c>
      <c r="F17" t="s">
        <v>5</v>
      </c>
      <c r="G17" s="14" t="s">
        <v>124</v>
      </c>
      <c r="H17" s="10" t="s">
        <v>138</v>
      </c>
      <c r="I17" s="9" t="s">
        <v>89</v>
      </c>
    </row>
    <row r="18" spans="1:20" x14ac:dyDescent="0.25">
      <c r="A18" s="7" t="s">
        <v>81</v>
      </c>
      <c r="D18">
        <v>9</v>
      </c>
      <c r="E18">
        <f t="shared" si="0"/>
        <v>0</v>
      </c>
      <c r="H18" s="10"/>
      <c r="I18" s="9" t="s">
        <v>82</v>
      </c>
    </row>
    <row r="19" spans="1:20" x14ac:dyDescent="0.25">
      <c r="A19" s="18" t="s">
        <v>90</v>
      </c>
      <c r="B19" s="19"/>
      <c r="C19" s="19"/>
      <c r="D19" s="19"/>
      <c r="E19" s="19"/>
      <c r="F19" s="19"/>
      <c r="G19" s="19"/>
      <c r="H19" s="19"/>
      <c r="I19" s="20"/>
      <c r="T19" s="2"/>
    </row>
    <row r="20" spans="1:20" x14ac:dyDescent="0.25">
      <c r="A20" s="7" t="s">
        <v>91</v>
      </c>
      <c r="B20" s="14" t="s">
        <v>45</v>
      </c>
      <c r="C20">
        <v>0.53</v>
      </c>
      <c r="D20">
        <v>2</v>
      </c>
      <c r="E20">
        <f t="shared" ref="E20:E30" si="1">D20*C20</f>
        <v>1.06</v>
      </c>
      <c r="F20" t="s">
        <v>5</v>
      </c>
      <c r="G20" s="14" t="s">
        <v>161</v>
      </c>
      <c r="H20" s="10" t="s">
        <v>44</v>
      </c>
      <c r="I20" s="9" t="s">
        <v>92</v>
      </c>
    </row>
    <row r="21" spans="1:20" x14ac:dyDescent="0.25">
      <c r="A21" s="7" t="s">
        <v>144</v>
      </c>
      <c r="B21" t="s">
        <v>143</v>
      </c>
      <c r="C21">
        <v>0.30099999999999999</v>
      </c>
      <c r="D21">
        <v>10</v>
      </c>
      <c r="E21">
        <f t="shared" si="1"/>
        <v>3.01</v>
      </c>
      <c r="F21" t="s">
        <v>5</v>
      </c>
      <c r="G21" s="14" t="s">
        <v>124</v>
      </c>
      <c r="H21" s="10" t="s">
        <v>142</v>
      </c>
      <c r="I21" s="9" t="s">
        <v>94</v>
      </c>
    </row>
    <row r="22" spans="1:20" ht="30" customHeight="1" x14ac:dyDescent="0.25">
      <c r="A22" s="7" t="s">
        <v>146</v>
      </c>
      <c r="B22" t="s">
        <v>145</v>
      </c>
      <c r="C22">
        <v>7.6999999999999999E-2</v>
      </c>
      <c r="D22">
        <v>100</v>
      </c>
      <c r="E22">
        <f t="shared" si="1"/>
        <v>7.7</v>
      </c>
      <c r="F22" t="s">
        <v>5</v>
      </c>
      <c r="G22" s="14" t="s">
        <v>124</v>
      </c>
      <c r="H22" s="10" t="s">
        <v>147</v>
      </c>
      <c r="I22" s="16" t="s">
        <v>174</v>
      </c>
    </row>
    <row r="23" spans="1:20" x14ac:dyDescent="0.25">
      <c r="A23" s="7" t="s">
        <v>153</v>
      </c>
      <c r="B23" t="s">
        <v>149</v>
      </c>
      <c r="C23">
        <v>0.151</v>
      </c>
      <c r="D23">
        <v>15</v>
      </c>
      <c r="E23">
        <f t="shared" si="1"/>
        <v>2.2650000000000001</v>
      </c>
      <c r="F23" t="s">
        <v>5</v>
      </c>
      <c r="G23" s="14" t="s">
        <v>124</v>
      </c>
      <c r="H23" s="10" t="s">
        <v>148</v>
      </c>
      <c r="I23" s="9" t="s">
        <v>175</v>
      </c>
    </row>
    <row r="24" spans="1:20" x14ac:dyDescent="0.25">
      <c r="A24" s="7" t="s">
        <v>152</v>
      </c>
      <c r="B24" s="14" t="s">
        <v>151</v>
      </c>
      <c r="C24">
        <v>0.155</v>
      </c>
      <c r="D24">
        <v>10</v>
      </c>
      <c r="E24">
        <f t="shared" si="1"/>
        <v>1.55</v>
      </c>
      <c r="F24" t="s">
        <v>5</v>
      </c>
      <c r="G24" s="14" t="s">
        <v>124</v>
      </c>
      <c r="H24" s="10" t="s">
        <v>150</v>
      </c>
      <c r="I24" s="9" t="s">
        <v>93</v>
      </c>
    </row>
    <row r="25" spans="1:20" x14ac:dyDescent="0.25">
      <c r="A25" s="7" t="s">
        <v>158</v>
      </c>
      <c r="B25" s="14" t="s">
        <v>160</v>
      </c>
      <c r="C25">
        <v>0.42599999999999999</v>
      </c>
      <c r="D25">
        <v>15</v>
      </c>
      <c r="E25">
        <f t="shared" si="1"/>
        <v>6.39</v>
      </c>
      <c r="F25" t="s">
        <v>5</v>
      </c>
      <c r="G25" s="14" t="s">
        <v>124</v>
      </c>
      <c r="H25" s="10" t="s">
        <v>159</v>
      </c>
      <c r="I25" s="9" t="s">
        <v>96</v>
      </c>
      <c r="Q25" s="1"/>
    </row>
    <row r="26" spans="1:20" x14ac:dyDescent="0.25">
      <c r="A26" s="7" t="s">
        <v>165</v>
      </c>
      <c r="B26" s="14" t="s">
        <v>166</v>
      </c>
      <c r="C26">
        <v>0.11600000000000001</v>
      </c>
      <c r="D26">
        <v>10</v>
      </c>
      <c r="E26">
        <f t="shared" si="1"/>
        <v>1.1600000000000001</v>
      </c>
      <c r="F26" t="s">
        <v>5</v>
      </c>
      <c r="G26" s="14" t="s">
        <v>164</v>
      </c>
      <c r="H26" s="10" t="s">
        <v>163</v>
      </c>
      <c r="I26" s="9" t="s">
        <v>95</v>
      </c>
      <c r="Q26" s="1"/>
    </row>
    <row r="27" spans="1:20" x14ac:dyDescent="0.25">
      <c r="A27" s="7" t="s">
        <v>97</v>
      </c>
      <c r="B27" s="14" t="s">
        <v>57</v>
      </c>
      <c r="C27">
        <v>0.74</v>
      </c>
      <c r="D27">
        <v>4</v>
      </c>
      <c r="E27">
        <f t="shared" si="1"/>
        <v>2.96</v>
      </c>
      <c r="F27" t="s">
        <v>5</v>
      </c>
      <c r="G27" s="14" t="s">
        <v>162</v>
      </c>
      <c r="H27" s="10" t="s">
        <v>56</v>
      </c>
      <c r="I27" s="9" t="s">
        <v>99</v>
      </c>
      <c r="Q27" s="1"/>
    </row>
    <row r="28" spans="1:20" x14ac:dyDescent="0.25">
      <c r="A28" s="7" t="s">
        <v>156</v>
      </c>
      <c r="B28" t="s">
        <v>155</v>
      </c>
      <c r="C28">
        <v>0.219</v>
      </c>
      <c r="D28">
        <v>10</v>
      </c>
      <c r="E28">
        <f t="shared" si="1"/>
        <v>2.19</v>
      </c>
      <c r="F28" t="s">
        <v>5</v>
      </c>
      <c r="G28" s="14" t="s">
        <v>124</v>
      </c>
      <c r="H28" s="10" t="s">
        <v>154</v>
      </c>
      <c r="I28" s="9" t="s">
        <v>98</v>
      </c>
      <c r="Q28" s="1"/>
    </row>
    <row r="29" spans="1:20" x14ac:dyDescent="0.25">
      <c r="A29" s="7" t="s">
        <v>167</v>
      </c>
      <c r="B29" t="s">
        <v>169</v>
      </c>
      <c r="C29">
        <v>0.129</v>
      </c>
      <c r="D29">
        <v>10</v>
      </c>
      <c r="E29">
        <f t="shared" si="1"/>
        <v>1.29</v>
      </c>
      <c r="F29" t="s">
        <v>40</v>
      </c>
      <c r="G29" s="14" t="s">
        <v>164</v>
      </c>
      <c r="H29" s="10" t="s">
        <v>168</v>
      </c>
      <c r="I29" s="9" t="s">
        <v>100</v>
      </c>
      <c r="Q29" s="1"/>
    </row>
    <row r="30" spans="1:20" x14ac:dyDescent="0.25">
      <c r="A30" s="7" t="s">
        <v>101</v>
      </c>
      <c r="B30" t="s">
        <v>171</v>
      </c>
      <c r="C30">
        <v>0.16300000000000001</v>
      </c>
      <c r="D30">
        <v>10</v>
      </c>
      <c r="E30">
        <f t="shared" si="1"/>
        <v>1.6300000000000001</v>
      </c>
      <c r="F30" t="s">
        <v>5</v>
      </c>
      <c r="G30" s="14" t="s">
        <v>164</v>
      </c>
      <c r="H30" s="10" t="s">
        <v>170</v>
      </c>
      <c r="I30" s="9" t="s">
        <v>102</v>
      </c>
    </row>
    <row r="31" spans="1:20" x14ac:dyDescent="0.25">
      <c r="A31" s="18" t="s">
        <v>103</v>
      </c>
      <c r="B31" s="19"/>
      <c r="C31" s="19"/>
      <c r="D31" s="19"/>
      <c r="E31" s="19"/>
      <c r="F31" s="19"/>
      <c r="G31" s="19"/>
      <c r="H31" s="19"/>
      <c r="I31" s="20"/>
    </row>
    <row r="32" spans="1:20" x14ac:dyDescent="0.25">
      <c r="A32" s="7" t="s">
        <v>105</v>
      </c>
      <c r="B32" t="s">
        <v>33</v>
      </c>
      <c r="C32">
        <v>0.78</v>
      </c>
      <c r="D32">
        <v>3</v>
      </c>
      <c r="E32">
        <f>D32*C32</f>
        <v>2.34</v>
      </c>
      <c r="F32" t="s">
        <v>5</v>
      </c>
      <c r="H32" s="10" t="s">
        <v>32</v>
      </c>
      <c r="I32" s="9" t="s">
        <v>104</v>
      </c>
    </row>
    <row r="33" spans="1:17" x14ac:dyDescent="0.25">
      <c r="A33" s="18" t="s">
        <v>106</v>
      </c>
      <c r="B33" s="19"/>
      <c r="C33" s="19"/>
      <c r="D33" s="19"/>
      <c r="E33" s="19"/>
      <c r="F33" s="19"/>
      <c r="G33" s="19"/>
      <c r="H33" s="19"/>
      <c r="I33" s="20"/>
      <c r="Q33" s="1"/>
    </row>
    <row r="34" spans="1:17" x14ac:dyDescent="0.25">
      <c r="A34" s="7" t="s">
        <v>34</v>
      </c>
      <c r="B34" t="s">
        <v>36</v>
      </c>
      <c r="C34">
        <v>0.74</v>
      </c>
      <c r="D34">
        <v>3</v>
      </c>
      <c r="E34">
        <f>D34*C34</f>
        <v>2.2199999999999998</v>
      </c>
      <c r="F34" t="s">
        <v>5</v>
      </c>
      <c r="H34" s="10" t="s">
        <v>35</v>
      </c>
      <c r="I34" s="9" t="s">
        <v>107</v>
      </c>
    </row>
    <row r="35" spans="1:17" x14ac:dyDescent="0.25">
      <c r="A35" s="7" t="s">
        <v>20</v>
      </c>
      <c r="B35" t="s">
        <v>22</v>
      </c>
      <c r="C35">
        <v>0.78</v>
      </c>
      <c r="D35">
        <v>3</v>
      </c>
      <c r="E35">
        <f>D35*C35</f>
        <v>2.34</v>
      </c>
      <c r="F35" t="s">
        <v>5</v>
      </c>
      <c r="H35" s="10" t="s">
        <v>21</v>
      </c>
      <c r="I35" s="9" t="s">
        <v>108</v>
      </c>
    </row>
    <row r="36" spans="1:17" x14ac:dyDescent="0.25">
      <c r="A36" s="7" t="s">
        <v>18</v>
      </c>
      <c r="B36" t="s">
        <v>24</v>
      </c>
      <c r="C36">
        <v>0.78</v>
      </c>
      <c r="D36">
        <v>3</v>
      </c>
      <c r="E36">
        <f>D36*C36</f>
        <v>2.34</v>
      </c>
      <c r="F36" t="s">
        <v>5</v>
      </c>
      <c r="H36" s="10" t="s">
        <v>23</v>
      </c>
      <c r="I36" s="9" t="s">
        <v>109</v>
      </c>
    </row>
    <row r="37" spans="1:17" x14ac:dyDescent="0.25">
      <c r="A37" s="18" t="s">
        <v>112</v>
      </c>
      <c r="B37" s="19"/>
      <c r="C37" s="19"/>
      <c r="D37" s="19"/>
      <c r="E37" s="19"/>
      <c r="F37" s="19"/>
      <c r="G37" s="19"/>
      <c r="H37" s="19"/>
      <c r="I37" s="20"/>
    </row>
    <row r="38" spans="1:17" x14ac:dyDescent="0.25">
      <c r="A38" s="7" t="s">
        <v>172</v>
      </c>
      <c r="B38" s="14" t="s">
        <v>173</v>
      </c>
      <c r="C38">
        <v>0.28000000000000003</v>
      </c>
      <c r="D38">
        <v>10</v>
      </c>
      <c r="E38">
        <f>D38*C38</f>
        <v>2.8000000000000003</v>
      </c>
      <c r="F38" t="s">
        <v>5</v>
      </c>
      <c r="G38" s="14" t="s">
        <v>124</v>
      </c>
      <c r="H38" s="10" t="s">
        <v>176</v>
      </c>
      <c r="I38" s="9" t="s">
        <v>110</v>
      </c>
    </row>
    <row r="39" spans="1:17" x14ac:dyDescent="0.25">
      <c r="A39" s="18" t="s">
        <v>111</v>
      </c>
      <c r="B39" s="19"/>
      <c r="C39" s="19"/>
      <c r="D39" s="19"/>
      <c r="E39" s="19"/>
      <c r="F39" s="19"/>
      <c r="G39" s="19"/>
      <c r="H39" s="19"/>
      <c r="I39" s="20"/>
      <c r="L39" s="1"/>
    </row>
    <row r="40" spans="1:17" x14ac:dyDescent="0.25">
      <c r="A40" s="7" t="s">
        <v>114</v>
      </c>
      <c r="B40" t="s">
        <v>31</v>
      </c>
      <c r="C40">
        <v>2.21</v>
      </c>
      <c r="D40">
        <v>2</v>
      </c>
      <c r="E40">
        <f>D40*C40</f>
        <v>4.42</v>
      </c>
      <c r="F40" t="s">
        <v>5</v>
      </c>
      <c r="H40" s="10" t="s">
        <v>30</v>
      </c>
      <c r="I40" s="9" t="s">
        <v>113</v>
      </c>
    </row>
    <row r="41" spans="1:17" x14ac:dyDescent="0.25">
      <c r="A41" s="18" t="s">
        <v>115</v>
      </c>
      <c r="B41" s="19"/>
      <c r="C41" s="19"/>
      <c r="D41" s="19"/>
      <c r="E41" s="19"/>
      <c r="F41" s="19"/>
      <c r="G41" s="19"/>
      <c r="H41" s="19"/>
      <c r="I41" s="20"/>
    </row>
    <row r="42" spans="1:17" x14ac:dyDescent="0.25">
      <c r="A42" s="7" t="s">
        <v>117</v>
      </c>
      <c r="B42" t="s">
        <v>26</v>
      </c>
      <c r="C42">
        <v>0.66</v>
      </c>
      <c r="D42">
        <v>4</v>
      </c>
      <c r="E42">
        <f>D42*C42</f>
        <v>2.64</v>
      </c>
      <c r="F42" t="s">
        <v>5</v>
      </c>
      <c r="H42" s="10" t="s">
        <v>25</v>
      </c>
      <c r="I42" s="9" t="s">
        <v>116</v>
      </c>
    </row>
    <row r="43" spans="1:17" x14ac:dyDescent="0.25">
      <c r="A43" s="18" t="s">
        <v>118</v>
      </c>
      <c r="B43" s="19"/>
      <c r="C43" s="19"/>
      <c r="D43" s="19"/>
      <c r="E43" s="19"/>
      <c r="F43" s="19"/>
      <c r="G43" s="19"/>
      <c r="H43" s="19"/>
      <c r="I43" s="20"/>
    </row>
    <row r="44" spans="1:17" x14ac:dyDescent="0.25">
      <c r="A44" s="7" t="s">
        <v>38</v>
      </c>
      <c r="B44" t="s">
        <v>37</v>
      </c>
      <c r="C44">
        <v>2.54</v>
      </c>
      <c r="D44">
        <v>2</v>
      </c>
      <c r="E44">
        <f t="shared" ref="E44:E49" si="2">D44*C44</f>
        <v>5.08</v>
      </c>
      <c r="F44" t="s">
        <v>40</v>
      </c>
      <c r="H44" s="10" t="s">
        <v>41</v>
      </c>
      <c r="I44" s="9" t="s">
        <v>119</v>
      </c>
    </row>
    <row r="45" spans="1:17" x14ac:dyDescent="0.25">
      <c r="A45" s="7" t="s">
        <v>39</v>
      </c>
      <c r="B45" t="s">
        <v>43</v>
      </c>
      <c r="C45">
        <v>1.75</v>
      </c>
      <c r="D45">
        <v>2</v>
      </c>
      <c r="E45">
        <f t="shared" si="2"/>
        <v>3.5</v>
      </c>
      <c r="F45" t="s">
        <v>40</v>
      </c>
      <c r="H45" s="10" t="s">
        <v>42</v>
      </c>
      <c r="I45" s="9" t="s">
        <v>119</v>
      </c>
    </row>
    <row r="46" spans="1:17" x14ac:dyDescent="0.25">
      <c r="A46" s="7" t="s">
        <v>48</v>
      </c>
      <c r="B46" t="s">
        <v>49</v>
      </c>
      <c r="C46">
        <v>0.78</v>
      </c>
      <c r="D46">
        <v>2</v>
      </c>
      <c r="E46">
        <f t="shared" si="2"/>
        <v>1.56</v>
      </c>
      <c r="F46" t="s">
        <v>5</v>
      </c>
      <c r="H46" s="10" t="s">
        <v>47</v>
      </c>
      <c r="I46" s="9" t="s">
        <v>178</v>
      </c>
    </row>
    <row r="47" spans="1:17" x14ac:dyDescent="0.25">
      <c r="A47" s="7" t="s">
        <v>28</v>
      </c>
      <c r="B47" t="s">
        <v>29</v>
      </c>
      <c r="C47">
        <v>3.23</v>
      </c>
      <c r="D47">
        <v>2</v>
      </c>
      <c r="E47">
        <f t="shared" si="2"/>
        <v>6.46</v>
      </c>
      <c r="F47" t="s">
        <v>5</v>
      </c>
      <c r="H47" s="10" t="s">
        <v>27</v>
      </c>
      <c r="I47" s="9" t="s">
        <v>120</v>
      </c>
    </row>
    <row r="48" spans="1:17" x14ac:dyDescent="0.25">
      <c r="A48" s="7" t="s">
        <v>54</v>
      </c>
      <c r="B48" t="s">
        <v>55</v>
      </c>
      <c r="C48">
        <v>1.76</v>
      </c>
      <c r="D48">
        <v>2</v>
      </c>
      <c r="E48">
        <f t="shared" si="2"/>
        <v>3.52</v>
      </c>
      <c r="F48" t="s">
        <v>5</v>
      </c>
      <c r="H48" s="10" t="s">
        <v>53</v>
      </c>
      <c r="I48" s="9" t="s">
        <v>121</v>
      </c>
    </row>
    <row r="49" spans="1:9" ht="15.75" thickBot="1" x14ac:dyDescent="0.3">
      <c r="A49" s="11" t="s">
        <v>51</v>
      </c>
      <c r="B49" s="12" t="s">
        <v>52</v>
      </c>
      <c r="C49" s="12">
        <v>0.41</v>
      </c>
      <c r="D49" s="12">
        <v>3</v>
      </c>
      <c r="E49" s="12">
        <f t="shared" si="2"/>
        <v>1.23</v>
      </c>
      <c r="F49" s="12" t="s">
        <v>5</v>
      </c>
      <c r="G49" s="12"/>
      <c r="H49" s="17" t="s">
        <v>50</v>
      </c>
      <c r="I49" s="13" t="s">
        <v>122</v>
      </c>
    </row>
    <row r="50" spans="1:9" x14ac:dyDescent="0.25">
      <c r="D50" s="15" t="s">
        <v>8</v>
      </c>
      <c r="E50" s="15">
        <f>SUM(E3:E49)</f>
        <v>179.34199999999998</v>
      </c>
    </row>
    <row r="52" spans="1:9" x14ac:dyDescent="0.25">
      <c r="H52" s="1"/>
    </row>
  </sheetData>
  <mergeCells count="9">
    <mergeCell ref="A39:I39"/>
    <mergeCell ref="A41:I41"/>
    <mergeCell ref="A43:I43"/>
    <mergeCell ref="A2:I2"/>
    <mergeCell ref="A8:I8"/>
    <mergeCell ref="A19:I19"/>
    <mergeCell ref="A31:I31"/>
    <mergeCell ref="A33:I33"/>
    <mergeCell ref="A37:I37"/>
  </mergeCells>
  <hyperlinks>
    <hyperlink ref="H3" r:id="rId1" xr:uid="{3AF1B98C-3299-46A6-B644-5B08C8FA39F1}"/>
    <hyperlink ref="H5" r:id="rId2" xr:uid="{412D767D-F386-4C56-A5D6-57B6F07A1A92}"/>
    <hyperlink ref="H7" r:id="rId3" xr:uid="{F0DB8C82-7B7B-43FA-BF28-CB46C10E03C9}"/>
    <hyperlink ref="H6" r:id="rId4" xr:uid="{F0385472-7603-4A98-828D-8B1D871E6BE3}"/>
    <hyperlink ref="H4" r:id="rId5" xr:uid="{7978B2E5-49A6-4A7A-8AD3-807ACF4710C2}"/>
    <hyperlink ref="H47" r:id="rId6" xr:uid="{F95228FA-6D8F-4C66-BCE7-1E2A6A648CC0}"/>
    <hyperlink ref="H46" r:id="rId7" xr:uid="{662194ED-CA57-4721-A434-9AC411D650DF}"/>
    <hyperlink ref="H49" r:id="rId8" xr:uid="{5E29436A-1553-40C5-BDC0-5AC5A6EE3ECC}"/>
    <hyperlink ref="H48" r:id="rId9" xr:uid="{E63ADC80-CEC8-42B8-8E10-529ED50821D7}"/>
    <hyperlink ref="H27" r:id="rId10" xr:uid="{4DAA8AA0-8A94-4D59-8EB8-36ED3035C285}"/>
    <hyperlink ref="H32" r:id="rId11" xr:uid="{844556CC-96CD-45AE-B662-4D84C7CD5A5A}"/>
    <hyperlink ref="H34" r:id="rId12" xr:uid="{5662D607-B848-4D27-8E64-7B0A5361A20E}"/>
    <hyperlink ref="H35" r:id="rId13" xr:uid="{37FAA396-25F2-4B49-96DA-CA1181165497}"/>
    <hyperlink ref="H36" r:id="rId14" xr:uid="{7AB48C91-6F8D-4BC5-9B5D-309F0F8274A4}"/>
    <hyperlink ref="H40" r:id="rId15" xr:uid="{6EB1821C-58E1-4944-BE18-047D5A68B28A}"/>
    <hyperlink ref="H42" r:id="rId16" xr:uid="{3E86915F-BEBD-4582-8620-DAE7C48D235E}"/>
    <hyperlink ref="H44" r:id="rId17" xr:uid="{98DDA40B-9CA3-450D-8E1C-7DF6B8BD0644}"/>
    <hyperlink ref="H45" r:id="rId18" xr:uid="{D3522740-BE96-47E0-9396-52FCB0A1F793}"/>
    <hyperlink ref="H9" r:id="rId19" xr:uid="{2964DCC9-A659-43D9-8056-BF55A7E77520}"/>
    <hyperlink ref="H11" r:id="rId20" xr:uid="{3812E3D3-CCE8-4990-8845-6321ED3AFA5D}"/>
    <hyperlink ref="H12" r:id="rId21" xr:uid="{68BB5B82-B653-44DC-BA6F-D0BB03C58483}"/>
    <hyperlink ref="H10" r:id="rId22" xr:uid="{4FBE1B46-5D1A-4939-8F8E-D57CD3CBC38E}"/>
    <hyperlink ref="H14" r:id="rId23" xr:uid="{2E7A34AB-84C6-41A9-8BB9-09D118085FAB}"/>
    <hyperlink ref="H15" r:id="rId24" xr:uid="{39D8500E-45BA-4001-B183-CC57EF0DA1EC}"/>
    <hyperlink ref="H16" r:id="rId25" xr:uid="{45AF5643-8E3C-47DE-A604-516D448AF706}"/>
    <hyperlink ref="H17" r:id="rId26" xr:uid="{AC7D9D15-6735-473D-AF1C-58E3FBBF06BC}"/>
    <hyperlink ref="H13" r:id="rId27" xr:uid="{B82CBAC9-BD7A-4222-A4B3-69E4D3CFB6CF}"/>
    <hyperlink ref="H21" r:id="rId28" xr:uid="{9FA3EEF2-3222-4B7F-B66E-2D25A6176198}"/>
    <hyperlink ref="H22" r:id="rId29" xr:uid="{183BC599-7669-47AE-8518-DCB3BA12CBC5}"/>
    <hyperlink ref="H23" r:id="rId30" xr:uid="{C082DDBA-B6A0-4274-8679-E2247598E9E0}"/>
    <hyperlink ref="H24" r:id="rId31" xr:uid="{6395BB84-F74F-4EBF-B69C-8F241C9EECFE}"/>
    <hyperlink ref="H28" r:id="rId32" xr:uid="{4D770B23-0A03-4422-ACA2-7C89BE9E7155}"/>
    <hyperlink ref="H20" r:id="rId33" xr:uid="{EB06413B-DD3C-4A6D-BA0A-F425891148A6}"/>
    <hyperlink ref="H25" r:id="rId34" xr:uid="{74365F13-FF45-4A75-8231-F7EC6E591581}"/>
    <hyperlink ref="H26" r:id="rId35" xr:uid="{EB64EFD3-9D4D-4DD1-8254-10EA9EDE560E}"/>
    <hyperlink ref="H29" r:id="rId36" xr:uid="{811B7FD1-6C76-43F6-B805-56E72476D95D}"/>
    <hyperlink ref="H30" r:id="rId37" xr:uid="{51C8B4CC-2702-4CDB-BD83-97FDC600354A}"/>
    <hyperlink ref="H38" r:id="rId38" xr:uid="{95E88FE4-B4DD-49AE-8E06-FCCA261BEBE0}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Bednorz</cp:lastModifiedBy>
  <dcterms:created xsi:type="dcterms:W3CDTF">2015-06-05T18:19:34Z</dcterms:created>
  <dcterms:modified xsi:type="dcterms:W3CDTF">2025-04-13T12:01:56Z</dcterms:modified>
</cp:coreProperties>
</file>