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asn\Desktop\Ważne pliki\"/>
    </mc:Choice>
  </mc:AlternateContent>
  <xr:revisionPtr revIDLastSave="0" documentId="13_ncr:1_{5CF83138-CB9E-494D-BE04-A538CDBEBC57}" xr6:coauthVersionLast="47" xr6:coauthVersionMax="47" xr10:uidLastSave="{00000000-0000-0000-0000-000000000000}"/>
  <bookViews>
    <workbookView xWindow="-120" yWindow="-120" windowWidth="20730" windowHeight="11160" xr2:uid="{A1CF1BCE-D562-46DF-B748-29D9E3AAC7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8" i="1" l="1"/>
  <c r="K11" i="1"/>
  <c r="K13" i="1"/>
  <c r="K16" i="1"/>
  <c r="K17" i="1"/>
  <c r="K19" i="1"/>
  <c r="K20" i="1"/>
  <c r="K23" i="1"/>
  <c r="K25" i="1"/>
  <c r="K28" i="1"/>
  <c r="K29" i="1"/>
  <c r="AJ34" i="1"/>
  <c r="K12" i="1" s="1"/>
  <c r="L11" i="1"/>
  <c r="L13" i="1"/>
  <c r="L16" i="1"/>
  <c r="L17" i="1"/>
  <c r="L19" i="1"/>
  <c r="L20" i="1"/>
  <c r="L23" i="1"/>
  <c r="L25" i="1"/>
  <c r="L28" i="1"/>
  <c r="L29" i="1"/>
  <c r="L8" i="1"/>
  <c r="AJ33" i="1"/>
  <c r="L12" i="1" s="1"/>
  <c r="G7" i="1" a="1"/>
  <c r="G7" i="1" s="1"/>
  <c r="L7" i="1"/>
  <c r="J7" i="1" a="1"/>
  <c r="J7" i="1" s="1"/>
  <c r="K7" i="1"/>
  <c r="K27" i="1" l="1"/>
  <c r="L21" i="1"/>
  <c r="L27" i="1"/>
  <c r="L15" i="1"/>
  <c r="L9" i="1"/>
  <c r="K21" i="1"/>
  <c r="K9" i="1"/>
  <c r="K15" i="1"/>
  <c r="K26" i="1"/>
  <c r="K10" i="1"/>
  <c r="K14" i="1"/>
  <c r="K22" i="1"/>
  <c r="K24" i="1"/>
  <c r="K30" i="1"/>
  <c r="K18" i="1"/>
  <c r="L10" i="1"/>
  <c r="L14" i="1"/>
  <c r="L22" i="1"/>
  <c r="L26" i="1"/>
  <c r="L30" i="1"/>
  <c r="L18" i="1"/>
  <c r="L24" i="1"/>
  <c r="G30" i="1"/>
  <c r="G26" i="1"/>
  <c r="G22" i="1"/>
  <c r="G18" i="1"/>
  <c r="G14" i="1"/>
  <c r="G10" i="1"/>
  <c r="G29" i="1"/>
  <c r="G25" i="1"/>
  <c r="G21" i="1"/>
  <c r="G17" i="1"/>
  <c r="G13" i="1"/>
  <c r="G9" i="1"/>
  <c r="G28" i="1"/>
  <c r="G24" i="1"/>
  <c r="G20" i="1"/>
  <c r="G16" i="1"/>
  <c r="G12" i="1"/>
  <c r="G8" i="1"/>
  <c r="G27" i="1"/>
  <c r="G23" i="1"/>
  <c r="G19" i="1"/>
  <c r="G15" i="1"/>
  <c r="G11" i="1"/>
  <c r="J26" i="1"/>
  <c r="J14" i="1"/>
  <c r="J20" i="1"/>
  <c r="J30" i="1"/>
  <c r="J22" i="1"/>
  <c r="J18" i="1"/>
  <c r="J10" i="1"/>
  <c r="J29" i="1"/>
  <c r="J25" i="1"/>
  <c r="J21" i="1"/>
  <c r="J17" i="1"/>
  <c r="J13" i="1"/>
  <c r="J9" i="1"/>
  <c r="J28" i="1"/>
  <c r="J24" i="1"/>
  <c r="J16" i="1"/>
  <c r="J12" i="1"/>
  <c r="J8" i="1"/>
  <c r="J27" i="1"/>
  <c r="J23" i="1"/>
  <c r="J19" i="1"/>
  <c r="J15" i="1"/>
  <c r="J11" i="1"/>
  <c r="E7" i="1" a="1"/>
  <c r="E8" i="1" s="1"/>
  <c r="E27" i="1" l="1"/>
  <c r="E11" i="1"/>
  <c r="E22" i="1"/>
  <c r="E29" i="1"/>
  <c r="E13" i="1"/>
  <c r="E20" i="1"/>
  <c r="E23" i="1"/>
  <c r="E7" i="1"/>
  <c r="E18" i="1"/>
  <c r="E25" i="1"/>
  <c r="E9" i="1"/>
  <c r="E16" i="1"/>
  <c r="E19" i="1"/>
  <c r="E30" i="1"/>
  <c r="E14" i="1"/>
  <c r="E21" i="1"/>
  <c r="E28" i="1"/>
  <c r="E12" i="1"/>
  <c r="E15" i="1"/>
  <c r="E26" i="1"/>
  <c r="E10" i="1"/>
  <c r="E17" i="1"/>
  <c r="E24" i="1"/>
</calcChain>
</file>

<file path=xl/sharedStrings.xml><?xml version="1.0" encoding="utf-8"?>
<sst xmlns="http://schemas.openxmlformats.org/spreadsheetml/2006/main" count="34" uniqueCount="27">
  <si>
    <t>Specific heat, kJ/kgK</t>
  </si>
  <si>
    <t>Hour</t>
  </si>
  <si>
    <t>Temperature diff, K</t>
  </si>
  <si>
    <t>Mass flow rate, t/h</t>
  </si>
  <si>
    <t>Third y-axis</t>
  </si>
  <si>
    <t>Label</t>
  </si>
  <si>
    <t>X-Values</t>
  </si>
  <si>
    <t>Y-Values</t>
  </si>
  <si>
    <t>Recalculated values</t>
  </si>
  <si>
    <t>Source data</t>
  </si>
  <si>
    <t>X-Y plot with third Y-axis</t>
  </si>
  <si>
    <r>
      <t>Heat, MW</t>
    </r>
    <r>
      <rPr>
        <b/>
        <vertAlign val="subscript"/>
        <sz val="9"/>
        <color theme="7" tint="0.79995117038483843"/>
        <rFont val="Calibri"/>
        <family val="2"/>
        <charset val="238"/>
        <scheme val="minor"/>
      </rPr>
      <t>th</t>
    </r>
  </si>
  <si>
    <t>Plot with one Y-axis</t>
  </si>
  <si>
    <t>Plot with secondary Y-axis</t>
  </si>
  <si>
    <t>Plot with third Y-axis</t>
  </si>
  <si>
    <t>No</t>
  </si>
  <si>
    <t>Upper limit primary y-axis</t>
  </si>
  <si>
    <t>Lower limit primary y-axis</t>
  </si>
  <si>
    <t>Upper limit third y-axis</t>
  </si>
  <si>
    <t>X-position for third y-axis</t>
  </si>
  <si>
    <t>Step for third y-axis</t>
  </si>
  <si>
    <t>Step for primary y-axis</t>
  </si>
  <si>
    <t>Settings</t>
  </si>
  <si>
    <t>Manually</t>
  </si>
  <si>
    <t>Auto</t>
  </si>
  <si>
    <t>Lower limit third y-axis</t>
  </si>
  <si>
    <t>Number of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</si>
</sst>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38"/>
      <scheme val="minor"/>
    </font>
    <font>
      <sz val="9"/>
      <color theme="7" tint="0.79998168889431442"/>
      <name val="Calibri"/>
      <family val="2"/>
      <charset val="238"/>
      <scheme val="minor"/>
    </font>
    <font>
      <sz val="9"/>
      <color theme="7" tint="0.79998168889431442"/>
      <name val="Calibri"/>
      <family val="2"/>
      <charset val="238"/>
    </font>
    <font>
      <b/>
      <sz val="9"/>
      <color theme="7" tint="0.79998168889431442"/>
      <name val="Calibri"/>
      <family val="2"/>
      <charset val="238"/>
      <scheme val="minor"/>
    </font>
    <font>
      <b/>
      <sz val="10"/>
      <color theme="7" tint="0.79998168889431442"/>
      <name val="Calibri"/>
      <family val="2"/>
      <charset val="238"/>
      <scheme val="minor"/>
    </font>
    <font>
      <b/>
      <sz val="9"/>
      <color theme="7" tint="0.79998168889431442"/>
      <name val="Calibri"/>
      <family val="2"/>
      <charset val="238"/>
    </font>
    <font>
      <sz val="14"/>
      <color theme="7" tint="0.79998168889431442"/>
      <name val="Calibri"/>
      <family val="2"/>
      <charset val="238"/>
      <scheme val="minor"/>
    </font>
    <font>
      <u/>
      <sz val="14"/>
      <color theme="7" tint="0.79998168889431442"/>
      <name val="Calibri"/>
      <family val="2"/>
      <charset val="238"/>
      <scheme val="minor"/>
    </font>
    <font>
      <b/>
      <vertAlign val="subscript"/>
      <sz val="9"/>
      <color theme="7" tint="0.79995117038483843"/>
      <name val="Calibri"/>
      <family val="2"/>
      <charset val="238"/>
      <scheme val="minor"/>
    </font>
    <font>
      <i/>
      <sz val="8"/>
      <color theme="7" tint="0.79998168889431442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34">
    <border>
      <left/>
      <right/>
      <top/>
      <bottom/>
      <diagonal/>
    </border>
    <border>
      <left style="double">
        <color theme="7" tint="0.39994506668294322"/>
      </left>
      <right style="hair">
        <color theme="7" tint="-0.24994659260841701"/>
      </right>
      <top style="double">
        <color theme="7" tint="0.39994506668294322"/>
      </top>
      <bottom/>
      <diagonal/>
    </border>
    <border>
      <left style="hair">
        <color theme="7" tint="-0.24994659260841701"/>
      </left>
      <right style="hair">
        <color theme="7" tint="-0.24994659260841701"/>
      </right>
      <top style="double">
        <color theme="7" tint="0.39994506668294322"/>
      </top>
      <bottom/>
      <diagonal/>
    </border>
    <border>
      <left style="hair">
        <color theme="7" tint="-0.24994659260841701"/>
      </left>
      <right style="double">
        <color theme="7" tint="0.39994506668294322"/>
      </right>
      <top style="double">
        <color theme="7" tint="0.39994506668294322"/>
      </top>
      <bottom/>
      <diagonal/>
    </border>
    <border>
      <left style="double">
        <color theme="7" tint="0.39994506668294322"/>
      </left>
      <right style="hair">
        <color theme="7" tint="-0.24994659260841701"/>
      </right>
      <top/>
      <bottom/>
      <diagonal/>
    </border>
    <border>
      <left style="hair">
        <color theme="7" tint="-0.24994659260841701"/>
      </left>
      <right style="hair">
        <color theme="7" tint="-0.24994659260841701"/>
      </right>
      <top/>
      <bottom/>
      <diagonal/>
    </border>
    <border>
      <left style="hair">
        <color theme="7" tint="-0.24994659260841701"/>
      </left>
      <right style="double">
        <color theme="7" tint="0.39994506668294322"/>
      </right>
      <top/>
      <bottom/>
      <diagonal/>
    </border>
    <border>
      <left style="double">
        <color theme="7" tint="0.39991454817346722"/>
      </left>
      <right/>
      <top style="double">
        <color theme="7" tint="0.39991454817346722"/>
      </top>
      <bottom style="double">
        <color theme="7" tint="0.39991454817346722"/>
      </bottom>
      <diagonal/>
    </border>
    <border>
      <left/>
      <right/>
      <top style="double">
        <color theme="7" tint="0.39991454817346722"/>
      </top>
      <bottom style="double">
        <color theme="7" tint="0.39991454817346722"/>
      </bottom>
      <diagonal/>
    </border>
    <border>
      <left/>
      <right style="double">
        <color theme="7" tint="0.39991454817346722"/>
      </right>
      <top style="double">
        <color theme="7" tint="0.39991454817346722"/>
      </top>
      <bottom style="double">
        <color theme="7" tint="0.39991454817346722"/>
      </bottom>
      <diagonal/>
    </border>
    <border>
      <left/>
      <right style="hair">
        <color theme="7" tint="0.59996337778862885"/>
      </right>
      <top style="double">
        <color theme="7" tint="0.39991454817346722"/>
      </top>
      <bottom style="double">
        <color theme="7" tint="0.39991454817346722"/>
      </bottom>
      <diagonal/>
    </border>
    <border>
      <left style="double">
        <color theme="7" tint="0.39994506668294322"/>
      </left>
      <right style="double">
        <color theme="7" tint="0.39994506668294322"/>
      </right>
      <top style="double">
        <color theme="7" tint="0.39994506668294322"/>
      </top>
      <bottom/>
      <diagonal/>
    </border>
    <border>
      <left style="double">
        <color theme="7" tint="0.39994506668294322"/>
      </left>
      <right style="double">
        <color theme="7" tint="0.39994506668294322"/>
      </right>
      <top/>
      <bottom/>
      <diagonal/>
    </border>
    <border>
      <left style="double">
        <color theme="7" tint="0.39994506668294322"/>
      </left>
      <right style="double">
        <color theme="7" tint="0.39994506668294322"/>
      </right>
      <top/>
      <bottom style="double">
        <color theme="7" tint="0.39994506668294322"/>
      </bottom>
      <diagonal/>
    </border>
    <border>
      <left style="double">
        <color theme="9" tint="-0.499984740745262"/>
      </left>
      <right/>
      <top style="double">
        <color theme="9" tint="-0.499984740745262"/>
      </top>
      <bottom/>
      <diagonal/>
    </border>
    <border>
      <left/>
      <right/>
      <top style="double">
        <color theme="9" tint="-0.499984740745262"/>
      </top>
      <bottom/>
      <diagonal/>
    </border>
    <border>
      <left/>
      <right style="double">
        <color theme="9" tint="-0.499984740745262"/>
      </right>
      <top style="double">
        <color theme="9" tint="-0.499984740745262"/>
      </top>
      <bottom/>
      <diagonal/>
    </border>
    <border>
      <left style="double">
        <color theme="9" tint="-0.499984740745262"/>
      </left>
      <right/>
      <top/>
      <bottom/>
      <diagonal/>
    </border>
    <border>
      <left/>
      <right style="double">
        <color theme="9" tint="-0.499984740745262"/>
      </right>
      <top/>
      <bottom/>
      <diagonal/>
    </border>
    <border>
      <left style="double">
        <color theme="9" tint="-0.499984740745262"/>
      </left>
      <right/>
      <top/>
      <bottom style="double">
        <color theme="9" tint="-0.499984740745262"/>
      </bottom>
      <diagonal/>
    </border>
    <border>
      <left/>
      <right/>
      <top/>
      <bottom style="double">
        <color theme="9" tint="-0.499984740745262"/>
      </bottom>
      <diagonal/>
    </border>
    <border>
      <left/>
      <right style="double">
        <color theme="9" tint="-0.499984740745262"/>
      </right>
      <top/>
      <bottom style="double">
        <color theme="9" tint="-0.499984740745262"/>
      </bottom>
      <diagonal/>
    </border>
    <border>
      <left style="double">
        <color theme="9" tint="-0.499984740745262"/>
      </left>
      <right style="double">
        <color theme="9" tint="-0.499984740745262"/>
      </right>
      <top/>
      <bottom style="double">
        <color theme="9" tint="-0.499984740745262"/>
      </bottom>
      <diagonal/>
    </border>
    <border>
      <left style="double">
        <color theme="9" tint="-0.499984740745262"/>
      </left>
      <right style="double">
        <color theme="9" tint="-0.499984740745262"/>
      </right>
      <top style="double">
        <color theme="9" tint="-0.499984740745262"/>
      </top>
      <bottom/>
      <diagonal/>
    </border>
    <border>
      <left style="double">
        <color theme="9" tint="-0.499984740745262"/>
      </left>
      <right style="double">
        <color theme="9" tint="-0.499984740745262"/>
      </right>
      <top/>
      <bottom/>
      <diagonal/>
    </border>
    <border>
      <left style="double">
        <color theme="7" tint="0.39991454817346722"/>
      </left>
      <right style="hair">
        <color theme="7" tint="0.59996337778862885"/>
      </right>
      <top style="double">
        <color theme="7" tint="0.39994506668294322"/>
      </top>
      <bottom/>
      <diagonal/>
    </border>
    <border>
      <left style="hair">
        <color theme="7" tint="0.59996337778862885"/>
      </left>
      <right style="hair">
        <color theme="7" tint="0.59996337778862885"/>
      </right>
      <top style="double">
        <color theme="7" tint="0.39994506668294322"/>
      </top>
      <bottom/>
      <diagonal/>
    </border>
    <border>
      <left style="hair">
        <color theme="7" tint="0.59996337778862885"/>
      </left>
      <right style="double">
        <color theme="7" tint="0.39991454817346722"/>
      </right>
      <top style="double">
        <color theme="7" tint="0.39994506668294322"/>
      </top>
      <bottom/>
      <diagonal/>
    </border>
    <border>
      <left style="double">
        <color theme="7" tint="0.39991454817346722"/>
      </left>
      <right style="hair">
        <color theme="7" tint="0.59996337778862885"/>
      </right>
      <top/>
      <bottom/>
      <diagonal/>
    </border>
    <border>
      <left style="hair">
        <color theme="7" tint="0.59996337778862885"/>
      </left>
      <right style="hair">
        <color theme="7" tint="0.59996337778862885"/>
      </right>
      <top/>
      <bottom/>
      <diagonal/>
    </border>
    <border>
      <left style="hair">
        <color theme="7" tint="0.59996337778862885"/>
      </left>
      <right style="double">
        <color theme="7" tint="0.39991454817346722"/>
      </right>
      <top/>
      <bottom/>
      <diagonal/>
    </border>
    <border>
      <left style="double">
        <color theme="7" tint="0.39991454817346722"/>
      </left>
      <right style="hair">
        <color theme="7" tint="0.59996337778862885"/>
      </right>
      <top/>
      <bottom style="double">
        <color theme="7" tint="0.39994506668294322"/>
      </bottom>
      <diagonal/>
    </border>
    <border>
      <left style="hair">
        <color theme="7" tint="0.59996337778862885"/>
      </left>
      <right style="hair">
        <color theme="7" tint="0.59996337778862885"/>
      </right>
      <top/>
      <bottom style="double">
        <color theme="7" tint="0.39994506668294322"/>
      </bottom>
      <diagonal/>
    </border>
    <border>
      <left style="hair">
        <color theme="7" tint="0.59996337778862885"/>
      </left>
      <right style="double">
        <color theme="7" tint="0.39991454817346722"/>
      </right>
      <top/>
      <bottom style="double">
        <color theme="7" tint="0.59996337778862885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0" xfId="0" applyFont="1" applyFill="1"/>
    <xf numFmtId="0" fontId="1" fillId="2" borderId="0" xfId="0" applyFont="1" applyFill="1" applyBorder="1"/>
    <xf numFmtId="0" fontId="3" fillId="2" borderId="4" xfId="0" applyFont="1" applyFill="1" applyBorder="1"/>
    <xf numFmtId="0" fontId="5" fillId="2" borderId="5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1" fillId="2" borderId="4" xfId="0" applyFont="1" applyFill="1" applyBorder="1"/>
    <xf numFmtId="0" fontId="1" fillId="2" borderId="5" xfId="0" applyFont="1" applyFill="1" applyBorder="1" applyAlignment="1">
      <alignment horizontal="right" indent="1"/>
    </xf>
    <xf numFmtId="2" fontId="1" fillId="2" borderId="6" xfId="0" applyNumberFormat="1" applyFont="1" applyFill="1" applyBorder="1" applyAlignment="1">
      <alignment horizontal="right" indent="1"/>
    </xf>
    <xf numFmtId="0" fontId="1" fillId="2" borderId="9" xfId="0" applyFont="1" applyFill="1" applyBorder="1"/>
    <xf numFmtId="0" fontId="1" fillId="2" borderId="12" xfId="0" applyFont="1" applyFill="1" applyBorder="1" applyAlignment="1">
      <alignment horizontal="right" indent="1"/>
    </xf>
    <xf numFmtId="0" fontId="1" fillId="2" borderId="13" xfId="0" applyFont="1" applyFill="1" applyBorder="1" applyAlignment="1">
      <alignment horizontal="right" indent="1"/>
    </xf>
    <xf numFmtId="0" fontId="3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right" indent="1"/>
    </xf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6" xfId="0" applyFont="1" applyFill="1" applyBorder="1"/>
    <xf numFmtId="0" fontId="1" fillId="2" borderId="17" xfId="0" applyFont="1" applyFill="1" applyBorder="1"/>
    <xf numFmtId="0" fontId="1" fillId="2" borderId="18" xfId="0" applyFont="1" applyFill="1" applyBorder="1"/>
    <xf numFmtId="0" fontId="1" fillId="2" borderId="19" xfId="0" applyFont="1" applyFill="1" applyBorder="1"/>
    <xf numFmtId="0" fontId="1" fillId="2" borderId="20" xfId="0" applyFont="1" applyFill="1" applyBorder="1"/>
    <xf numFmtId="0" fontId="1" fillId="2" borderId="21" xfId="0" applyFont="1" applyFill="1" applyBorder="1"/>
    <xf numFmtId="0" fontId="1" fillId="2" borderId="28" xfId="0" applyFont="1" applyFill="1" applyBorder="1"/>
    <xf numFmtId="0" fontId="1" fillId="2" borderId="29" xfId="0" applyFont="1" applyFill="1" applyBorder="1"/>
    <xf numFmtId="0" fontId="1" fillId="2" borderId="30" xfId="0" applyFont="1" applyFill="1" applyBorder="1"/>
    <xf numFmtId="1" fontId="1" fillId="2" borderId="29" xfId="0" applyNumberFormat="1" applyFont="1" applyFill="1" applyBorder="1"/>
    <xf numFmtId="1" fontId="1" fillId="2" borderId="30" xfId="0" applyNumberFormat="1" applyFont="1" applyFill="1" applyBorder="1"/>
    <xf numFmtId="0" fontId="1" fillId="2" borderId="31" xfId="0" applyFont="1" applyFill="1" applyBorder="1"/>
    <xf numFmtId="1" fontId="1" fillId="2" borderId="32" xfId="0" applyNumberFormat="1" applyFont="1" applyFill="1" applyBorder="1"/>
    <xf numFmtId="0" fontId="9" fillId="2" borderId="0" xfId="0" applyFont="1" applyFill="1"/>
    <xf numFmtId="1" fontId="1" fillId="2" borderId="33" xfId="0" applyNumberFormat="1" applyFont="1" applyFill="1" applyBorder="1"/>
    <xf numFmtId="0" fontId="1" fillId="2" borderId="0" xfId="0" applyFont="1" applyFill="1" applyBorder="1" applyAlignment="1">
      <alignment horizontal="left"/>
    </xf>
    <xf numFmtId="0" fontId="6" fillId="2" borderId="23" xfId="0" applyFont="1" applyFill="1" applyBorder="1" applyAlignment="1">
      <alignment horizontal="center" vertical="center" textRotation="90"/>
    </xf>
    <xf numFmtId="0" fontId="6" fillId="2" borderId="24" xfId="0" applyFont="1" applyFill="1" applyBorder="1" applyAlignment="1">
      <alignment horizontal="center" vertical="center" textRotation="90"/>
    </xf>
    <xf numFmtId="0" fontId="6" fillId="2" borderId="22" xfId="0" applyFont="1" applyFill="1" applyBorder="1" applyAlignment="1">
      <alignment horizontal="center" vertical="center" textRotation="90"/>
    </xf>
    <xf numFmtId="0" fontId="3" fillId="2" borderId="25" xfId="0" applyFont="1" applyFill="1" applyBorder="1" applyAlignment="1">
      <alignment horizontal="center"/>
    </xf>
    <xf numFmtId="0" fontId="3" fillId="2" borderId="26" xfId="0" applyFont="1" applyFill="1" applyBorder="1" applyAlignment="1">
      <alignment horizontal="center"/>
    </xf>
    <xf numFmtId="0" fontId="3" fillId="2" borderId="27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right"/>
    </xf>
    <xf numFmtId="0" fontId="3" fillId="2" borderId="8" xfId="0" applyFont="1" applyFill="1" applyBorder="1" applyAlignment="1">
      <alignment horizontal="right"/>
    </xf>
    <xf numFmtId="0" fontId="3" fillId="2" borderId="10" xfId="0" applyFont="1" applyFill="1" applyBorder="1" applyAlignment="1">
      <alignment horizontal="right"/>
    </xf>
    <xf numFmtId="0" fontId="7" fillId="2" borderId="0" xfId="0" applyFont="1" applyFill="1" applyAlignment="1">
      <alignment horizontal="left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left"/>
    </xf>
    <xf numFmtId="0" fontId="1" fillId="2" borderId="19" xfId="0" applyFont="1" applyFill="1" applyBorder="1" applyAlignment="1">
      <alignment horizontal="left"/>
    </xf>
    <xf numFmtId="0" fontId="1" fillId="2" borderId="20" xfId="0" applyFont="1" applyFill="1" applyBorder="1" applyAlignment="1">
      <alignment horizontal="left"/>
    </xf>
    <xf numFmtId="0" fontId="3" fillId="2" borderId="18" xfId="0" applyFont="1" applyFill="1" applyBorder="1"/>
    <xf numFmtId="0" fontId="3" fillId="2" borderId="21" xfId="0" applyFont="1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activeX1.xml><?xml version="1.0" encoding="utf-8"?>
<ax:ocx xmlns:ax="http://schemas.microsoft.com/office/2006/activeX" xmlns:r="http://schemas.openxmlformats.org/officeDocument/2006/relationships" ax:classid="{DFD181E0-5E2F-11CE-A449-00AA004A803D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FD181E0-5E2F-11CE-A449-00AA004A803D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79176FB0-B7F2-11CE-97EF-00AA006D2776}" ax:persistence="persistStreamInit" r:id="rId1"/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Plot with </a:t>
            </a:r>
            <a:r>
              <a:rPr lang="pl-PL"/>
              <a:t>secondary</a:t>
            </a:r>
            <a:r>
              <a:rPr lang="en-US"/>
              <a:t> Y-axis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strRef>
              <c:f>Sheet1!$D$6</c:f>
              <c:strCache>
                <c:ptCount val="1"/>
                <c:pt idx="0">
                  <c:v>Mass flow rate, t/h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Sheet1!$B$7:$B$30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Sheet1!$D$7:$D$30</c:f>
              <c:numCache>
                <c:formatCode>General</c:formatCode>
                <c:ptCount val="24"/>
                <c:pt idx="0">
                  <c:v>4100</c:v>
                </c:pt>
                <c:pt idx="1">
                  <c:v>5083</c:v>
                </c:pt>
                <c:pt idx="2">
                  <c:v>5076</c:v>
                </c:pt>
                <c:pt idx="3">
                  <c:v>4818</c:v>
                </c:pt>
                <c:pt idx="4">
                  <c:v>4560</c:v>
                </c:pt>
                <c:pt idx="5">
                  <c:v>4818</c:v>
                </c:pt>
                <c:pt idx="6">
                  <c:v>4514</c:v>
                </c:pt>
                <c:pt idx="7">
                  <c:v>4676</c:v>
                </c:pt>
                <c:pt idx="8">
                  <c:v>5279</c:v>
                </c:pt>
                <c:pt idx="9">
                  <c:v>5127</c:v>
                </c:pt>
                <c:pt idx="10">
                  <c:v>5357</c:v>
                </c:pt>
                <c:pt idx="11">
                  <c:v>4610</c:v>
                </c:pt>
                <c:pt idx="12">
                  <c:v>5104</c:v>
                </c:pt>
                <c:pt idx="13">
                  <c:v>3999</c:v>
                </c:pt>
                <c:pt idx="14">
                  <c:v>4780</c:v>
                </c:pt>
                <c:pt idx="15">
                  <c:v>3805</c:v>
                </c:pt>
                <c:pt idx="16">
                  <c:v>4535</c:v>
                </c:pt>
                <c:pt idx="17">
                  <c:v>4002</c:v>
                </c:pt>
                <c:pt idx="18">
                  <c:v>5231</c:v>
                </c:pt>
                <c:pt idx="19">
                  <c:v>3985</c:v>
                </c:pt>
                <c:pt idx="20">
                  <c:v>5382</c:v>
                </c:pt>
                <c:pt idx="21">
                  <c:v>5227</c:v>
                </c:pt>
                <c:pt idx="22">
                  <c:v>5068</c:v>
                </c:pt>
                <c:pt idx="23">
                  <c:v>4243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61-467E-ADCE-794CD40F41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8633880"/>
        <c:axId val="418634208"/>
      </c:scatterChart>
      <c:scatterChart>
        <c:scatterStyle val="lineMarker"/>
        <c:varyColors val="0"/>
        <c:ser>
          <c:idx val="0"/>
          <c:order val="0"/>
          <c:tx>
            <c:strRef>
              <c:f>Sheet1!$C$6</c:f>
              <c:strCache>
                <c:ptCount val="1"/>
                <c:pt idx="0">
                  <c:v>Temperature diff, K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Sheet1!$B$7:$B$30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Sheet1!$C$7:$C$30</c:f>
              <c:numCache>
                <c:formatCode>General</c:formatCode>
                <c:ptCount val="24"/>
                <c:pt idx="0">
                  <c:v>15</c:v>
                </c:pt>
                <c:pt idx="1">
                  <c:v>35</c:v>
                </c:pt>
                <c:pt idx="2">
                  <c:v>25</c:v>
                </c:pt>
                <c:pt idx="3">
                  <c:v>37</c:v>
                </c:pt>
                <c:pt idx="4">
                  <c:v>44</c:v>
                </c:pt>
                <c:pt idx="5">
                  <c:v>20</c:v>
                </c:pt>
                <c:pt idx="6">
                  <c:v>40</c:v>
                </c:pt>
                <c:pt idx="7">
                  <c:v>44</c:v>
                </c:pt>
                <c:pt idx="8">
                  <c:v>23</c:v>
                </c:pt>
                <c:pt idx="9">
                  <c:v>45</c:v>
                </c:pt>
                <c:pt idx="10">
                  <c:v>23</c:v>
                </c:pt>
                <c:pt idx="11">
                  <c:v>18</c:v>
                </c:pt>
                <c:pt idx="12">
                  <c:v>15</c:v>
                </c:pt>
                <c:pt idx="13">
                  <c:v>50</c:v>
                </c:pt>
                <c:pt idx="14">
                  <c:v>42</c:v>
                </c:pt>
                <c:pt idx="15">
                  <c:v>34</c:v>
                </c:pt>
                <c:pt idx="16">
                  <c:v>18</c:v>
                </c:pt>
                <c:pt idx="17">
                  <c:v>36</c:v>
                </c:pt>
                <c:pt idx="18">
                  <c:v>35</c:v>
                </c:pt>
                <c:pt idx="19">
                  <c:v>42</c:v>
                </c:pt>
                <c:pt idx="20">
                  <c:v>38</c:v>
                </c:pt>
                <c:pt idx="21">
                  <c:v>47</c:v>
                </c:pt>
                <c:pt idx="22">
                  <c:v>43</c:v>
                </c:pt>
                <c:pt idx="23">
                  <c:v>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561-467E-ADCE-794CD40F41E3}"/>
            </c:ext>
          </c:extLst>
        </c:ser>
        <c:ser>
          <c:idx val="2"/>
          <c:order val="2"/>
          <c:tx>
            <c:strRef>
              <c:f>Sheet1!$E$6</c:f>
              <c:strCache>
                <c:ptCount val="1"/>
                <c:pt idx="0">
                  <c:v>Heat, MWth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Sheet1!$B$7:$B$30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Sheet1!$E$7:$E$30</c:f>
              <c:numCache>
                <c:formatCode>0.00</c:formatCode>
                <c:ptCount val="24"/>
                <c:pt idx="0">
                  <c:v>71.579166666666666</c:v>
                </c:pt>
                <c:pt idx="1">
                  <c:v>207.06165277777779</c:v>
                </c:pt>
                <c:pt idx="2">
                  <c:v>147.69749999999999</c:v>
                </c:pt>
                <c:pt idx="3">
                  <c:v>207.48181666666665</c:v>
                </c:pt>
                <c:pt idx="4">
                  <c:v>233.52266666666665</c:v>
                </c:pt>
                <c:pt idx="5">
                  <c:v>112.15233333333333</c:v>
                </c:pt>
                <c:pt idx="6">
                  <c:v>210.1517777777778</c:v>
                </c:pt>
                <c:pt idx="7">
                  <c:v>239.46315555555557</c:v>
                </c:pt>
                <c:pt idx="8">
                  <c:v>141.31589722222225</c:v>
                </c:pt>
                <c:pt idx="9">
                  <c:v>268.52662500000002</c:v>
                </c:pt>
                <c:pt idx="10">
                  <c:v>143.40391388888889</c:v>
                </c:pt>
                <c:pt idx="11">
                  <c:v>96.57950000000001</c:v>
                </c:pt>
                <c:pt idx="12">
                  <c:v>89.107333333333344</c:v>
                </c:pt>
                <c:pt idx="13">
                  <c:v>232.71958333333333</c:v>
                </c:pt>
                <c:pt idx="14">
                  <c:v>233.66233333333335</c:v>
                </c:pt>
                <c:pt idx="15">
                  <c:v>150.57230555555557</c:v>
                </c:pt>
                <c:pt idx="16">
                  <c:v>95.008250000000018</c:v>
                </c:pt>
                <c:pt idx="17">
                  <c:v>167.68380000000002</c:v>
                </c:pt>
                <c:pt idx="18">
                  <c:v>213.09059722222224</c:v>
                </c:pt>
                <c:pt idx="19">
                  <c:v>194.80008333333333</c:v>
                </c:pt>
                <c:pt idx="20">
                  <c:v>238.03390000000002</c:v>
                </c:pt>
                <c:pt idx="21">
                  <c:v>285.93141944444449</c:v>
                </c:pt>
                <c:pt idx="22">
                  <c:v>253.63932222222226</c:v>
                </c:pt>
                <c:pt idx="23">
                  <c:v>133.33627500000003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561-467E-ADCE-794CD40F41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0396216"/>
        <c:axId val="530390312"/>
      </c:scatterChart>
      <c:valAx>
        <c:axId val="418633880"/>
        <c:scaling>
          <c:orientation val="minMax"/>
          <c:max val="24"/>
          <c:min val="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18634208"/>
        <c:crosses val="autoZero"/>
        <c:crossBetween val="midCat"/>
      </c:valAx>
      <c:valAx>
        <c:axId val="418634208"/>
        <c:scaling>
          <c:orientation val="minMax"/>
          <c:max val="600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5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18633880"/>
        <c:crosses val="autoZero"/>
        <c:crossBetween val="midCat"/>
      </c:valAx>
      <c:valAx>
        <c:axId val="530390312"/>
        <c:scaling>
          <c:orientation val="minMax"/>
        </c:scaling>
        <c:delete val="0"/>
        <c:axPos val="r"/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C00000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30396216"/>
        <c:crosses val="max"/>
        <c:crossBetween val="midCat"/>
      </c:valAx>
      <c:valAx>
        <c:axId val="5303962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30390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Plot with </a:t>
            </a:r>
            <a:r>
              <a:rPr lang="pl-PL"/>
              <a:t>one</a:t>
            </a:r>
            <a:r>
              <a:rPr lang="en-US"/>
              <a:t> Y-axis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strRef>
              <c:f>Sheet1!$D$6</c:f>
              <c:strCache>
                <c:ptCount val="1"/>
                <c:pt idx="0">
                  <c:v>Mass flow rate, t/h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Sheet1!$B$7:$B$30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Sheet1!$D$7:$D$30</c:f>
              <c:numCache>
                <c:formatCode>General</c:formatCode>
                <c:ptCount val="24"/>
                <c:pt idx="0">
                  <c:v>4100</c:v>
                </c:pt>
                <c:pt idx="1">
                  <c:v>5083</c:v>
                </c:pt>
                <c:pt idx="2">
                  <c:v>5076</c:v>
                </c:pt>
                <c:pt idx="3">
                  <c:v>4818</c:v>
                </c:pt>
                <c:pt idx="4">
                  <c:v>4560</c:v>
                </c:pt>
                <c:pt idx="5">
                  <c:v>4818</c:v>
                </c:pt>
                <c:pt idx="6">
                  <c:v>4514</c:v>
                </c:pt>
                <c:pt idx="7">
                  <c:v>4676</c:v>
                </c:pt>
                <c:pt idx="8">
                  <c:v>5279</c:v>
                </c:pt>
                <c:pt idx="9">
                  <c:v>5127</c:v>
                </c:pt>
                <c:pt idx="10">
                  <c:v>5357</c:v>
                </c:pt>
                <c:pt idx="11">
                  <c:v>4610</c:v>
                </c:pt>
                <c:pt idx="12">
                  <c:v>5104</c:v>
                </c:pt>
                <c:pt idx="13">
                  <c:v>3999</c:v>
                </c:pt>
                <c:pt idx="14">
                  <c:v>4780</c:v>
                </c:pt>
                <c:pt idx="15">
                  <c:v>3805</c:v>
                </c:pt>
                <c:pt idx="16">
                  <c:v>4535</c:v>
                </c:pt>
                <c:pt idx="17">
                  <c:v>4002</c:v>
                </c:pt>
                <c:pt idx="18">
                  <c:v>5231</c:v>
                </c:pt>
                <c:pt idx="19">
                  <c:v>3985</c:v>
                </c:pt>
                <c:pt idx="20">
                  <c:v>5382</c:v>
                </c:pt>
                <c:pt idx="21">
                  <c:v>5227</c:v>
                </c:pt>
                <c:pt idx="22">
                  <c:v>5068</c:v>
                </c:pt>
                <c:pt idx="23">
                  <c:v>4243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0A-4A0F-B7BF-D6F0858B759C}"/>
            </c:ext>
          </c:extLst>
        </c:ser>
        <c:ser>
          <c:idx val="2"/>
          <c:order val="2"/>
          <c:tx>
            <c:strRef>
              <c:f>Sheet1!$E$6</c:f>
              <c:strCache>
                <c:ptCount val="1"/>
                <c:pt idx="0">
                  <c:v>Heat, MWth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Sheet1!$B$7:$B$30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Sheet1!$E$7:$E$30</c:f>
              <c:numCache>
                <c:formatCode>0.00</c:formatCode>
                <c:ptCount val="24"/>
                <c:pt idx="0">
                  <c:v>71.579166666666666</c:v>
                </c:pt>
                <c:pt idx="1">
                  <c:v>207.06165277777779</c:v>
                </c:pt>
                <c:pt idx="2">
                  <c:v>147.69749999999999</c:v>
                </c:pt>
                <c:pt idx="3">
                  <c:v>207.48181666666665</c:v>
                </c:pt>
                <c:pt idx="4">
                  <c:v>233.52266666666665</c:v>
                </c:pt>
                <c:pt idx="5">
                  <c:v>112.15233333333333</c:v>
                </c:pt>
                <c:pt idx="6">
                  <c:v>210.1517777777778</c:v>
                </c:pt>
                <c:pt idx="7">
                  <c:v>239.46315555555557</c:v>
                </c:pt>
                <c:pt idx="8">
                  <c:v>141.31589722222225</c:v>
                </c:pt>
                <c:pt idx="9">
                  <c:v>268.52662500000002</c:v>
                </c:pt>
                <c:pt idx="10">
                  <c:v>143.40391388888889</c:v>
                </c:pt>
                <c:pt idx="11">
                  <c:v>96.57950000000001</c:v>
                </c:pt>
                <c:pt idx="12">
                  <c:v>89.107333333333344</c:v>
                </c:pt>
                <c:pt idx="13">
                  <c:v>232.71958333333333</c:v>
                </c:pt>
                <c:pt idx="14">
                  <c:v>233.66233333333335</c:v>
                </c:pt>
                <c:pt idx="15">
                  <c:v>150.57230555555557</c:v>
                </c:pt>
                <c:pt idx="16">
                  <c:v>95.008250000000018</c:v>
                </c:pt>
                <c:pt idx="17">
                  <c:v>167.68380000000002</c:v>
                </c:pt>
                <c:pt idx="18">
                  <c:v>213.09059722222224</c:v>
                </c:pt>
                <c:pt idx="19">
                  <c:v>194.80008333333333</c:v>
                </c:pt>
                <c:pt idx="20">
                  <c:v>238.03390000000002</c:v>
                </c:pt>
                <c:pt idx="21">
                  <c:v>285.93141944444449</c:v>
                </c:pt>
                <c:pt idx="22">
                  <c:v>253.63932222222226</c:v>
                </c:pt>
                <c:pt idx="23">
                  <c:v>133.33627500000003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50A-4A0F-B7BF-D6F0858B75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8633880"/>
        <c:axId val="418634208"/>
      </c:scatterChart>
      <c:scatterChart>
        <c:scatterStyle val="lineMarker"/>
        <c:varyColors val="0"/>
        <c:ser>
          <c:idx val="0"/>
          <c:order val="0"/>
          <c:tx>
            <c:strRef>
              <c:f>Sheet1!$C$6</c:f>
              <c:strCache>
                <c:ptCount val="1"/>
                <c:pt idx="0">
                  <c:v>Temperature diff, K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Sheet1!$B$7:$B$30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Sheet1!$C$7:$C$30</c:f>
              <c:numCache>
                <c:formatCode>General</c:formatCode>
                <c:ptCount val="24"/>
                <c:pt idx="0">
                  <c:v>15</c:v>
                </c:pt>
                <c:pt idx="1">
                  <c:v>35</c:v>
                </c:pt>
                <c:pt idx="2">
                  <c:v>25</c:v>
                </c:pt>
                <c:pt idx="3">
                  <c:v>37</c:v>
                </c:pt>
                <c:pt idx="4">
                  <c:v>44</c:v>
                </c:pt>
                <c:pt idx="5">
                  <c:v>20</c:v>
                </c:pt>
                <c:pt idx="6">
                  <c:v>40</c:v>
                </c:pt>
                <c:pt idx="7">
                  <c:v>44</c:v>
                </c:pt>
                <c:pt idx="8">
                  <c:v>23</c:v>
                </c:pt>
                <c:pt idx="9">
                  <c:v>45</c:v>
                </c:pt>
                <c:pt idx="10">
                  <c:v>23</c:v>
                </c:pt>
                <c:pt idx="11">
                  <c:v>18</c:v>
                </c:pt>
                <c:pt idx="12">
                  <c:v>15</c:v>
                </c:pt>
                <c:pt idx="13">
                  <c:v>50</c:v>
                </c:pt>
                <c:pt idx="14">
                  <c:v>42</c:v>
                </c:pt>
                <c:pt idx="15">
                  <c:v>34</c:v>
                </c:pt>
                <c:pt idx="16">
                  <c:v>18</c:v>
                </c:pt>
                <c:pt idx="17">
                  <c:v>36</c:v>
                </c:pt>
                <c:pt idx="18">
                  <c:v>35</c:v>
                </c:pt>
                <c:pt idx="19">
                  <c:v>42</c:v>
                </c:pt>
                <c:pt idx="20">
                  <c:v>38</c:v>
                </c:pt>
                <c:pt idx="21">
                  <c:v>47</c:v>
                </c:pt>
                <c:pt idx="22">
                  <c:v>43</c:v>
                </c:pt>
                <c:pt idx="23">
                  <c:v>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50A-4A0F-B7BF-D6F0858B75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0396216"/>
        <c:axId val="530390312"/>
      </c:scatterChart>
      <c:valAx>
        <c:axId val="418633880"/>
        <c:scaling>
          <c:orientation val="minMax"/>
          <c:max val="24"/>
          <c:min val="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18634208"/>
        <c:crosses val="autoZero"/>
        <c:crossBetween val="midCat"/>
      </c:valAx>
      <c:valAx>
        <c:axId val="418634208"/>
        <c:scaling>
          <c:orientation val="minMax"/>
          <c:max val="600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5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18633880"/>
        <c:crosses val="autoZero"/>
        <c:crossBetween val="midCat"/>
      </c:valAx>
      <c:valAx>
        <c:axId val="530390312"/>
        <c:scaling>
          <c:orientation val="minMax"/>
        </c:scaling>
        <c:delete val="1"/>
        <c:axPos val="r"/>
        <c:numFmt formatCode="0" sourceLinked="0"/>
        <c:majorTickMark val="out"/>
        <c:minorTickMark val="none"/>
        <c:tickLblPos val="nextTo"/>
        <c:crossAx val="530396216"/>
        <c:crosses val="max"/>
        <c:crossBetween val="midCat"/>
      </c:valAx>
      <c:valAx>
        <c:axId val="5303962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30390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Plot with third Y-axis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Sheet1!$C$6</c:f>
              <c:strCache>
                <c:ptCount val="1"/>
                <c:pt idx="0">
                  <c:v>Temperature diff, K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Sheet1!$B$7:$B$30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Sheet1!$G$7:$G$30</c:f>
              <c:numCache>
                <c:formatCode>General</c:formatCode>
                <c:ptCount val="24"/>
                <c:pt idx="0">
                  <c:v>900</c:v>
                </c:pt>
                <c:pt idx="1">
                  <c:v>2100</c:v>
                </c:pt>
                <c:pt idx="2">
                  <c:v>1500</c:v>
                </c:pt>
                <c:pt idx="3">
                  <c:v>2220</c:v>
                </c:pt>
                <c:pt idx="4">
                  <c:v>2640</c:v>
                </c:pt>
                <c:pt idx="5">
                  <c:v>1200</c:v>
                </c:pt>
                <c:pt idx="6">
                  <c:v>2400</c:v>
                </c:pt>
                <c:pt idx="7">
                  <c:v>2640</c:v>
                </c:pt>
                <c:pt idx="8">
                  <c:v>1380</c:v>
                </c:pt>
                <c:pt idx="9">
                  <c:v>2700</c:v>
                </c:pt>
                <c:pt idx="10">
                  <c:v>1380</c:v>
                </c:pt>
                <c:pt idx="11">
                  <c:v>1080</c:v>
                </c:pt>
                <c:pt idx="12">
                  <c:v>900</c:v>
                </c:pt>
                <c:pt idx="13">
                  <c:v>3000</c:v>
                </c:pt>
                <c:pt idx="14">
                  <c:v>2520</c:v>
                </c:pt>
                <c:pt idx="15">
                  <c:v>2040</c:v>
                </c:pt>
                <c:pt idx="16">
                  <c:v>1080</c:v>
                </c:pt>
                <c:pt idx="17">
                  <c:v>2160</c:v>
                </c:pt>
                <c:pt idx="18">
                  <c:v>2100</c:v>
                </c:pt>
                <c:pt idx="19">
                  <c:v>2520</c:v>
                </c:pt>
                <c:pt idx="20">
                  <c:v>2280</c:v>
                </c:pt>
                <c:pt idx="21">
                  <c:v>2820</c:v>
                </c:pt>
                <c:pt idx="22">
                  <c:v>2580</c:v>
                </c:pt>
                <c:pt idx="23">
                  <c:v>1620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08-41D7-ABC5-98ADAE5A9AF4}"/>
            </c:ext>
          </c:extLst>
        </c:ser>
        <c:ser>
          <c:idx val="1"/>
          <c:order val="1"/>
          <c:tx>
            <c:strRef>
              <c:f>Sheet1!$D$6</c:f>
              <c:strCache>
                <c:ptCount val="1"/>
                <c:pt idx="0">
                  <c:v>Mass flow rate, t/h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Sheet1!$B$7:$B$30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Sheet1!$D$7:$D$30</c:f>
              <c:numCache>
                <c:formatCode>General</c:formatCode>
                <c:ptCount val="24"/>
                <c:pt idx="0">
                  <c:v>4100</c:v>
                </c:pt>
                <c:pt idx="1">
                  <c:v>5083</c:v>
                </c:pt>
                <c:pt idx="2">
                  <c:v>5076</c:v>
                </c:pt>
                <c:pt idx="3">
                  <c:v>4818</c:v>
                </c:pt>
                <c:pt idx="4">
                  <c:v>4560</c:v>
                </c:pt>
                <c:pt idx="5">
                  <c:v>4818</c:v>
                </c:pt>
                <c:pt idx="6">
                  <c:v>4514</c:v>
                </c:pt>
                <c:pt idx="7">
                  <c:v>4676</c:v>
                </c:pt>
                <c:pt idx="8">
                  <c:v>5279</c:v>
                </c:pt>
                <c:pt idx="9">
                  <c:v>5127</c:v>
                </c:pt>
                <c:pt idx="10">
                  <c:v>5357</c:v>
                </c:pt>
                <c:pt idx="11">
                  <c:v>4610</c:v>
                </c:pt>
                <c:pt idx="12">
                  <c:v>5104</c:v>
                </c:pt>
                <c:pt idx="13">
                  <c:v>3999</c:v>
                </c:pt>
                <c:pt idx="14">
                  <c:v>4780</c:v>
                </c:pt>
                <c:pt idx="15">
                  <c:v>3805</c:v>
                </c:pt>
                <c:pt idx="16">
                  <c:v>4535</c:v>
                </c:pt>
                <c:pt idx="17">
                  <c:v>4002</c:v>
                </c:pt>
                <c:pt idx="18">
                  <c:v>5231</c:v>
                </c:pt>
                <c:pt idx="19">
                  <c:v>3985</c:v>
                </c:pt>
                <c:pt idx="20">
                  <c:v>5382</c:v>
                </c:pt>
                <c:pt idx="21">
                  <c:v>5227</c:v>
                </c:pt>
                <c:pt idx="22">
                  <c:v>5068</c:v>
                </c:pt>
                <c:pt idx="23">
                  <c:v>4243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308-41D7-ABC5-98ADAE5A9AF4}"/>
            </c:ext>
          </c:extLst>
        </c:ser>
        <c:ser>
          <c:idx val="3"/>
          <c:order val="3"/>
          <c:tx>
            <c:strRef>
              <c:f>Sheet1!$J$5</c:f>
              <c:strCache>
                <c:ptCount val="1"/>
                <c:pt idx="0">
                  <c:v>Third y-axis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5591439E-EC29-4D96-8CC4-D13C1010C622}" type="CELLRANGE">
                      <a:rPr lang="en-US"/>
                      <a:pPr/>
                      <a:t>[ZAKRES KOMÓREK]</a:t>
                    </a:fld>
                    <a:endParaRPr lang="pl-PL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5308-41D7-ABC5-98ADAE5A9AF4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6232E8C6-F9AF-44F7-8395-8BE8356167E0}" type="CELLRANGE">
                      <a:rPr lang="pl-PL"/>
                      <a:pPr/>
                      <a:t>[ZAKRES KOMÓREK]</a:t>
                    </a:fld>
                    <a:endParaRPr lang="pl-PL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5308-41D7-ABC5-98ADAE5A9AF4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F23D6E36-3C49-4D05-A683-C8110077F63E}" type="CELLRANGE">
                      <a:rPr lang="pl-PL"/>
                      <a:pPr/>
                      <a:t>[ZAKRES KOMÓREK]</a:t>
                    </a:fld>
                    <a:endParaRPr lang="pl-PL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5308-41D7-ABC5-98ADAE5A9AF4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33C34AA5-E1DE-40AE-9BE0-5D90AD4A3EAE}" type="CELLRANGE">
                      <a:rPr lang="pl-PL"/>
                      <a:pPr/>
                      <a:t>[ZAKRES KOMÓREK]</a:t>
                    </a:fld>
                    <a:endParaRPr lang="pl-PL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5308-41D7-ABC5-98ADAE5A9AF4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A42B3AC2-F305-4A9D-AF4A-D5B0E0C8C061}" type="CELLRANGE">
                      <a:rPr lang="pl-PL"/>
                      <a:pPr/>
                      <a:t>[ZAKRES KOMÓREK]</a:t>
                    </a:fld>
                    <a:endParaRPr lang="pl-PL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5308-41D7-ABC5-98ADAE5A9AF4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3BAFAB6B-1A3E-4EFB-9FD4-0C7C282CBAC9}" type="CELLRANGE">
                      <a:rPr lang="pl-PL"/>
                      <a:pPr/>
                      <a:t>[ZAKRES KOMÓREK]</a:t>
                    </a:fld>
                    <a:endParaRPr lang="pl-PL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5308-41D7-ABC5-98ADAE5A9AF4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F9679926-F3CE-45E5-A720-ECD283278DC4}" type="CELLRANGE">
                      <a:rPr lang="pl-PL"/>
                      <a:pPr/>
                      <a:t>[ZAKRES KOMÓREK]</a:t>
                    </a:fld>
                    <a:endParaRPr lang="pl-PL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5308-41D7-ABC5-98ADAE5A9AF4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5B350AE5-9AB0-45B1-8774-82F68B556251}" type="CELLRANGE">
                      <a:rPr lang="pl-PL"/>
                      <a:pPr/>
                      <a:t>[ZAKRES KOMÓREK]</a:t>
                    </a:fld>
                    <a:endParaRPr lang="pl-PL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5308-41D7-ABC5-98ADAE5A9AF4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5A6F0EA7-FB70-4F57-9338-41AA9555F538}" type="CELLRANGE">
                      <a:rPr lang="pl-PL"/>
                      <a:pPr/>
                      <a:t>[ZAKRES KOMÓREK]</a:t>
                    </a:fld>
                    <a:endParaRPr lang="pl-PL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5308-41D7-ABC5-98ADAE5A9AF4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A7726C28-32AD-47B7-AC86-3737462B9EED}" type="CELLRANGE">
                      <a:rPr lang="pl-PL"/>
                      <a:pPr/>
                      <a:t>[ZAKRES KOMÓREK]</a:t>
                    </a:fld>
                    <a:endParaRPr lang="pl-PL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5308-41D7-ABC5-98ADAE5A9AF4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449C5AA5-6B04-4546-BE9E-A3220CC5EE47}" type="CELLRANGE">
                      <a:rPr lang="pl-PL"/>
                      <a:pPr/>
                      <a:t>[ZAKRES KOMÓREK]</a:t>
                    </a:fld>
                    <a:endParaRPr lang="pl-PL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5308-41D7-ABC5-98ADAE5A9AF4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B36616A9-E9FE-470D-8313-772B09E00875}" type="CELLRANGE">
                      <a:rPr lang="pl-PL"/>
                      <a:pPr/>
                      <a:t>[ZAKRES KOMÓREK]</a:t>
                    </a:fld>
                    <a:endParaRPr lang="pl-PL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5308-41D7-ABC5-98ADAE5A9AF4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05D58293-39FD-4E8B-8CFA-FF18E81B8B1F}" type="CELLRANGE">
                      <a:rPr lang="pl-PL"/>
                      <a:pPr/>
                      <a:t>[ZAKRES KOMÓREK]</a:t>
                    </a:fld>
                    <a:endParaRPr lang="pl-PL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5308-41D7-ABC5-98ADAE5A9AF4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35B00E22-01E2-4618-957E-1D218CF50511}" type="CELLRANGE">
                      <a:rPr lang="pl-PL"/>
                      <a:pPr/>
                      <a:t>[ZAKRES KOMÓREK]</a:t>
                    </a:fld>
                    <a:endParaRPr lang="pl-PL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5308-41D7-ABC5-98ADAE5A9AF4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31109814-6E7D-443E-BF13-FA4D7E954DC1}" type="CELLRANGE">
                      <a:rPr lang="pl-PL"/>
                      <a:pPr/>
                      <a:t>[ZAKRES KOMÓREK]</a:t>
                    </a:fld>
                    <a:endParaRPr lang="pl-PL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5308-41D7-ABC5-98ADAE5A9AF4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05126C20-A64E-4733-B04F-DF5F4BE2F3A7}" type="CELLRANGE">
                      <a:rPr lang="pl-PL"/>
                      <a:pPr/>
                      <a:t>[ZAKRES KOMÓREK]</a:t>
                    </a:fld>
                    <a:endParaRPr lang="pl-PL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5308-41D7-ABC5-98ADAE5A9AF4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9ABB36DE-9407-4E37-ABCF-D15DDF5E5EA1}" type="CELLRANGE">
                      <a:rPr lang="pl-PL"/>
                      <a:pPr/>
                      <a:t>[ZAKRES KOMÓREK]</a:t>
                    </a:fld>
                    <a:endParaRPr lang="pl-PL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5308-41D7-ABC5-98ADAE5A9AF4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4AF2E702-AA7B-4934-BF0A-5A9AC07E2A72}" type="CELLRANGE">
                      <a:rPr lang="pl-PL"/>
                      <a:pPr/>
                      <a:t>[ZAKRES KOMÓREK]</a:t>
                    </a:fld>
                    <a:endParaRPr lang="pl-PL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5308-41D7-ABC5-98ADAE5A9AF4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E4AA529C-89D6-4408-B833-F3A000D24178}" type="CELLRANGE">
                      <a:rPr lang="pl-PL"/>
                      <a:pPr/>
                      <a:t>[ZAKRES KOMÓREK]</a:t>
                    </a:fld>
                    <a:endParaRPr lang="pl-PL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5308-41D7-ABC5-98ADAE5A9AF4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056F6FF0-045D-4EF1-8C2D-8F45E769ABB1}" type="CELLRANGE">
                      <a:rPr lang="pl-PL"/>
                      <a:pPr/>
                      <a:t>[ZAKRES KOMÓREK]</a:t>
                    </a:fld>
                    <a:endParaRPr lang="pl-PL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5308-41D7-ABC5-98ADAE5A9AF4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2F048FDE-F82C-4507-849C-0855A790E4E9}" type="CELLRANGE">
                      <a:rPr lang="pl-PL"/>
                      <a:pPr/>
                      <a:t>[ZAKRES KOMÓREK]</a:t>
                    </a:fld>
                    <a:endParaRPr lang="pl-PL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5308-41D7-ABC5-98ADAE5A9AF4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6C55BE7F-105B-444B-A262-9EF389D4B548}" type="CELLRANGE">
                      <a:rPr lang="pl-PL"/>
                      <a:pPr/>
                      <a:t>[ZAKRES KOMÓREK]</a:t>
                    </a:fld>
                    <a:endParaRPr lang="pl-PL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5308-41D7-ABC5-98ADAE5A9AF4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A7D90A7C-A318-4738-A352-C928E9DD514C}" type="CELLRANGE">
                      <a:rPr lang="pl-PL"/>
                      <a:pPr/>
                      <a:t>[ZAKRES KOMÓREK]</a:t>
                    </a:fld>
                    <a:endParaRPr lang="pl-PL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5308-41D7-ABC5-98ADAE5A9AF4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957FED28-E412-4A71-81C3-F95426AD9D79}" type="CELLRANGE">
                      <a:rPr lang="pl-PL"/>
                      <a:pPr/>
                      <a:t>[ZAKRES KOMÓREK]</a:t>
                    </a:fld>
                    <a:endParaRPr lang="pl-PL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5308-41D7-ABC5-98ADAE5A9AF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4"/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Sheet1!$J$7:$J$30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xVal>
          <c:yVal>
            <c:numRef>
              <c:f>Sheet1!$K$7:$K$30</c:f>
              <c:numCache>
                <c:formatCode>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1000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2000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3000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4000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5000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6000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Sheet1!$L$7:$L$30</c15:f>
                <c15:dlblRangeCache>
                  <c:ptCount val="24"/>
                  <c:pt idx="0">
                    <c:v>0</c:v>
                  </c:pt>
                  <c:pt idx="3">
                    <c:v>17</c:v>
                  </c:pt>
                  <c:pt idx="7">
                    <c:v>33</c:v>
                  </c:pt>
                  <c:pt idx="11">
                    <c:v>50</c:v>
                  </c:pt>
                  <c:pt idx="15">
                    <c:v>67</c:v>
                  </c:pt>
                  <c:pt idx="19">
                    <c:v>83</c:v>
                  </c:pt>
                  <c:pt idx="23">
                    <c:v>100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A-5308-41D7-ABC5-98ADAE5A9A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8633880"/>
        <c:axId val="418634208"/>
      </c:scatterChart>
      <c:scatterChart>
        <c:scatterStyle val="lineMarker"/>
        <c:varyColors val="0"/>
        <c:ser>
          <c:idx val="2"/>
          <c:order val="2"/>
          <c:tx>
            <c:strRef>
              <c:f>Sheet1!$E$6</c:f>
              <c:strCache>
                <c:ptCount val="1"/>
                <c:pt idx="0">
                  <c:v>Heat, MWth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Sheet1!$B$7:$B$30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Sheet1!$E$7:$E$30</c:f>
              <c:numCache>
                <c:formatCode>0.00</c:formatCode>
                <c:ptCount val="24"/>
                <c:pt idx="0">
                  <c:v>71.579166666666666</c:v>
                </c:pt>
                <c:pt idx="1">
                  <c:v>207.06165277777779</c:v>
                </c:pt>
                <c:pt idx="2">
                  <c:v>147.69749999999999</c:v>
                </c:pt>
                <c:pt idx="3">
                  <c:v>207.48181666666665</c:v>
                </c:pt>
                <c:pt idx="4">
                  <c:v>233.52266666666665</c:v>
                </c:pt>
                <c:pt idx="5">
                  <c:v>112.15233333333333</c:v>
                </c:pt>
                <c:pt idx="6">
                  <c:v>210.1517777777778</c:v>
                </c:pt>
                <c:pt idx="7">
                  <c:v>239.46315555555557</c:v>
                </c:pt>
                <c:pt idx="8">
                  <c:v>141.31589722222225</c:v>
                </c:pt>
                <c:pt idx="9">
                  <c:v>268.52662500000002</c:v>
                </c:pt>
                <c:pt idx="10">
                  <c:v>143.40391388888889</c:v>
                </c:pt>
                <c:pt idx="11">
                  <c:v>96.57950000000001</c:v>
                </c:pt>
                <c:pt idx="12">
                  <c:v>89.107333333333344</c:v>
                </c:pt>
                <c:pt idx="13">
                  <c:v>232.71958333333333</c:v>
                </c:pt>
                <c:pt idx="14">
                  <c:v>233.66233333333335</c:v>
                </c:pt>
                <c:pt idx="15">
                  <c:v>150.57230555555557</c:v>
                </c:pt>
                <c:pt idx="16">
                  <c:v>95.008250000000018</c:v>
                </c:pt>
                <c:pt idx="17">
                  <c:v>167.68380000000002</c:v>
                </c:pt>
                <c:pt idx="18">
                  <c:v>213.09059722222224</c:v>
                </c:pt>
                <c:pt idx="19">
                  <c:v>194.80008333333333</c:v>
                </c:pt>
                <c:pt idx="20">
                  <c:v>238.03390000000002</c:v>
                </c:pt>
                <c:pt idx="21">
                  <c:v>285.93141944444449</c:v>
                </c:pt>
                <c:pt idx="22">
                  <c:v>253.63932222222226</c:v>
                </c:pt>
                <c:pt idx="23">
                  <c:v>133.33627500000003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5308-41D7-ABC5-98ADAE5A9A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0396216"/>
        <c:axId val="530390312"/>
      </c:scatterChart>
      <c:valAx>
        <c:axId val="418633880"/>
        <c:scaling>
          <c:orientation val="minMax"/>
          <c:max val="24"/>
          <c:min val="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18634208"/>
        <c:crosses val="autoZero"/>
        <c:crossBetween val="midCat"/>
      </c:valAx>
      <c:valAx>
        <c:axId val="418634208"/>
        <c:scaling>
          <c:orientation val="minMax"/>
          <c:max val="600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5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18633880"/>
        <c:crosses val="autoZero"/>
        <c:crossBetween val="midCat"/>
      </c:valAx>
      <c:valAx>
        <c:axId val="530390312"/>
        <c:scaling>
          <c:orientation val="minMax"/>
        </c:scaling>
        <c:delete val="0"/>
        <c:axPos val="r"/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C00000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30396216"/>
        <c:crosses val="max"/>
        <c:crossBetween val="midCat"/>
      </c:valAx>
      <c:valAx>
        <c:axId val="5303962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30390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2.emf"/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180975</xdr:colOff>
      <xdr:row>4</xdr:row>
      <xdr:rowOff>133350</xdr:rowOff>
    </xdr:from>
    <xdr:to>
      <xdr:col>30</xdr:col>
      <xdr:colOff>485775</xdr:colOff>
      <xdr:row>22</xdr:row>
      <xdr:rowOff>142875</xdr:rowOff>
    </xdr:to>
    <xdr:graphicFrame macro="">
      <xdr:nvGraphicFramePr>
        <xdr:cNvPr id="11" name="Wykres 10">
          <a:extLst>
            <a:ext uri="{FF2B5EF4-FFF2-40B4-BE49-F238E27FC236}">
              <a16:creationId xmlns:a16="http://schemas.microsoft.com/office/drawing/2014/main" id="{0F3041FB-B7A4-4F0E-B52E-BD9F0F87E8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5</xdr:row>
      <xdr:rowOff>0</xdr:rowOff>
    </xdr:from>
    <xdr:to>
      <xdr:col>21</xdr:col>
      <xdr:colOff>304800</xdr:colOff>
      <xdr:row>23</xdr:row>
      <xdr:rowOff>19050</xdr:rowOff>
    </xdr:to>
    <xdr:graphicFrame macro="">
      <xdr:nvGraphicFramePr>
        <xdr:cNvPr id="14" name="Wykres 13">
          <a:extLst>
            <a:ext uri="{FF2B5EF4-FFF2-40B4-BE49-F238E27FC236}">
              <a16:creationId xmlns:a16="http://schemas.microsoft.com/office/drawing/2014/main" id="{0709B2BC-7C37-4EAF-8B1F-D3C4B53448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32</xdr:col>
      <xdr:colOff>0</xdr:colOff>
      <xdr:row>5</xdr:row>
      <xdr:rowOff>0</xdr:rowOff>
    </xdr:from>
    <xdr:to>
      <xdr:col>39</xdr:col>
      <xdr:colOff>514350</xdr:colOff>
      <xdr:row>23</xdr:row>
      <xdr:rowOff>28575</xdr:rowOff>
    </xdr:to>
    <xdr:graphicFrame macro="">
      <xdr:nvGraphicFramePr>
        <xdr:cNvPr id="15" name="Wykres 14">
          <a:extLst>
            <a:ext uri="{FF2B5EF4-FFF2-40B4-BE49-F238E27FC236}">
              <a16:creationId xmlns:a16="http://schemas.microsoft.com/office/drawing/2014/main" id="{6FEBA7FC-B1CF-46E8-BBC0-9F1EA0276A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34</xdr:col>
          <xdr:colOff>518587</xdr:colOff>
          <xdr:row>31</xdr:row>
          <xdr:rowOff>10583</xdr:rowOff>
        </xdr:from>
        <xdr:to>
          <xdr:col>35</xdr:col>
          <xdr:colOff>279404</xdr:colOff>
          <xdr:row>32</xdr:row>
          <xdr:rowOff>1</xdr:rowOff>
        </xdr:to>
        <xdr:sp macro="" textlink="">
          <xdr:nvSpPr>
            <xdr:cNvPr id="1026" name="SpinButton1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34</xdr:col>
          <xdr:colOff>148168</xdr:colOff>
          <xdr:row>28</xdr:row>
          <xdr:rowOff>21167</xdr:rowOff>
        </xdr:from>
        <xdr:to>
          <xdr:col>35</xdr:col>
          <xdr:colOff>390527</xdr:colOff>
          <xdr:row>29</xdr:row>
          <xdr:rowOff>0</xdr:rowOff>
        </xdr:to>
        <xdr:sp macro="" textlink="">
          <xdr:nvSpPr>
            <xdr:cNvPr id="1029" name="ScrollBar1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34</xdr:col>
          <xdr:colOff>149223</xdr:colOff>
          <xdr:row>29</xdr:row>
          <xdr:rowOff>19050</xdr:rowOff>
        </xdr:from>
        <xdr:to>
          <xdr:col>35</xdr:col>
          <xdr:colOff>377824</xdr:colOff>
          <xdr:row>30</xdr:row>
          <xdr:rowOff>0</xdr:rowOff>
        </xdr:to>
        <xdr:sp macro="" textlink="">
          <xdr:nvSpPr>
            <xdr:cNvPr id="1030" name="ScrollBar2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9E90D54D-90FF-4F4F-85C8-E5458921CBB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A649E-BA21-424E-B149-AEE53A196C05}">
  <sheetPr codeName="Arkusz1">
    <outlinePr summaryRight="0"/>
  </sheetPr>
  <dimension ref="B1:AN35"/>
  <sheetViews>
    <sheetView tabSelected="1" zoomScale="90" zoomScaleNormal="90" workbookViewId="0">
      <selection activeCell="B2" sqref="B2:E2"/>
    </sheetView>
  </sheetViews>
  <sheetFormatPr defaultRowHeight="12" outlineLevelCol="1" x14ac:dyDescent="0.2"/>
  <cols>
    <col min="1" max="1" width="2.5703125" style="1" customWidth="1"/>
    <col min="2" max="2" width="5.140625" style="1" customWidth="1"/>
    <col min="3" max="4" width="14.5703125" style="1" customWidth="1"/>
    <col min="5" max="5" width="10.140625" style="1" bestFit="1" customWidth="1"/>
    <col min="6" max="6" width="3.42578125" style="1" customWidth="1"/>
    <col min="7" max="7" width="16.85546875" style="1" bestFit="1" customWidth="1"/>
    <col min="8" max="8" width="2.7109375" style="1" customWidth="1"/>
    <col min="9" max="9" width="3.140625" style="1" customWidth="1"/>
    <col min="10" max="11" width="7.42578125" style="1" customWidth="1"/>
    <col min="12" max="12" width="5.28515625" style="1" bestFit="1" customWidth="1"/>
    <col min="13" max="13" width="9.140625" style="1"/>
    <col min="14" max="14" width="5.28515625" style="1" customWidth="1" collapsed="1"/>
    <col min="15" max="22" width="9.140625" style="1" hidden="1" customWidth="1" outlineLevel="1"/>
    <col min="23" max="23" width="5.140625" style="1" customWidth="1" collapsed="1"/>
    <col min="24" max="31" width="9.140625" style="1" hidden="1" customWidth="1" outlineLevel="1"/>
    <col min="32" max="32" width="5.42578125" style="1" customWidth="1"/>
    <col min="33" max="40" width="9.140625" style="1" customWidth="1" outlineLevel="1"/>
    <col min="41" max="16384" width="9.140625" style="1"/>
  </cols>
  <sheetData>
    <row r="1" spans="2:40" ht="6.75" customHeight="1" x14ac:dyDescent="0.2"/>
    <row r="2" spans="2:40" ht="18.75" x14ac:dyDescent="0.3">
      <c r="B2" s="48" t="s">
        <v>10</v>
      </c>
      <c r="C2" s="48"/>
      <c r="D2" s="48"/>
      <c r="E2" s="48"/>
    </row>
    <row r="3" spans="2:40" ht="7.5" customHeight="1" x14ac:dyDescent="0.2"/>
    <row r="4" spans="2:40" ht="7.5" customHeight="1" thickBot="1" x14ac:dyDescent="0.25">
      <c r="N4" s="24"/>
      <c r="O4" s="24"/>
      <c r="P4" s="24"/>
      <c r="Q4" s="24"/>
      <c r="R4" s="24"/>
      <c r="S4" s="24"/>
      <c r="T4" s="24"/>
      <c r="U4" s="24"/>
      <c r="V4" s="24"/>
    </row>
    <row r="5" spans="2:40" ht="13.5" thickTop="1" x14ac:dyDescent="0.2">
      <c r="B5" s="42" t="s">
        <v>9</v>
      </c>
      <c r="C5" s="43"/>
      <c r="D5" s="43"/>
      <c r="E5" s="44"/>
      <c r="G5" s="13" t="s">
        <v>8</v>
      </c>
      <c r="H5" s="15"/>
      <c r="I5" s="1" t="s">
        <v>15</v>
      </c>
      <c r="J5" s="39" t="s">
        <v>4</v>
      </c>
      <c r="K5" s="40"/>
      <c r="L5" s="41"/>
      <c r="N5" s="36" t="s">
        <v>12</v>
      </c>
      <c r="O5" s="19"/>
      <c r="P5" s="19"/>
      <c r="Q5" s="19"/>
      <c r="R5" s="19"/>
      <c r="S5" s="19"/>
      <c r="T5" s="19"/>
      <c r="U5" s="19"/>
      <c r="V5" s="20"/>
      <c r="W5" s="36" t="s">
        <v>13</v>
      </c>
      <c r="X5" s="18"/>
      <c r="Y5" s="19"/>
      <c r="Z5" s="19"/>
      <c r="AA5" s="19"/>
      <c r="AB5" s="19"/>
      <c r="AC5" s="19"/>
      <c r="AD5" s="19"/>
      <c r="AE5" s="20"/>
      <c r="AF5" s="36" t="s">
        <v>14</v>
      </c>
      <c r="AG5" s="18"/>
      <c r="AH5" s="19"/>
      <c r="AI5" s="19"/>
      <c r="AJ5" s="19"/>
      <c r="AK5" s="19"/>
      <c r="AL5" s="19"/>
      <c r="AM5" s="19"/>
      <c r="AN5" s="20"/>
    </row>
    <row r="6" spans="2:40" ht="13.5" x14ac:dyDescent="0.25">
      <c r="B6" s="3" t="s">
        <v>1</v>
      </c>
      <c r="C6" s="4" t="s">
        <v>2</v>
      </c>
      <c r="D6" s="5" t="s">
        <v>3</v>
      </c>
      <c r="E6" s="6" t="s">
        <v>11</v>
      </c>
      <c r="G6" s="14" t="s">
        <v>2</v>
      </c>
      <c r="H6" s="16"/>
      <c r="J6" s="26" t="s">
        <v>6</v>
      </c>
      <c r="K6" s="27" t="s">
        <v>7</v>
      </c>
      <c r="L6" s="28" t="s">
        <v>5</v>
      </c>
      <c r="N6" s="37"/>
      <c r="O6" s="2"/>
      <c r="P6" s="2"/>
      <c r="Q6" s="2"/>
      <c r="R6" s="2"/>
      <c r="S6" s="2"/>
      <c r="T6" s="2"/>
      <c r="U6" s="2"/>
      <c r="V6" s="22"/>
      <c r="W6" s="37"/>
      <c r="X6" s="21"/>
      <c r="Y6" s="2"/>
      <c r="Z6" s="2"/>
      <c r="AA6" s="2"/>
      <c r="AB6" s="2"/>
      <c r="AC6" s="2"/>
      <c r="AD6" s="2"/>
      <c r="AE6" s="22"/>
      <c r="AF6" s="37"/>
      <c r="AG6" s="21"/>
      <c r="AH6" s="2"/>
      <c r="AI6" s="2"/>
      <c r="AJ6" s="2"/>
      <c r="AK6" s="2"/>
      <c r="AL6" s="2"/>
      <c r="AM6" s="2"/>
      <c r="AN6" s="22"/>
    </row>
    <row r="7" spans="2:40" x14ac:dyDescent="0.2">
      <c r="B7" s="7">
        <v>1</v>
      </c>
      <c r="C7" s="8">
        <v>15</v>
      </c>
      <c r="D7" s="8">
        <v>4100</v>
      </c>
      <c r="E7" s="9">
        <f t="array" ref="E7:E30">C7:C30*D7:D30/3.6*$E$31/1000</f>
        <v>71.579166666666666</v>
      </c>
      <c r="G7" s="11">
        <f t="array" ref="G7:G30">C7:C30*(AJ27-AJ28)/(AJ29-AJ30)</f>
        <v>900</v>
      </c>
      <c r="H7" s="17"/>
      <c r="I7" s="33">
        <v>1</v>
      </c>
      <c r="J7" s="26">
        <f t="array" ref="J7:J30">AJ31</f>
        <v>0</v>
      </c>
      <c r="K7" s="29">
        <f>AJ28</f>
        <v>0</v>
      </c>
      <c r="L7" s="30">
        <f>AJ30</f>
        <v>0</v>
      </c>
      <c r="N7" s="37"/>
      <c r="O7" s="2"/>
      <c r="P7" s="2"/>
      <c r="Q7" s="2"/>
      <c r="R7" s="2"/>
      <c r="S7" s="2"/>
      <c r="T7" s="2"/>
      <c r="U7" s="2"/>
      <c r="V7" s="22"/>
      <c r="W7" s="37"/>
      <c r="X7" s="21"/>
      <c r="Y7" s="2"/>
      <c r="Z7" s="2"/>
      <c r="AA7" s="2"/>
      <c r="AB7" s="2"/>
      <c r="AC7" s="2"/>
      <c r="AD7" s="2"/>
      <c r="AE7" s="22"/>
      <c r="AF7" s="37"/>
      <c r="AG7" s="21"/>
      <c r="AH7" s="2"/>
      <c r="AI7" s="2"/>
      <c r="AJ7" s="2"/>
      <c r="AK7" s="2"/>
      <c r="AL7" s="2"/>
      <c r="AM7" s="2"/>
      <c r="AN7" s="22"/>
    </row>
    <row r="8" spans="2:40" x14ac:dyDescent="0.2">
      <c r="B8" s="7">
        <v>2</v>
      </c>
      <c r="C8" s="8">
        <v>35</v>
      </c>
      <c r="D8" s="8">
        <v>5083</v>
      </c>
      <c r="E8" s="9">
        <v>207.06165277777779</v>
      </c>
      <c r="G8" s="11">
        <v>2100</v>
      </c>
      <c r="H8" s="17"/>
      <c r="I8" s="33">
        <v>2</v>
      </c>
      <c r="J8" s="26">
        <v>0</v>
      </c>
      <c r="K8" s="29" t="str">
        <f>IF(MOD(I8,$I$30/($AJ$32-1))=0,I8/($I$30/($AJ$32-1))*$AJ$34,"")</f>
        <v/>
      </c>
      <c r="L8" s="30" t="str">
        <f>IF(MOD(I8,$I$30/($AJ$32-1))=0,I8/($I$30/($AJ$32-1))*$AJ$33,"")</f>
        <v/>
      </c>
      <c r="N8" s="37"/>
      <c r="O8" s="2"/>
      <c r="P8" s="2"/>
      <c r="Q8" s="2"/>
      <c r="R8" s="2"/>
      <c r="S8" s="2"/>
      <c r="T8" s="2"/>
      <c r="U8" s="2"/>
      <c r="V8" s="22"/>
      <c r="W8" s="37"/>
      <c r="X8" s="21"/>
      <c r="Y8" s="2"/>
      <c r="Z8" s="2"/>
      <c r="AA8" s="2"/>
      <c r="AB8" s="2"/>
      <c r="AC8" s="2"/>
      <c r="AD8" s="2"/>
      <c r="AE8" s="22"/>
      <c r="AF8" s="37"/>
      <c r="AG8" s="21"/>
      <c r="AH8" s="2"/>
      <c r="AI8" s="2"/>
      <c r="AJ8" s="2"/>
      <c r="AK8" s="2"/>
      <c r="AL8" s="2"/>
      <c r="AM8" s="2"/>
      <c r="AN8" s="22"/>
    </row>
    <row r="9" spans="2:40" x14ac:dyDescent="0.2">
      <c r="B9" s="7">
        <v>3</v>
      </c>
      <c r="C9" s="8">
        <v>25</v>
      </c>
      <c r="D9" s="8">
        <v>5076</v>
      </c>
      <c r="E9" s="9">
        <v>147.69749999999999</v>
      </c>
      <c r="G9" s="11">
        <v>1500</v>
      </c>
      <c r="H9" s="17"/>
      <c r="I9" s="33">
        <v>3</v>
      </c>
      <c r="J9" s="26">
        <v>0</v>
      </c>
      <c r="K9" s="29" t="str">
        <f>IF(MOD(I9,$I$30/($AJ$32-1))=0,I9/($I$30/($AJ$32-1))*$AJ$34,"")</f>
        <v/>
      </c>
      <c r="L9" s="30" t="str">
        <f>IF(MOD(I9,$I$30/($AJ$32-1))=0,I9/($I$30/($AJ$32-1))*$AJ$33,"")</f>
        <v/>
      </c>
      <c r="N9" s="37"/>
      <c r="O9" s="2"/>
      <c r="P9" s="2"/>
      <c r="Q9" s="2"/>
      <c r="R9" s="2"/>
      <c r="S9" s="2"/>
      <c r="T9" s="2"/>
      <c r="U9" s="2"/>
      <c r="V9" s="22"/>
      <c r="W9" s="37"/>
      <c r="X9" s="21"/>
      <c r="Y9" s="2"/>
      <c r="Z9" s="2"/>
      <c r="AA9" s="2"/>
      <c r="AB9" s="2"/>
      <c r="AC9" s="2"/>
      <c r="AD9" s="2"/>
      <c r="AE9" s="22"/>
      <c r="AF9" s="37"/>
      <c r="AG9" s="21"/>
      <c r="AH9" s="2"/>
      <c r="AI9" s="2"/>
      <c r="AJ9" s="2"/>
      <c r="AK9" s="2"/>
      <c r="AL9" s="2"/>
      <c r="AM9" s="2"/>
      <c r="AN9" s="22"/>
    </row>
    <row r="10" spans="2:40" x14ac:dyDescent="0.2">
      <c r="B10" s="7">
        <v>4</v>
      </c>
      <c r="C10" s="8">
        <v>37</v>
      </c>
      <c r="D10" s="8">
        <v>4818</v>
      </c>
      <c r="E10" s="9">
        <v>207.48181666666665</v>
      </c>
      <c r="G10" s="11">
        <v>2220</v>
      </c>
      <c r="H10" s="17"/>
      <c r="I10" s="33">
        <v>4</v>
      </c>
      <c r="J10" s="26">
        <v>0</v>
      </c>
      <c r="K10" s="29">
        <f>IF(MOD(I10,$I$30/($AJ$32-1))=0,I10/($I$30/($AJ$32-1))*$AJ$34,"")</f>
        <v>1000</v>
      </c>
      <c r="L10" s="30">
        <f>IF(MOD(I10,$I$30/($AJ$32-1))=0,I10/($I$30/($AJ$32-1))*$AJ$33,"")</f>
        <v>16.666666666666668</v>
      </c>
      <c r="N10" s="37"/>
      <c r="O10" s="2"/>
      <c r="P10" s="2"/>
      <c r="Q10" s="2"/>
      <c r="R10" s="2"/>
      <c r="S10" s="2"/>
      <c r="T10" s="2"/>
      <c r="U10" s="2"/>
      <c r="V10" s="22"/>
      <c r="W10" s="37"/>
      <c r="X10" s="21"/>
      <c r="Y10" s="2"/>
      <c r="Z10" s="2"/>
      <c r="AA10" s="2"/>
      <c r="AB10" s="2"/>
      <c r="AC10" s="2"/>
      <c r="AD10" s="2"/>
      <c r="AE10" s="22"/>
      <c r="AF10" s="37"/>
      <c r="AG10" s="21"/>
      <c r="AH10" s="2"/>
      <c r="AI10" s="2"/>
      <c r="AJ10" s="2"/>
      <c r="AK10" s="2"/>
      <c r="AL10" s="2"/>
      <c r="AM10" s="2"/>
      <c r="AN10" s="22"/>
    </row>
    <row r="11" spans="2:40" x14ac:dyDescent="0.2">
      <c r="B11" s="7">
        <v>5</v>
      </c>
      <c r="C11" s="8">
        <v>44</v>
      </c>
      <c r="D11" s="8">
        <v>4560</v>
      </c>
      <c r="E11" s="9">
        <v>233.52266666666665</v>
      </c>
      <c r="G11" s="11">
        <v>2640</v>
      </c>
      <c r="H11" s="17"/>
      <c r="I11" s="33">
        <v>5</v>
      </c>
      <c r="J11" s="26">
        <v>0</v>
      </c>
      <c r="K11" s="29" t="str">
        <f>IF(MOD(I11,$I$30/($AJ$32-1))=0,I11/($I$30/($AJ$32-1))*$AJ$34,"")</f>
        <v/>
      </c>
      <c r="L11" s="30" t="str">
        <f>IF(MOD(I11,$I$30/($AJ$32-1))=0,I11/($I$30/($AJ$32-1))*$AJ$33,"")</f>
        <v/>
      </c>
      <c r="N11" s="37"/>
      <c r="O11" s="2"/>
      <c r="P11" s="2"/>
      <c r="Q11" s="2"/>
      <c r="R11" s="2"/>
      <c r="S11" s="2"/>
      <c r="T11" s="2"/>
      <c r="U11" s="2"/>
      <c r="V11" s="22"/>
      <c r="W11" s="37"/>
      <c r="X11" s="21"/>
      <c r="Y11" s="2"/>
      <c r="Z11" s="2"/>
      <c r="AA11" s="2"/>
      <c r="AB11" s="2"/>
      <c r="AC11" s="2"/>
      <c r="AD11" s="2"/>
      <c r="AE11" s="22"/>
      <c r="AF11" s="37"/>
      <c r="AG11" s="21"/>
      <c r="AH11" s="2"/>
      <c r="AI11" s="2"/>
      <c r="AJ11" s="2"/>
      <c r="AK11" s="2"/>
      <c r="AL11" s="2"/>
      <c r="AM11" s="2"/>
      <c r="AN11" s="22"/>
    </row>
    <row r="12" spans="2:40" x14ac:dyDescent="0.2">
      <c r="B12" s="7">
        <v>6</v>
      </c>
      <c r="C12" s="8">
        <v>20</v>
      </c>
      <c r="D12" s="8">
        <v>4818</v>
      </c>
      <c r="E12" s="9">
        <v>112.15233333333333</v>
      </c>
      <c r="G12" s="11">
        <v>1200</v>
      </c>
      <c r="H12" s="17"/>
      <c r="I12" s="33">
        <v>6</v>
      </c>
      <c r="J12" s="26">
        <v>0</v>
      </c>
      <c r="K12" s="29" t="str">
        <f>IF(MOD(I12,$I$30/($AJ$32-1))=0,I12/($I$30/($AJ$32-1))*$AJ$34,"")</f>
        <v/>
      </c>
      <c r="L12" s="30" t="str">
        <f>IF(MOD(I12,$I$30/($AJ$32-1))=0,I12/($I$30/($AJ$32-1))*$AJ$33,"")</f>
        <v/>
      </c>
      <c r="N12" s="37"/>
      <c r="O12" s="2"/>
      <c r="P12" s="2"/>
      <c r="Q12" s="2"/>
      <c r="R12" s="2"/>
      <c r="S12" s="2"/>
      <c r="T12" s="2"/>
      <c r="U12" s="2"/>
      <c r="V12" s="22"/>
      <c r="W12" s="37"/>
      <c r="X12" s="21"/>
      <c r="Y12" s="2"/>
      <c r="Z12" s="2"/>
      <c r="AA12" s="2"/>
      <c r="AB12" s="2"/>
      <c r="AC12" s="2"/>
      <c r="AD12" s="2"/>
      <c r="AE12" s="22"/>
      <c r="AF12" s="37"/>
      <c r="AG12" s="21"/>
      <c r="AH12" s="2"/>
      <c r="AI12" s="2"/>
      <c r="AJ12" s="2"/>
      <c r="AK12" s="2"/>
      <c r="AL12" s="2"/>
      <c r="AM12" s="2"/>
      <c r="AN12" s="22"/>
    </row>
    <row r="13" spans="2:40" x14ac:dyDescent="0.2">
      <c r="B13" s="7">
        <v>7</v>
      </c>
      <c r="C13" s="8">
        <v>40</v>
      </c>
      <c r="D13" s="8">
        <v>4514</v>
      </c>
      <c r="E13" s="9">
        <v>210.1517777777778</v>
      </c>
      <c r="G13" s="11">
        <v>2400</v>
      </c>
      <c r="H13" s="17"/>
      <c r="I13" s="33">
        <v>7</v>
      </c>
      <c r="J13" s="26">
        <v>0</v>
      </c>
      <c r="K13" s="29" t="str">
        <f>IF(MOD(I13,$I$30/($AJ$32-1))=0,I13/($I$30/($AJ$32-1))*$AJ$34,"")</f>
        <v/>
      </c>
      <c r="L13" s="30" t="str">
        <f>IF(MOD(I13,$I$30/($AJ$32-1))=0,I13/($I$30/($AJ$32-1))*$AJ$33,"")</f>
        <v/>
      </c>
      <c r="N13" s="37"/>
      <c r="O13" s="2"/>
      <c r="P13" s="2"/>
      <c r="Q13" s="2"/>
      <c r="R13" s="2"/>
      <c r="S13" s="2"/>
      <c r="T13" s="2"/>
      <c r="U13" s="2"/>
      <c r="V13" s="22"/>
      <c r="W13" s="37"/>
      <c r="X13" s="21"/>
      <c r="Y13" s="2"/>
      <c r="Z13" s="2"/>
      <c r="AA13" s="2"/>
      <c r="AB13" s="2"/>
      <c r="AC13" s="2"/>
      <c r="AD13" s="2"/>
      <c r="AE13" s="22"/>
      <c r="AF13" s="37"/>
      <c r="AG13" s="21"/>
      <c r="AH13" s="2"/>
      <c r="AI13" s="2"/>
      <c r="AJ13" s="2"/>
      <c r="AK13" s="2"/>
      <c r="AL13" s="2"/>
      <c r="AM13" s="2"/>
      <c r="AN13" s="22"/>
    </row>
    <row r="14" spans="2:40" x14ac:dyDescent="0.2">
      <c r="B14" s="7">
        <v>8</v>
      </c>
      <c r="C14" s="8">
        <v>44</v>
      </c>
      <c r="D14" s="8">
        <v>4676</v>
      </c>
      <c r="E14" s="9">
        <v>239.46315555555557</v>
      </c>
      <c r="G14" s="11">
        <v>2640</v>
      </c>
      <c r="H14" s="17"/>
      <c r="I14" s="33">
        <v>8</v>
      </c>
      <c r="J14" s="26">
        <v>0</v>
      </c>
      <c r="K14" s="29">
        <f>IF(MOD(I14,$I$30/($AJ$32-1))=0,I14/($I$30/($AJ$32-1))*$AJ$34,"")</f>
        <v>2000</v>
      </c>
      <c r="L14" s="30">
        <f>IF(MOD(I14,$I$30/($AJ$32-1))=0,I14/($I$30/($AJ$32-1))*$AJ$33,"")</f>
        <v>33.333333333333336</v>
      </c>
      <c r="N14" s="37"/>
      <c r="O14" s="2"/>
      <c r="P14" s="2"/>
      <c r="Q14" s="2"/>
      <c r="R14" s="2"/>
      <c r="S14" s="2"/>
      <c r="T14" s="2"/>
      <c r="U14" s="2"/>
      <c r="V14" s="22"/>
      <c r="W14" s="37"/>
      <c r="X14" s="21"/>
      <c r="Y14" s="2"/>
      <c r="Z14" s="2"/>
      <c r="AA14" s="2"/>
      <c r="AB14" s="2"/>
      <c r="AC14" s="2"/>
      <c r="AD14" s="2"/>
      <c r="AE14" s="22"/>
      <c r="AF14" s="37"/>
      <c r="AG14" s="21"/>
      <c r="AH14" s="2"/>
      <c r="AI14" s="2"/>
      <c r="AJ14" s="2"/>
      <c r="AK14" s="2"/>
      <c r="AL14" s="2"/>
      <c r="AM14" s="2"/>
      <c r="AN14" s="22"/>
    </row>
    <row r="15" spans="2:40" x14ac:dyDescent="0.2">
      <c r="B15" s="7">
        <v>9</v>
      </c>
      <c r="C15" s="8">
        <v>23</v>
      </c>
      <c r="D15" s="8">
        <v>5279</v>
      </c>
      <c r="E15" s="9">
        <v>141.31589722222225</v>
      </c>
      <c r="G15" s="11">
        <v>1380</v>
      </c>
      <c r="H15" s="17"/>
      <c r="I15" s="33">
        <v>9</v>
      </c>
      <c r="J15" s="26">
        <v>0</v>
      </c>
      <c r="K15" s="29" t="str">
        <f>IF(MOD(I15,$I$30/($AJ$32-1))=0,I15/($I$30/($AJ$32-1))*$AJ$34,"")</f>
        <v/>
      </c>
      <c r="L15" s="30" t="str">
        <f>IF(MOD(I15,$I$30/($AJ$32-1))=0,I15/($I$30/($AJ$32-1))*$AJ$33,"")</f>
        <v/>
      </c>
      <c r="N15" s="37"/>
      <c r="O15" s="2"/>
      <c r="P15" s="2"/>
      <c r="Q15" s="2"/>
      <c r="R15" s="2"/>
      <c r="S15" s="2"/>
      <c r="T15" s="2"/>
      <c r="U15" s="2"/>
      <c r="V15" s="22"/>
      <c r="W15" s="37"/>
      <c r="X15" s="21"/>
      <c r="Y15" s="2"/>
      <c r="Z15" s="2"/>
      <c r="AA15" s="2"/>
      <c r="AB15" s="2"/>
      <c r="AC15" s="2"/>
      <c r="AD15" s="2"/>
      <c r="AE15" s="22"/>
      <c r="AF15" s="37"/>
      <c r="AG15" s="21"/>
      <c r="AH15" s="2"/>
      <c r="AI15" s="2"/>
      <c r="AJ15" s="2"/>
      <c r="AK15" s="2"/>
      <c r="AL15" s="2"/>
      <c r="AM15" s="2"/>
      <c r="AN15" s="22"/>
    </row>
    <row r="16" spans="2:40" x14ac:dyDescent="0.2">
      <c r="B16" s="7">
        <v>10</v>
      </c>
      <c r="C16" s="8">
        <v>45</v>
      </c>
      <c r="D16" s="8">
        <v>5127</v>
      </c>
      <c r="E16" s="9">
        <v>268.52662500000002</v>
      </c>
      <c r="G16" s="11">
        <v>2700</v>
      </c>
      <c r="H16" s="17"/>
      <c r="I16" s="33">
        <v>10</v>
      </c>
      <c r="J16" s="26">
        <v>0</v>
      </c>
      <c r="K16" s="29" t="str">
        <f>IF(MOD(I16,$I$30/($AJ$32-1))=0,I16/($I$30/($AJ$32-1))*$AJ$34,"")</f>
        <v/>
      </c>
      <c r="L16" s="30" t="str">
        <f>IF(MOD(I16,$I$30/($AJ$32-1))=0,I16/($I$30/($AJ$32-1))*$AJ$33,"")</f>
        <v/>
      </c>
      <c r="N16" s="37"/>
      <c r="O16" s="2"/>
      <c r="P16" s="2"/>
      <c r="Q16" s="2"/>
      <c r="R16" s="2"/>
      <c r="S16" s="2"/>
      <c r="T16" s="2"/>
      <c r="U16" s="2"/>
      <c r="V16" s="22"/>
      <c r="W16" s="37"/>
      <c r="X16" s="21"/>
      <c r="Y16" s="2"/>
      <c r="Z16" s="2"/>
      <c r="AA16" s="2"/>
      <c r="AB16" s="2"/>
      <c r="AC16" s="2"/>
      <c r="AD16" s="2"/>
      <c r="AE16" s="22"/>
      <c r="AF16" s="37"/>
      <c r="AG16" s="21"/>
      <c r="AH16" s="2"/>
      <c r="AI16" s="2"/>
      <c r="AJ16" s="2"/>
      <c r="AK16" s="2"/>
      <c r="AL16" s="2"/>
      <c r="AM16" s="2"/>
      <c r="AN16" s="22"/>
    </row>
    <row r="17" spans="2:40" x14ac:dyDescent="0.2">
      <c r="B17" s="7">
        <v>11</v>
      </c>
      <c r="C17" s="8">
        <v>23</v>
      </c>
      <c r="D17" s="8">
        <v>5357</v>
      </c>
      <c r="E17" s="9">
        <v>143.40391388888889</v>
      </c>
      <c r="G17" s="11">
        <v>1380</v>
      </c>
      <c r="H17" s="17"/>
      <c r="I17" s="33">
        <v>11</v>
      </c>
      <c r="J17" s="26">
        <v>0</v>
      </c>
      <c r="K17" s="29" t="str">
        <f>IF(MOD(I17,$I$30/($AJ$32-1))=0,I17/($I$30/($AJ$32-1))*$AJ$34,"")</f>
        <v/>
      </c>
      <c r="L17" s="30" t="str">
        <f>IF(MOD(I17,$I$30/($AJ$32-1))=0,I17/($I$30/($AJ$32-1))*$AJ$33,"")</f>
        <v/>
      </c>
      <c r="N17" s="37"/>
      <c r="O17" s="2"/>
      <c r="P17" s="2"/>
      <c r="Q17" s="2"/>
      <c r="R17" s="2"/>
      <c r="S17" s="2"/>
      <c r="T17" s="2"/>
      <c r="U17" s="2"/>
      <c r="V17" s="22"/>
      <c r="W17" s="37"/>
      <c r="X17" s="21"/>
      <c r="Y17" s="2"/>
      <c r="Z17" s="2"/>
      <c r="AA17" s="2"/>
      <c r="AB17" s="2"/>
      <c r="AC17" s="2"/>
      <c r="AD17" s="2"/>
      <c r="AE17" s="22"/>
      <c r="AF17" s="37"/>
      <c r="AG17" s="21"/>
      <c r="AH17" s="2"/>
      <c r="AI17" s="2"/>
      <c r="AJ17" s="2"/>
      <c r="AK17" s="2"/>
      <c r="AL17" s="2"/>
      <c r="AM17" s="2"/>
      <c r="AN17" s="22"/>
    </row>
    <row r="18" spans="2:40" x14ac:dyDescent="0.2">
      <c r="B18" s="7">
        <v>12</v>
      </c>
      <c r="C18" s="8">
        <v>18</v>
      </c>
      <c r="D18" s="8">
        <v>4610</v>
      </c>
      <c r="E18" s="9">
        <v>96.57950000000001</v>
      </c>
      <c r="G18" s="11">
        <v>1080</v>
      </c>
      <c r="H18" s="17"/>
      <c r="I18" s="33">
        <v>12</v>
      </c>
      <c r="J18" s="26">
        <v>0</v>
      </c>
      <c r="K18" s="29">
        <f>IF(MOD(I18,$I$30/($AJ$32-1))=0,I18/($I$30/($AJ$32-1))*$AJ$34,"")</f>
        <v>3000</v>
      </c>
      <c r="L18" s="30">
        <f>IF(MOD(I18,$I$30/($AJ$32-1))=0,I18/($I$30/($AJ$32-1))*$AJ$33,"")</f>
        <v>50</v>
      </c>
      <c r="N18" s="37"/>
      <c r="O18" s="2"/>
      <c r="P18" s="2"/>
      <c r="Q18" s="2"/>
      <c r="R18" s="2"/>
      <c r="S18" s="2"/>
      <c r="T18" s="2"/>
      <c r="U18" s="2"/>
      <c r="V18" s="22"/>
      <c r="W18" s="37"/>
      <c r="X18" s="21"/>
      <c r="Y18" s="2"/>
      <c r="Z18" s="2"/>
      <c r="AA18" s="2"/>
      <c r="AB18" s="2"/>
      <c r="AC18" s="2"/>
      <c r="AD18" s="2"/>
      <c r="AE18" s="22"/>
      <c r="AF18" s="37"/>
      <c r="AG18" s="21"/>
      <c r="AH18" s="2"/>
      <c r="AI18" s="2"/>
      <c r="AJ18" s="2"/>
      <c r="AK18" s="2"/>
      <c r="AL18" s="2"/>
      <c r="AM18" s="2"/>
      <c r="AN18" s="22"/>
    </row>
    <row r="19" spans="2:40" x14ac:dyDescent="0.2">
      <c r="B19" s="7">
        <v>13</v>
      </c>
      <c r="C19" s="8">
        <v>15</v>
      </c>
      <c r="D19" s="8">
        <v>5104</v>
      </c>
      <c r="E19" s="9">
        <v>89.107333333333344</v>
      </c>
      <c r="G19" s="11">
        <v>900</v>
      </c>
      <c r="H19" s="17"/>
      <c r="I19" s="33">
        <v>13</v>
      </c>
      <c r="J19" s="26">
        <v>0</v>
      </c>
      <c r="K19" s="29" t="str">
        <f>IF(MOD(I19,$I$30/($AJ$32-1))=0,I19/($I$30/($AJ$32-1))*$AJ$34,"")</f>
        <v/>
      </c>
      <c r="L19" s="30" t="str">
        <f>IF(MOD(I19,$I$30/($AJ$32-1))=0,I19/($I$30/($AJ$32-1))*$AJ$33,"")</f>
        <v/>
      </c>
      <c r="N19" s="37"/>
      <c r="O19" s="2"/>
      <c r="P19" s="2"/>
      <c r="Q19" s="2"/>
      <c r="R19" s="2"/>
      <c r="S19" s="2"/>
      <c r="T19" s="2"/>
      <c r="U19" s="2"/>
      <c r="V19" s="22"/>
      <c r="W19" s="37"/>
      <c r="X19" s="21"/>
      <c r="Y19" s="2"/>
      <c r="Z19" s="2"/>
      <c r="AA19" s="2"/>
      <c r="AB19" s="2"/>
      <c r="AC19" s="2"/>
      <c r="AD19" s="2"/>
      <c r="AE19" s="22"/>
      <c r="AF19" s="37"/>
      <c r="AG19" s="21"/>
      <c r="AH19" s="2"/>
      <c r="AI19" s="2"/>
      <c r="AJ19" s="2"/>
      <c r="AK19" s="2"/>
      <c r="AL19" s="2"/>
      <c r="AM19" s="2"/>
      <c r="AN19" s="22"/>
    </row>
    <row r="20" spans="2:40" x14ac:dyDescent="0.2">
      <c r="B20" s="7">
        <v>14</v>
      </c>
      <c r="C20" s="8">
        <v>50</v>
      </c>
      <c r="D20" s="8">
        <v>3999</v>
      </c>
      <c r="E20" s="9">
        <v>232.71958333333333</v>
      </c>
      <c r="G20" s="11">
        <v>3000</v>
      </c>
      <c r="H20" s="17"/>
      <c r="I20" s="33">
        <v>14</v>
      </c>
      <c r="J20" s="26">
        <v>0</v>
      </c>
      <c r="K20" s="29" t="str">
        <f>IF(MOD(I20,$I$30/($AJ$32-1))=0,I20/($I$30/($AJ$32-1))*$AJ$34,"")</f>
        <v/>
      </c>
      <c r="L20" s="30" t="str">
        <f>IF(MOD(I20,$I$30/($AJ$32-1))=0,I20/($I$30/($AJ$32-1))*$AJ$33,"")</f>
        <v/>
      </c>
      <c r="N20" s="37"/>
      <c r="O20" s="2"/>
      <c r="P20" s="2"/>
      <c r="Q20" s="2"/>
      <c r="R20" s="2"/>
      <c r="S20" s="2"/>
      <c r="T20" s="2"/>
      <c r="U20" s="2"/>
      <c r="V20" s="22"/>
      <c r="W20" s="37"/>
      <c r="X20" s="21"/>
      <c r="Y20" s="2"/>
      <c r="Z20" s="2"/>
      <c r="AA20" s="2"/>
      <c r="AB20" s="2"/>
      <c r="AC20" s="2"/>
      <c r="AD20" s="2"/>
      <c r="AE20" s="22"/>
      <c r="AF20" s="37"/>
      <c r="AG20" s="21"/>
      <c r="AH20" s="2"/>
      <c r="AI20" s="2"/>
      <c r="AJ20" s="2"/>
      <c r="AK20" s="2"/>
      <c r="AL20" s="2"/>
      <c r="AM20" s="2"/>
      <c r="AN20" s="22"/>
    </row>
    <row r="21" spans="2:40" x14ac:dyDescent="0.2">
      <c r="B21" s="7">
        <v>15</v>
      </c>
      <c r="C21" s="8">
        <v>42</v>
      </c>
      <c r="D21" s="8">
        <v>4780</v>
      </c>
      <c r="E21" s="9">
        <v>233.66233333333335</v>
      </c>
      <c r="G21" s="11">
        <v>2520</v>
      </c>
      <c r="H21" s="17"/>
      <c r="I21" s="33">
        <v>15</v>
      </c>
      <c r="J21" s="26">
        <v>0</v>
      </c>
      <c r="K21" s="29" t="str">
        <f>IF(MOD(I21,$I$30/($AJ$32-1))=0,I21/($I$30/($AJ$32-1))*$AJ$34,"")</f>
        <v/>
      </c>
      <c r="L21" s="30" t="str">
        <f>IF(MOD(I21,$I$30/($AJ$32-1))=0,I21/($I$30/($AJ$32-1))*$AJ$33,"")</f>
        <v/>
      </c>
      <c r="N21" s="37"/>
      <c r="O21" s="2"/>
      <c r="P21" s="2"/>
      <c r="Q21" s="2"/>
      <c r="R21" s="2"/>
      <c r="S21" s="2"/>
      <c r="T21" s="2"/>
      <c r="U21" s="2"/>
      <c r="V21" s="22"/>
      <c r="W21" s="37"/>
      <c r="X21" s="21"/>
      <c r="Y21" s="2"/>
      <c r="Z21" s="2"/>
      <c r="AA21" s="2"/>
      <c r="AB21" s="2"/>
      <c r="AC21" s="2"/>
      <c r="AD21" s="2"/>
      <c r="AE21" s="22"/>
      <c r="AF21" s="37"/>
      <c r="AG21" s="21"/>
      <c r="AH21" s="2"/>
      <c r="AI21" s="2"/>
      <c r="AJ21" s="2"/>
      <c r="AK21" s="2"/>
      <c r="AL21" s="2"/>
      <c r="AM21" s="2"/>
      <c r="AN21" s="22"/>
    </row>
    <row r="22" spans="2:40" x14ac:dyDescent="0.2">
      <c r="B22" s="7">
        <v>16</v>
      </c>
      <c r="C22" s="8">
        <v>34</v>
      </c>
      <c r="D22" s="8">
        <v>3805</v>
      </c>
      <c r="E22" s="9">
        <v>150.57230555555557</v>
      </c>
      <c r="G22" s="11">
        <v>2040</v>
      </c>
      <c r="H22" s="17"/>
      <c r="I22" s="33">
        <v>16</v>
      </c>
      <c r="J22" s="26">
        <v>0</v>
      </c>
      <c r="K22" s="29">
        <f>IF(MOD(I22,$I$30/($AJ$32-1))=0,I22/($I$30/($AJ$32-1))*$AJ$34,"")</f>
        <v>4000</v>
      </c>
      <c r="L22" s="30">
        <f>IF(MOD(I22,$I$30/($AJ$32-1))=0,I22/($I$30/($AJ$32-1))*$AJ$33,"")</f>
        <v>66.666666666666671</v>
      </c>
      <c r="N22" s="37"/>
      <c r="O22" s="2"/>
      <c r="P22" s="2"/>
      <c r="Q22" s="2"/>
      <c r="R22" s="2"/>
      <c r="S22" s="2"/>
      <c r="T22" s="2"/>
      <c r="U22" s="2"/>
      <c r="V22" s="22"/>
      <c r="W22" s="37"/>
      <c r="X22" s="21"/>
      <c r="Y22" s="2"/>
      <c r="Z22" s="2"/>
      <c r="AA22" s="2"/>
      <c r="AB22" s="2"/>
      <c r="AC22" s="2"/>
      <c r="AD22" s="2"/>
      <c r="AE22" s="22"/>
      <c r="AF22" s="37"/>
      <c r="AG22" s="21"/>
      <c r="AH22" s="2"/>
      <c r="AI22" s="2"/>
      <c r="AJ22" s="2"/>
      <c r="AK22" s="2"/>
      <c r="AL22" s="2"/>
      <c r="AM22" s="2"/>
      <c r="AN22" s="22"/>
    </row>
    <row r="23" spans="2:40" x14ac:dyDescent="0.2">
      <c r="B23" s="7">
        <v>17</v>
      </c>
      <c r="C23" s="8">
        <v>18</v>
      </c>
      <c r="D23" s="8">
        <v>4535</v>
      </c>
      <c r="E23" s="9">
        <v>95.008250000000018</v>
      </c>
      <c r="G23" s="11">
        <v>1080</v>
      </c>
      <c r="H23" s="17"/>
      <c r="I23" s="33">
        <v>17</v>
      </c>
      <c r="J23" s="26">
        <v>0</v>
      </c>
      <c r="K23" s="29" t="str">
        <f>IF(MOD(I23,$I$30/($AJ$32-1))=0,I23/($I$30/($AJ$32-1))*$AJ$34,"")</f>
        <v/>
      </c>
      <c r="L23" s="30" t="str">
        <f>IF(MOD(I23,$I$30/($AJ$32-1))=0,I23/($I$30/($AJ$32-1))*$AJ$33,"")</f>
        <v/>
      </c>
      <c r="N23" s="37"/>
      <c r="O23" s="2"/>
      <c r="P23" s="2"/>
      <c r="Q23" s="2"/>
      <c r="R23" s="2"/>
      <c r="S23" s="2"/>
      <c r="T23" s="2"/>
      <c r="U23" s="2"/>
      <c r="V23" s="22"/>
      <c r="W23" s="37"/>
      <c r="X23" s="21"/>
      <c r="Y23" s="2"/>
      <c r="Z23" s="2"/>
      <c r="AA23" s="2"/>
      <c r="AB23" s="2"/>
      <c r="AC23" s="2"/>
      <c r="AD23" s="2"/>
      <c r="AE23" s="22"/>
      <c r="AF23" s="37"/>
      <c r="AG23" s="21"/>
      <c r="AH23" s="2"/>
      <c r="AI23" s="2"/>
      <c r="AJ23" s="2"/>
      <c r="AK23" s="2"/>
      <c r="AL23" s="2"/>
      <c r="AM23" s="2"/>
      <c r="AN23" s="22"/>
    </row>
    <row r="24" spans="2:40" ht="12.75" thickBot="1" x14ac:dyDescent="0.25">
      <c r="B24" s="7">
        <v>18</v>
      </c>
      <c r="C24" s="8">
        <v>36</v>
      </c>
      <c r="D24" s="8">
        <v>4002</v>
      </c>
      <c r="E24" s="9">
        <v>167.68380000000002</v>
      </c>
      <c r="G24" s="11">
        <v>2160</v>
      </c>
      <c r="H24" s="17"/>
      <c r="I24" s="33">
        <v>18</v>
      </c>
      <c r="J24" s="26">
        <v>0</v>
      </c>
      <c r="K24" s="29" t="str">
        <f>IF(MOD(I24,$I$30/($AJ$32-1))=0,I24/($I$30/($AJ$32-1))*$AJ$34,"")</f>
        <v/>
      </c>
      <c r="L24" s="30" t="str">
        <f>IF(MOD(I24,$I$30/($AJ$32-1))=0,I24/($I$30/($AJ$32-1))*$AJ$33,"")</f>
        <v/>
      </c>
      <c r="N24" s="38"/>
      <c r="O24" s="24"/>
      <c r="P24" s="24"/>
      <c r="Q24" s="24"/>
      <c r="R24" s="24"/>
      <c r="S24" s="24"/>
      <c r="T24" s="24"/>
      <c r="U24" s="24"/>
      <c r="V24" s="25"/>
      <c r="W24" s="38"/>
      <c r="X24" s="23"/>
      <c r="Y24" s="24"/>
      <c r="Z24" s="24"/>
      <c r="AA24" s="24"/>
      <c r="AB24" s="24"/>
      <c r="AC24" s="24"/>
      <c r="AD24" s="24"/>
      <c r="AE24" s="25"/>
      <c r="AF24" s="38"/>
      <c r="AG24" s="23"/>
      <c r="AH24" s="24"/>
      <c r="AI24" s="24"/>
      <c r="AJ24" s="24"/>
      <c r="AK24" s="24"/>
      <c r="AL24" s="24"/>
      <c r="AM24" s="24"/>
      <c r="AN24" s="25"/>
    </row>
    <row r="25" spans="2:40" ht="13.5" thickTop="1" thickBot="1" x14ac:dyDescent="0.25">
      <c r="B25" s="7">
        <v>19</v>
      </c>
      <c r="C25" s="8">
        <v>35</v>
      </c>
      <c r="D25" s="8">
        <v>5231</v>
      </c>
      <c r="E25" s="9">
        <v>213.09059722222224</v>
      </c>
      <c r="G25" s="11">
        <v>2100</v>
      </c>
      <c r="H25" s="17"/>
      <c r="I25" s="33">
        <v>19</v>
      </c>
      <c r="J25" s="26">
        <v>0</v>
      </c>
      <c r="K25" s="29" t="str">
        <f>IF(MOD(I25,$I$30/($AJ$32-1))=0,I25/($I$30/($AJ$32-1))*$AJ$34,"")</f>
        <v/>
      </c>
      <c r="L25" s="30" t="str">
        <f>IF(MOD(I25,$I$30/($AJ$32-1))=0,I25/($I$30/($AJ$32-1))*$AJ$33,"")</f>
        <v/>
      </c>
      <c r="AG25" s="2"/>
      <c r="AH25" s="2"/>
      <c r="AI25" s="2"/>
      <c r="AJ25" s="2"/>
    </row>
    <row r="26" spans="2:40" ht="12.75" thickTop="1" x14ac:dyDescent="0.2">
      <c r="B26" s="7">
        <v>20</v>
      </c>
      <c r="C26" s="8">
        <v>42</v>
      </c>
      <c r="D26" s="8">
        <v>3985</v>
      </c>
      <c r="E26" s="9">
        <v>194.80008333333333</v>
      </c>
      <c r="G26" s="11">
        <v>2520</v>
      </c>
      <c r="H26" s="17"/>
      <c r="I26" s="33">
        <v>20</v>
      </c>
      <c r="J26" s="26">
        <v>0</v>
      </c>
      <c r="K26" s="29">
        <f>IF(MOD(I26,$I$30/($AJ$32-1))=0,I26/($I$30/($AJ$32-1))*$AJ$34,"")</f>
        <v>5000</v>
      </c>
      <c r="L26" s="30">
        <f>IF(MOD(I26,$I$30/($AJ$32-1))=0,I26/($I$30/($AJ$32-1))*$AJ$33,"")</f>
        <v>83.333333333333343</v>
      </c>
      <c r="AG26" s="49" t="s">
        <v>22</v>
      </c>
      <c r="AH26" s="50"/>
      <c r="AI26" s="50"/>
      <c r="AJ26" s="51"/>
    </row>
    <row r="27" spans="2:40" x14ac:dyDescent="0.2">
      <c r="B27" s="7">
        <v>21</v>
      </c>
      <c r="C27" s="8">
        <v>38</v>
      </c>
      <c r="D27" s="8">
        <v>5382</v>
      </c>
      <c r="E27" s="9">
        <v>238.03390000000002</v>
      </c>
      <c r="G27" s="11">
        <v>2280</v>
      </c>
      <c r="H27" s="17"/>
      <c r="I27" s="33">
        <v>21</v>
      </c>
      <c r="J27" s="26">
        <v>0</v>
      </c>
      <c r="K27" s="29" t="str">
        <f>IF(MOD(I27,$I$30/($AJ$32-1))=0,I27/($I$30/($AJ$32-1))*$AJ$34,"")</f>
        <v/>
      </c>
      <c r="L27" s="30" t="str">
        <f>IF(MOD(I27,$I$30/($AJ$32-1))=0,I27/($I$30/($AJ$32-1))*$AJ$33,"")</f>
        <v/>
      </c>
      <c r="AG27" s="52" t="s">
        <v>16</v>
      </c>
      <c r="AH27" s="35"/>
      <c r="AI27" s="35"/>
      <c r="AJ27" s="55">
        <v>6000</v>
      </c>
      <c r="AK27" s="1" t="s">
        <v>23</v>
      </c>
    </row>
    <row r="28" spans="2:40" x14ac:dyDescent="0.2">
      <c r="B28" s="7">
        <v>22</v>
      </c>
      <c r="C28" s="8">
        <v>47</v>
      </c>
      <c r="D28" s="8">
        <v>5227</v>
      </c>
      <c r="E28" s="9">
        <v>285.93141944444449</v>
      </c>
      <c r="G28" s="11">
        <v>2820</v>
      </c>
      <c r="H28" s="17"/>
      <c r="I28" s="33">
        <v>22</v>
      </c>
      <c r="J28" s="26">
        <v>0</v>
      </c>
      <c r="K28" s="29" t="str">
        <f>IF(MOD(I28,$I$30/($AJ$32-1))=0,I28/($I$30/($AJ$32-1))*$AJ$34,"")</f>
        <v/>
      </c>
      <c r="L28" s="30" t="str">
        <f>IF(MOD(I28,$I$30/($AJ$32-1))=0,I28/($I$30/($AJ$32-1))*$AJ$33,"")</f>
        <v/>
      </c>
      <c r="AG28" s="52" t="s">
        <v>17</v>
      </c>
      <c r="AH28" s="35"/>
      <c r="AI28" s="35"/>
      <c r="AJ28" s="55">
        <v>0</v>
      </c>
      <c r="AK28" s="1" t="s">
        <v>23</v>
      </c>
    </row>
    <row r="29" spans="2:40" x14ac:dyDescent="0.2">
      <c r="B29" s="7">
        <v>23</v>
      </c>
      <c r="C29" s="8">
        <v>43</v>
      </c>
      <c r="D29" s="8">
        <v>5068</v>
      </c>
      <c r="E29" s="9">
        <v>253.63932222222226</v>
      </c>
      <c r="G29" s="11">
        <v>2580</v>
      </c>
      <c r="H29" s="17"/>
      <c r="I29" s="33">
        <v>23</v>
      </c>
      <c r="J29" s="26">
        <v>0</v>
      </c>
      <c r="K29" s="29" t="str">
        <f>IF(MOD(I29,$I$30/($AJ$32-1))=0,I29/($I$30/($AJ$32-1))*$AJ$34,"")</f>
        <v/>
      </c>
      <c r="L29" s="30" t="str">
        <f>IF(MOD(I29,$I$30/($AJ$32-1))=0,I29/($I$30/($AJ$32-1))*$AJ$33,"")</f>
        <v/>
      </c>
      <c r="AG29" s="52" t="s">
        <v>18</v>
      </c>
      <c r="AH29" s="35"/>
      <c r="AI29" s="35"/>
      <c r="AJ29" s="55">
        <v>100</v>
      </c>
      <c r="AK29" s="1" t="s">
        <v>23</v>
      </c>
    </row>
    <row r="30" spans="2:40" ht="12.75" thickBot="1" x14ac:dyDescent="0.25">
      <c r="B30" s="7">
        <v>24</v>
      </c>
      <c r="C30" s="8">
        <v>27</v>
      </c>
      <c r="D30" s="8">
        <v>4243</v>
      </c>
      <c r="E30" s="9">
        <v>133.33627500000003</v>
      </c>
      <c r="G30" s="12">
        <v>1620</v>
      </c>
      <c r="H30" s="17"/>
      <c r="I30" s="33">
        <v>24</v>
      </c>
      <c r="J30" s="31">
        <v>0</v>
      </c>
      <c r="K30" s="32">
        <f>IF(MOD(I30,$I$30/($AJ$32-1))=0,I30/($I$30/($AJ$32-1))*$AJ$34,"")</f>
        <v>6000</v>
      </c>
      <c r="L30" s="34">
        <f>IF(MOD(I30,$I$30/($AJ$32-1))=0,I30/($I$30/($AJ$32-1))*$AJ$33,"")</f>
        <v>100</v>
      </c>
      <c r="AG30" s="52" t="s">
        <v>25</v>
      </c>
      <c r="AH30" s="35"/>
      <c r="AI30" s="35"/>
      <c r="AJ30" s="55">
        <v>0</v>
      </c>
      <c r="AK30" s="1" t="s">
        <v>23</v>
      </c>
    </row>
    <row r="31" spans="2:40" ht="13.5" thickTop="1" thickBot="1" x14ac:dyDescent="0.25">
      <c r="B31" s="45" t="s">
        <v>0</v>
      </c>
      <c r="C31" s="46"/>
      <c r="D31" s="47"/>
      <c r="E31" s="10">
        <v>4.1900000000000004</v>
      </c>
      <c r="AG31" s="52" t="s">
        <v>19</v>
      </c>
      <c r="AH31" s="35"/>
      <c r="AI31" s="35"/>
      <c r="AJ31" s="55">
        <v>0</v>
      </c>
      <c r="AK31" s="1" t="s">
        <v>23</v>
      </c>
    </row>
    <row r="32" spans="2:40" ht="12.75" thickTop="1" x14ac:dyDescent="0.2">
      <c r="AG32" s="52" t="s">
        <v>26</v>
      </c>
      <c r="AH32" s="35"/>
      <c r="AI32" s="35"/>
      <c r="AJ32" s="55">
        <v>7</v>
      </c>
      <c r="AK32" s="1" t="s">
        <v>23</v>
      </c>
    </row>
    <row r="33" spans="33:37" x14ac:dyDescent="0.2">
      <c r="AG33" s="52" t="s">
        <v>20</v>
      </c>
      <c r="AH33" s="35"/>
      <c r="AI33" s="35"/>
      <c r="AJ33" s="55">
        <f>(AJ29-AJ30)/(AJ32-1)</f>
        <v>16.666666666666668</v>
      </c>
      <c r="AK33" s="1" t="s">
        <v>24</v>
      </c>
    </row>
    <row r="34" spans="33:37" ht="12.75" thickBot="1" x14ac:dyDescent="0.25">
      <c r="AG34" s="53" t="s">
        <v>21</v>
      </c>
      <c r="AH34" s="54"/>
      <c r="AI34" s="54"/>
      <c r="AJ34" s="56">
        <f>(AJ27-AJ28)/(AJ32-1)</f>
        <v>1000</v>
      </c>
      <c r="AK34" s="1" t="s">
        <v>24</v>
      </c>
    </row>
    <row r="35" spans="33:37" ht="12.75" thickTop="1" x14ac:dyDescent="0.2"/>
  </sheetData>
  <mergeCells count="16">
    <mergeCell ref="B2:E2"/>
    <mergeCell ref="N5:N24"/>
    <mergeCell ref="W5:W24"/>
    <mergeCell ref="AG26:AJ26"/>
    <mergeCell ref="AG34:AI34"/>
    <mergeCell ref="AF5:AF24"/>
    <mergeCell ref="J5:L5"/>
    <mergeCell ref="B5:E5"/>
    <mergeCell ref="B31:D31"/>
    <mergeCell ref="AG30:AI30"/>
    <mergeCell ref="AG31:AI31"/>
    <mergeCell ref="AG32:AI32"/>
    <mergeCell ref="AG33:AI33"/>
    <mergeCell ref="AG27:AI27"/>
    <mergeCell ref="AG28:AI28"/>
    <mergeCell ref="AG29:AI29"/>
  </mergeCells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30" r:id="rId4" name="ScrollBar2">
          <controlPr defaultSize="0" autoLine="0" linkedCell="AJ30" r:id="rId5">
            <anchor moveWithCells="1" sizeWithCells="1">
              <from>
                <xdr:col>40</xdr:col>
                <xdr:colOff>0</xdr:colOff>
                <xdr:row>29</xdr:row>
                <xdr:rowOff>19050</xdr:rowOff>
              </from>
              <to>
                <xdr:col>41</xdr:col>
                <xdr:colOff>228600</xdr:colOff>
                <xdr:row>30</xdr:row>
                <xdr:rowOff>0</xdr:rowOff>
              </to>
            </anchor>
          </controlPr>
        </control>
      </mc:Choice>
      <mc:Fallback>
        <control shapeId="1030" r:id="rId4" name="ScrollBar2"/>
      </mc:Fallback>
    </mc:AlternateContent>
    <mc:AlternateContent xmlns:mc="http://schemas.openxmlformats.org/markup-compatibility/2006">
      <mc:Choice Requires="x14">
        <control shapeId="1029" r:id="rId6" name="ScrollBar1">
          <controlPr defaultSize="0" autoLine="0" linkedCell="AJ29" r:id="rId7">
            <anchor moveWithCells="1" sizeWithCells="1">
              <from>
                <xdr:col>40</xdr:col>
                <xdr:colOff>0</xdr:colOff>
                <xdr:row>28</xdr:row>
                <xdr:rowOff>19050</xdr:rowOff>
              </from>
              <to>
                <xdr:col>41</xdr:col>
                <xdr:colOff>238125</xdr:colOff>
                <xdr:row>29</xdr:row>
                <xdr:rowOff>0</xdr:rowOff>
              </to>
            </anchor>
          </controlPr>
        </control>
      </mc:Choice>
      <mc:Fallback>
        <control shapeId="1029" r:id="rId6" name="ScrollBar1"/>
      </mc:Fallback>
    </mc:AlternateContent>
    <mc:AlternateContent xmlns:mc="http://schemas.openxmlformats.org/markup-compatibility/2006">
      <mc:Choice Requires="x14">
        <control shapeId="1026" r:id="rId8" name="SpinButton1">
          <controlPr defaultSize="0" autoLine="0" linkedCell="AJ32" r:id="rId9">
            <anchor moveWithCells="1" sizeWithCells="1">
              <from>
                <xdr:col>40</xdr:col>
                <xdr:colOff>0</xdr:colOff>
                <xdr:row>31</xdr:row>
                <xdr:rowOff>9525</xdr:rowOff>
              </from>
              <to>
                <xdr:col>40</xdr:col>
                <xdr:colOff>371475</xdr:colOff>
                <xdr:row>32</xdr:row>
                <xdr:rowOff>0</xdr:rowOff>
              </to>
            </anchor>
          </controlPr>
        </control>
      </mc:Choice>
      <mc:Fallback>
        <control shapeId="1026" r:id="rId8" name="Spin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Kwaśniewski</dc:creator>
  <cp:lastModifiedBy>Tomasz Kwaśniewski</cp:lastModifiedBy>
  <dcterms:created xsi:type="dcterms:W3CDTF">2021-12-21T16:11:47Z</dcterms:created>
  <dcterms:modified xsi:type="dcterms:W3CDTF">2021-12-23T16:34:45Z</dcterms:modified>
</cp:coreProperties>
</file>