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Excel\2_Formulas_Functions\"/>
    </mc:Choice>
  </mc:AlternateContent>
  <xr:revisionPtr revIDLastSave="0" documentId="8_{52CFEB65-1AC9-42B0-B9F8-BB99F502D7D8}" xr6:coauthVersionLast="47" xr6:coauthVersionMax="47" xr10:uidLastSave="{00000000-0000-0000-0000-000000000000}"/>
  <bookViews>
    <workbookView xWindow="-120" yWindow="-120" windowWidth="29040" windowHeight="15840" xr2:uid="{761C2A0C-1926-44C2-A203-2D3DDC283D3E}"/>
  </bookViews>
  <sheets>
    <sheet name="Data" sheetId="1" r:id="rId1"/>
    <sheet name="Skills" sheetId="2" r:id="rId2"/>
  </sheets>
  <externalReferences>
    <externalReference r:id="rId3"/>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9" i="2" l="1" a="1"/>
  <c r="E9" i="2" s="1"/>
  <c r="B24" i="2"/>
  <c r="B23" i="2"/>
  <c r="B22" i="2"/>
  <c r="B11" i="2"/>
  <c r="B14" i="2"/>
  <c r="B21" i="2"/>
  <c r="B17" i="2"/>
  <c r="B16" i="2"/>
  <c r="B20" i="2"/>
  <c r="B13" i="2"/>
  <c r="B19" i="2"/>
  <c r="B18" i="2"/>
  <c r="B12" i="2"/>
  <c r="B15" i="2"/>
  <c r="B10" i="2"/>
  <c r="B9" i="2"/>
  <c r="A9" i="2" a="1"/>
  <c r="A9" i="2" s="1"/>
  <c r="A6" i="2" a="1"/>
  <c r="A6" i="2" s="1"/>
  <c r="A3" i="2"/>
  <c r="J3" i="1"/>
  <c r="J4" i="1"/>
  <c r="J5" i="1"/>
  <c r="J6" i="1"/>
  <c r="J7" i="1"/>
  <c r="J8" i="1"/>
  <c r="J9" i="1"/>
  <c r="J10" i="1"/>
  <c r="J11" i="1"/>
  <c r="J12" i="1"/>
  <c r="J13" i="1"/>
  <c r="J14" i="1"/>
  <c r="J15" i="1"/>
  <c r="J16" i="1"/>
  <c r="J17" i="1"/>
  <c r="J18" i="1"/>
  <c r="J19" i="1"/>
  <c r="J20" i="1"/>
  <c r="J21" i="1"/>
  <c r="J2" i="1"/>
  <c r="Q3" i="1"/>
  <c r="R3" i="1"/>
  <c r="S3" i="1" s="1"/>
  <c r="Q4" i="1"/>
  <c r="S4" i="1" s="1"/>
  <c r="R4" i="1"/>
  <c r="Q5" i="1"/>
  <c r="R5" i="1"/>
  <c r="S5" i="1" s="1"/>
  <c r="Q6" i="1"/>
  <c r="S6" i="1" s="1"/>
  <c r="R6" i="1"/>
  <c r="Q7" i="1"/>
  <c r="R7" i="1"/>
  <c r="S7" i="1" s="1"/>
  <c r="Q8" i="1"/>
  <c r="S8" i="1" s="1"/>
  <c r="R8" i="1"/>
  <c r="Q9" i="1"/>
  <c r="R9" i="1"/>
  <c r="S9" i="1" s="1"/>
  <c r="Q10" i="1"/>
  <c r="S10" i="1" s="1"/>
  <c r="R10" i="1"/>
  <c r="Q11" i="1"/>
  <c r="R11" i="1"/>
  <c r="S11" i="1" s="1"/>
  <c r="Q12" i="1"/>
  <c r="S12" i="1" s="1"/>
  <c r="R12" i="1"/>
  <c r="Q13" i="1"/>
  <c r="R13" i="1"/>
  <c r="S13" i="1" s="1"/>
  <c r="Q14" i="1"/>
  <c r="S14" i="1" s="1"/>
  <c r="R14" i="1"/>
  <c r="Q15" i="1"/>
  <c r="R15" i="1"/>
  <c r="S15" i="1" s="1"/>
  <c r="Q16" i="1"/>
  <c r="S16" i="1" s="1"/>
  <c r="R16" i="1"/>
  <c r="Q17" i="1"/>
  <c r="R17" i="1"/>
  <c r="S17" i="1" s="1"/>
  <c r="Q18" i="1"/>
  <c r="S18" i="1" s="1"/>
  <c r="R18" i="1"/>
  <c r="Q19" i="1"/>
  <c r="R19" i="1"/>
  <c r="S19" i="1" s="1"/>
  <c r="Q20" i="1"/>
  <c r="S20" i="1" s="1"/>
  <c r="R20" i="1"/>
  <c r="Q21" i="1"/>
  <c r="R21" i="1"/>
  <c r="S21" i="1" s="1"/>
  <c r="Q2" i="1"/>
  <c r="R2" i="1"/>
  <c r="S2" i="1" s="1"/>
  <c r="O3" i="1"/>
  <c r="O4" i="1"/>
  <c r="O5" i="1"/>
  <c r="O6" i="1"/>
  <c r="O7" i="1"/>
  <c r="O8" i="1"/>
  <c r="O9" i="1"/>
  <c r="O10" i="1"/>
  <c r="O11" i="1"/>
  <c r="O12" i="1"/>
  <c r="O13" i="1"/>
  <c r="O14" i="1"/>
  <c r="O15" i="1"/>
  <c r="O16" i="1"/>
  <c r="O17" i="1"/>
  <c r="O18" i="1"/>
  <c r="O19" i="1"/>
  <c r="O20" i="1"/>
  <c r="O21" i="1"/>
  <c r="O2" i="1"/>
  <c r="L3" i="1" a="1"/>
  <c r="L3" i="1" s="1"/>
  <c r="L4" i="1" a="1"/>
  <c r="L4" i="1" s="1"/>
  <c r="L5" i="1" a="1"/>
  <c r="L5" i="1" s="1"/>
  <c r="L6" i="1" a="1"/>
  <c r="L6" i="1" s="1"/>
  <c r="L7" i="1" a="1"/>
  <c r="L7" i="1" s="1"/>
  <c r="L8" i="1" a="1"/>
  <c r="L8" i="1" s="1"/>
  <c r="L9" i="1" a="1"/>
  <c r="L9" i="1" s="1"/>
  <c r="L10" i="1" a="1"/>
  <c r="L10" i="1" s="1"/>
  <c r="L11" i="1" a="1"/>
  <c r="L11" i="1" s="1"/>
  <c r="L12" i="1" a="1"/>
  <c r="L12" i="1" s="1"/>
  <c r="L13" i="1" a="1"/>
  <c r="L13" i="1" s="1"/>
  <c r="L14" i="1" a="1"/>
  <c r="L14" i="1" s="1"/>
  <c r="L15" i="1" a="1"/>
  <c r="L15" i="1" s="1"/>
  <c r="L16" i="1" a="1"/>
  <c r="L16" i="1" s="1"/>
  <c r="L17" i="1" a="1"/>
  <c r="L17" i="1" s="1"/>
  <c r="L18" i="1" a="1"/>
  <c r="L18" i="1" s="1"/>
  <c r="L19" i="1" a="1"/>
  <c r="L19" i="1" s="1"/>
  <c r="L20" i="1" a="1"/>
  <c r="L20" i="1" s="1"/>
  <c r="L21" i="1" a="1"/>
  <c r="L21" i="1" s="1"/>
  <c r="L2" i="1" a="1"/>
  <c r="L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<sst xmlns="http://schemas.openxmlformats.org/spreadsheetml/2006/main" count="158" uniqueCount="94">
  <si>
    <t>Applicant ID</t>
  </si>
  <si>
    <t>Full Name</t>
  </si>
  <si>
    <t>Job Position</t>
  </si>
  <si>
    <t>Application Date &amp; Time</t>
  </si>
  <si>
    <t>Email</t>
  </si>
  <si>
    <t>Street</t>
  </si>
  <si>
    <t>City State Zip</t>
  </si>
  <si>
    <t>Skills List</t>
  </si>
  <si>
    <t>Full Address</t>
  </si>
  <si>
    <t>First Name</t>
  </si>
  <si>
    <t>Last Name</t>
  </si>
  <si>
    <t>Applicant ID (Short)</t>
  </si>
  <si>
    <t>Find and MID (State)</t>
  </si>
  <si>
    <t>AID0123548</t>
  </si>
  <si>
    <t>Pam Beesly</t>
  </si>
  <si>
    <t>Data Analyst</t>
  </si>
  <si>
    <t>pam.beesly@outlook.com</t>
  </si>
  <si>
    <t>457 Oak St</t>
  </si>
  <si>
    <t>San Jose, CA, 95101</t>
  </si>
  <si>
    <t>Kafka, DataBricks, Spark, Python, GCP</t>
  </si>
  <si>
    <t>AID0123549</t>
  </si>
  <si>
    <t>Michael Scott</t>
  </si>
  <si>
    <t>Business Intelligence Analyst</t>
  </si>
  <si>
    <t>michael.scott@gmail.com</t>
  </si>
  <si>
    <t>203 Birch St</t>
  </si>
  <si>
    <t>Chicago, IL, 60601</t>
  </si>
  <si>
    <t>Power BI, GCP, Airflow, Hadoop, R</t>
  </si>
  <si>
    <t>AID0123550</t>
  </si>
  <si>
    <t>Kevin Malone</t>
  </si>
  <si>
    <t>Data Engineer</t>
  </si>
  <si>
    <t>kevin.malone@aol.com</t>
  </si>
  <si>
    <t>790 Pine St</t>
  </si>
  <si>
    <t>Azure, Java, SQL, DataBricks</t>
  </si>
  <si>
    <t>AID0123551</t>
  </si>
  <si>
    <t>AID0123552</t>
  </si>
  <si>
    <t>Jim Halpert</t>
  </si>
  <si>
    <t>Data Scientist</t>
  </si>
  <si>
    <t>jim.halpert@hotmail.com</t>
  </si>
  <si>
    <t>459 Oak St</t>
  </si>
  <si>
    <t>Philadelphia, PA, 19101</t>
  </si>
  <si>
    <t>DataBricks, Hadoop, Java</t>
  </si>
  <si>
    <t>AID0123553</t>
  </si>
  <si>
    <t>Ryan Howard</t>
  </si>
  <si>
    <t>Machine Learning Engineer</t>
  </si>
  <si>
    <t>ryan.howard@aol.com</t>
  </si>
  <si>
    <t>204 Birch St</t>
  </si>
  <si>
    <t>Snowflake, Airflow, DataBricks</t>
  </si>
  <si>
    <t>AID0123554</t>
  </si>
  <si>
    <t>AID0123555</t>
  </si>
  <si>
    <t>AID0123556</t>
  </si>
  <si>
    <t>Stanley Hudson</t>
  </si>
  <si>
    <t>stanley.hudson@gmail.com</t>
  </si>
  <si>
    <t>123 Elm St</t>
  </si>
  <si>
    <t>Scala, Azure, R, Kafka</t>
  </si>
  <si>
    <t>AID0123557</t>
  </si>
  <si>
    <t>Angela Martin</t>
  </si>
  <si>
    <t>angela.martin@ymail.com</t>
  </si>
  <si>
    <t>Los Angeles, CA, 90001</t>
  </si>
  <si>
    <t>Snowflake, Excel, Scala</t>
  </si>
  <si>
    <t>AID0123558</t>
  </si>
  <si>
    <t>Dwight Schrute</t>
  </si>
  <si>
    <t>dwight.schrute@gmail.com</t>
  </si>
  <si>
    <t>San Diego, CA, 92101</t>
  </si>
  <si>
    <t>Excel, Power BI, R</t>
  </si>
  <si>
    <t>AID0123559</t>
  </si>
  <si>
    <t>Oscar Martinez</t>
  </si>
  <si>
    <t>oscar.martinez@outlook.com</t>
  </si>
  <si>
    <t>202 Birch St</t>
  </si>
  <si>
    <t>Scala, R, Hadoop, Power BI, SQL</t>
  </si>
  <si>
    <t>AID0123560</t>
  </si>
  <si>
    <t>AID0123561</t>
  </si>
  <si>
    <t>Phyllis Vance</t>
  </si>
  <si>
    <t>phyllis.vance@gmail.com</t>
  </si>
  <si>
    <t>Java, Scala, R</t>
  </si>
  <si>
    <t>AID0123562</t>
  </si>
  <si>
    <t>Meredith Palmer</t>
  </si>
  <si>
    <t>meredith.palmer@outlook.com</t>
  </si>
  <si>
    <t>456 Oak St</t>
  </si>
  <si>
    <t>DataBricks, Azure, Scala</t>
  </si>
  <si>
    <t>AID0123563</t>
  </si>
  <si>
    <t>Chicago, IL, 60602</t>
  </si>
  <si>
    <t>AID0123564</t>
  </si>
  <si>
    <t>AID0123565</t>
  </si>
  <si>
    <t>Kelly Kapoor</t>
  </si>
  <si>
    <t>kelly.kapoor@gmail.com</t>
  </si>
  <si>
    <t>New York, NY, 10001</t>
  </si>
  <si>
    <t>Snowflake, Power BI, Tableau, Airflow, SQL</t>
  </si>
  <si>
    <t>AID0123566</t>
  </si>
  <si>
    <t>AID0123567</t>
  </si>
  <si>
    <t>=TEXTJOIN(", ", TRUE, Data!H2:H21)</t>
  </si>
  <si>
    <t>=TEXTSPLIT(A3, ", ")</t>
  </si>
  <si>
    <t>=UNIQUE(TRANSPOSE(6:6))</t>
  </si>
  <si>
    <t>=COUNTIF($6:$6,A9)</t>
  </si>
  <si>
    <t>Sorted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</si>
</sst>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2" borderId="1" xfId="0" applyFont="1" applyFill="1" applyBorder="1"/>
    <xf numFmtId="0" fontId="1" fillId="2" borderId="2" xfId="0" applyFont="1" applyFill="1" applyBorder="1"/>
    <xf numFmtId="14" fontId="1" fillId="2" borderId="2" xfId="0" applyNumberFormat="1" applyFont="1" applyFill="1" applyBorder="1"/>
    <xf numFmtId="0" fontId="1" fillId="2" borderId="3" xfId="0" applyFont="1" applyFill="1" applyBorder="1"/>
    <xf numFmtId="0" fontId="0" fillId="0" borderId="4" xfId="0" applyBorder="1"/>
    <xf numFmtId="0" fontId="0" fillId="0" borderId="5" xfId="0" applyBorder="1"/>
    <xf numFmtId="164" fontId="0" fillId="0" borderId="5" xfId="0" applyNumberFormat="1" applyBorder="1"/>
    <xf numFmtId="0" fontId="0" fillId="0" borderId="6" xfId="0" applyBorder="1"/>
    <xf numFmtId="0" fontId="0" fillId="0" borderId="7" xfId="0" applyBorder="1"/>
    <xf numFmtId="164" fontId="0" fillId="0" borderId="7" xfId="0" applyNumberFormat="1" applyBorder="1"/>
    <xf numFmtId="0" fontId="0" fillId="0" borderId="8" xfId="0" applyBorder="1"/>
    <xf numFmtId="14" fontId="0" fillId="0" borderId="0" xfId="0" applyNumberFormat="1"/>
    <xf numFmtId="0" fontId="1" fillId="2" borderId="5" xfId="0" applyFont="1" applyFill="1" applyBorder="1" applyAlignment="1">
      <alignment horizontal="center" vertical="center"/>
    </xf>
    <xf numFmtId="0" fontId="0" fillId="0" borderId="0" xfId="0" applyAlignment="1">
      <alignment horizontal="center" vertical="center"/>
    </xf>
    <xf numFmtId="0" fontId="1" fillId="2" borderId="5" xfId="0" applyFont="1" applyFill="1" applyBorder="1" applyAlignment="1">
      <alignment horizontal="center" vertical="center"/>
    </xf>
    <xf numFmtId="0" fontId="0" fillId="0" borderId="5" xfId="0" applyBorder="1" applyAlignment="1">
      <alignment horizontal="center" vertical="center"/>
    </xf>
    <xf numFmtId="0" fontId="1" fillId="2" borderId="0" xfId="0" quotePrefix="1" applyFont="1" applyFill="1"/>
    <xf numFmtId="0" fontId="0" fillId="2" borderId="0" xfId="0" applyFill="1"/>
    <xf numFmtId="0" fontId="0" fillId="0" borderId="0" xfId="0" applyAlignment="1"/>
    <xf numFmtId="0" fontId="1" fillId="2" borderId="5" xfId="0" quotePrefix="1" applyFont="1" applyFill="1" applyBorder="1" applyAlignment="1">
      <alignment horizontal="center" vertical="center"/>
    </xf>
    <xf numFmtId="0" fontId="1" fillId="2" borderId="5" xfId="0" quotePrefix="1" applyFont="1" applyFill="1" applyBorder="1" applyAlignment="1">
      <alignment horizontal="center" vertical="center"/>
    </xf>
    <xf numFmtId="0" fontId="1" fillId="2" borderId="9" xfId="0" quotePrefix="1" applyFont="1" applyFill="1" applyBorder="1" applyAlignment="1">
      <alignment horizontal="center" vertical="center"/>
    </xf>
    <xf numFmtId="0" fontId="1" fillId="2" borderId="10" xfId="0" quotePrefix="1" applyFont="1" applyFill="1" applyBorder="1" applyAlignment="1">
      <alignment horizontal="center" vertical="center"/>
    </xf>
    <xf numFmtId="0" fontId="0" fillId="0" borderId="5" xfId="0" applyBorder="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Skill Count</a:t>
            </a:r>
            <a:r>
              <a:rPr lang="pl-PL" baseline="0"/>
              <a:t> of Applicants</a:t>
            </a:r>
            <a:endParaRPr lang="pl-P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lotArea>
      <c:layout/>
      <c:barChart>
        <c:barDir val="bar"/>
        <c:grouping val="clustered"/>
        <c:varyColors val="0"/>
        <c:ser>
          <c:idx val="0"/>
          <c:order val="0"/>
          <c:spPr>
            <a:solidFill>
              <a:schemeClr val="accent1"/>
            </a:solidFill>
            <a:ln>
              <a:noFill/>
            </a:ln>
            <a:effectLst/>
          </c:spPr>
          <c:invertIfNegative val="0"/>
          <c:cat>
            <c:strRef>
              <c:f>Skills!$E$9:$E$24</c:f>
              <c:strCache>
                <c:ptCount val="16"/>
                <c:pt idx="0">
                  <c:v>Tableau</c:v>
                </c:pt>
                <c:pt idx="1">
                  <c:v>Spark</c:v>
                </c:pt>
                <c:pt idx="2">
                  <c:v>Python</c:v>
                </c:pt>
                <c:pt idx="3">
                  <c:v>Excel</c:v>
                </c:pt>
                <c:pt idx="4">
                  <c:v>Kafka</c:v>
                </c:pt>
                <c:pt idx="5">
                  <c:v>GCP</c:v>
                </c:pt>
                <c:pt idx="6">
                  <c:v>Azure</c:v>
                </c:pt>
                <c:pt idx="7">
                  <c:v>SQL</c:v>
                </c:pt>
                <c:pt idx="8">
                  <c:v>Power BI</c:v>
                </c:pt>
                <c:pt idx="9">
                  <c:v>Snowflake</c:v>
                </c:pt>
                <c:pt idx="10">
                  <c:v>Scala</c:v>
                </c:pt>
                <c:pt idx="11">
                  <c:v>Airflow</c:v>
                </c:pt>
                <c:pt idx="12">
                  <c:v>R</c:v>
                </c:pt>
                <c:pt idx="13">
                  <c:v>Hadoop</c:v>
                </c:pt>
                <c:pt idx="14">
                  <c:v>Java</c:v>
                </c:pt>
                <c:pt idx="15">
                  <c:v>DataBricks</c:v>
                </c:pt>
              </c:strCache>
            </c:strRef>
          </c:cat>
          <c:val>
            <c:numRef>
              <c:f>Skills!$F$9:$F$24</c:f>
              <c:numCache>
                <c:formatCode>General</c:formatCode>
                <c:ptCount val="16"/>
                <c:pt idx="0">
                  <c:v>1</c:v>
                </c:pt>
                <c:pt idx="1">
                  <c:v>2</c:v>
                </c:pt>
                <c:pt idx="2">
                  <c:v>2</c:v>
                </c:pt>
                <c:pt idx="3">
                  <c:v>2</c:v>
                </c:pt>
                <c:pt idx="4">
                  <c:v>3</c:v>
                </c:pt>
                <c:pt idx="5">
                  <c:v>4</c:v>
                </c:pt>
                <c:pt idx="6">
                  <c:v>4</c:v>
                </c:pt>
                <c:pt idx="7">
                  <c:v>4</c:v>
                </c:pt>
                <c:pt idx="8">
                  <c:v>5</c:v>
                </c:pt>
                <c:pt idx="9">
                  <c:v>5</c:v>
                </c:pt>
                <c:pt idx="10">
                  <c:v>5</c:v>
                </c:pt>
                <c:pt idx="11">
                  <c:v>6</c:v>
                </c:pt>
                <c:pt idx="12">
                  <c:v>6</c:v>
                </c:pt>
                <c:pt idx="13">
                  <c:v>7</c:v>
                </c:pt>
                <c:pt idx="14">
                  <c:v>7</c:v>
                </c:pt>
                <c:pt idx="15">
                  <c:v>12</c:v>
                </c:pt>
              </c:numCache>
            </c:numRef>
          </c:val>
          <c:extLst>
            <c:ext xmlns:c16="http://schemas.microsoft.com/office/drawing/2014/chart" uri="{C3380CC4-5D6E-409C-BE32-E72D297353CC}">
              <c16:uniqueId val="{00000000-2EC5-46B1-B43A-9C78C57C3356}"/>
            </c:ext>
          </c:extLst>
        </c:ser>
        <c:dLbls>
          <c:showLegendKey val="0"/>
          <c:showVal val="0"/>
          <c:showCatName val="0"/>
          <c:showSerName val="0"/>
          <c:showPercent val="0"/>
          <c:showBubbleSize val="0"/>
        </c:dLbls>
        <c:gapWidth val="182"/>
        <c:axId val="864862415"/>
        <c:axId val="864862895"/>
      </c:barChart>
      <c:catAx>
        <c:axId val="8648624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864862895"/>
        <c:crosses val="autoZero"/>
        <c:auto val="1"/>
        <c:lblAlgn val="ctr"/>
        <c:lblOffset val="100"/>
        <c:noMultiLvlLbl val="0"/>
      </c:catAx>
      <c:valAx>
        <c:axId val="8648628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86486241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468312</xdr:colOff>
      <xdr:row>6</xdr:row>
      <xdr:rowOff>180180</xdr:rowOff>
    </xdr:from>
    <xdr:to>
      <xdr:col>16</xdr:col>
      <xdr:colOff>15875</xdr:colOff>
      <xdr:row>30</xdr:row>
      <xdr:rowOff>71438</xdr:rowOff>
    </xdr:to>
    <xdr:graphicFrame macro="">
      <xdr:nvGraphicFramePr>
        <xdr:cNvPr id="3" name="Wykres 2">
          <a:extLst>
            <a:ext uri="{FF2B5EF4-FFF2-40B4-BE49-F238E27FC236}">
              <a16:creationId xmlns:a16="http://schemas.microsoft.com/office/drawing/2014/main" id="{3112951C-6EF5-405E-7E44-8DAC2C8F3C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D:\Excel%20pliki%20do%20kursu\Excel_Data_Analytics_Course-main\2_Formulas_Functions\8_Text_Functions.xlsx" TargetMode="External"/><Relationship Id="rId1" Type="http://schemas.openxmlformats.org/officeDocument/2006/relationships/externalLinkPath" Target="/Excel%20pliki%20do%20kursu/Excel_Data_Analytics_Course-main/2_Formulas_Functions/8_Text_Func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ta"/>
      <sheetName val="Text_Combination"/>
      <sheetName val="Text_Extraction"/>
      <sheetName val="Text_Search"/>
      <sheetName val="Skills"/>
    </sheetNames>
    <sheetDataSet>
      <sheetData sheetId="0">
        <row r="2">
          <cell r="H2" t="str">
            <v>Kafka, DataBricks, Spark, Python, GCP</v>
          </cell>
        </row>
      </sheetData>
      <sheetData sheetId="1" refreshError="1"/>
      <sheetData sheetId="2" refreshError="1"/>
      <sheetData sheetId="3" refreshError="1"/>
      <sheetData sheetId="4">
        <row r="9">
          <cell r="A9" t="str">
            <v>Kafka</v>
          </cell>
          <cell r="B9">
            <v>3</v>
          </cell>
        </row>
        <row r="10">
          <cell r="A10" t="str">
            <v>DataBricks</v>
          </cell>
          <cell r="B10">
            <v>12</v>
          </cell>
        </row>
        <row r="11">
          <cell r="A11" t="str">
            <v>Spark</v>
          </cell>
          <cell r="B11">
            <v>2</v>
          </cell>
        </row>
        <row r="12">
          <cell r="A12" t="str">
            <v>Python</v>
          </cell>
          <cell r="B12">
            <v>2</v>
          </cell>
        </row>
        <row r="13">
          <cell r="A13" t="str">
            <v>GCP</v>
          </cell>
          <cell r="B13">
            <v>4</v>
          </cell>
        </row>
        <row r="14">
          <cell r="A14" t="str">
            <v>Power BI</v>
          </cell>
          <cell r="B14">
            <v>5</v>
          </cell>
        </row>
        <row r="15">
          <cell r="A15" t="str">
            <v>Airflow</v>
          </cell>
          <cell r="B15">
            <v>6</v>
          </cell>
        </row>
        <row r="16">
          <cell r="A16" t="str">
            <v>Hadoop</v>
          </cell>
          <cell r="B16">
            <v>7</v>
          </cell>
        </row>
        <row r="17">
          <cell r="A17" t="str">
            <v>R</v>
          </cell>
          <cell r="B17">
            <v>6</v>
          </cell>
        </row>
        <row r="18">
          <cell r="A18" t="str">
            <v>Azure</v>
          </cell>
          <cell r="B18">
            <v>4</v>
          </cell>
        </row>
        <row r="19">
          <cell r="A19" t="str">
            <v>Java</v>
          </cell>
          <cell r="B19">
            <v>7</v>
          </cell>
        </row>
        <row r="20">
          <cell r="A20" t="str">
            <v>SQL</v>
          </cell>
          <cell r="B20">
            <v>4</v>
          </cell>
        </row>
        <row r="21">
          <cell r="A21" t="str">
            <v>Snowflake</v>
          </cell>
          <cell r="B21">
            <v>5</v>
          </cell>
        </row>
        <row r="22">
          <cell r="A22" t="str">
            <v>Scala</v>
          </cell>
          <cell r="B22">
            <v>5</v>
          </cell>
        </row>
        <row r="23">
          <cell r="A23" t="str">
            <v>Excel</v>
          </cell>
          <cell r="B23">
            <v>2</v>
          </cell>
        </row>
        <row r="24">
          <cell r="A24" t="str">
            <v>Tableau</v>
          </cell>
          <cell r="B24">
            <v>1</v>
          </cell>
        </row>
      </sheetData>
    </sheetDataSet>
  </externalBook>
</externalLink>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89CCB-F9A2-4B58-8205-6202C8F59FB2}">
  <dimension ref="A1:S21"/>
  <sheetViews>
    <sheetView tabSelected="1" zoomScale="110" zoomScaleNormal="110" workbookViewId="0">
      <selection activeCell="C28" sqref="C28"/>
    </sheetView>
  </sheetViews>
  <sheetFormatPr defaultRowHeight="15" x14ac:dyDescent="0.25"/>
  <cols>
    <col min="1" max="1" width="11.85546875" bestFit="1" customWidth="1"/>
    <col min="2" max="2" width="15.5703125" bestFit="1" customWidth="1"/>
    <col min="3" max="3" width="27" bestFit="1" customWidth="1"/>
    <col min="4" max="4" width="22.85546875" style="12" bestFit="1" customWidth="1"/>
    <col min="5" max="5" width="29.140625" bestFit="1" customWidth="1"/>
    <col min="6" max="6" width="11" customWidth="1"/>
    <col min="7" max="7" width="22" customWidth="1"/>
    <col min="8" max="8" width="39.140625" bestFit="1" customWidth="1"/>
    <col min="9" max="9" width="8.85546875" customWidth="1"/>
    <col min="10" max="10" width="32.7109375" style="14" bestFit="1" customWidth="1"/>
    <col min="11" max="11" width="8.85546875" style="14" customWidth="1"/>
    <col min="12" max="12" width="10.7109375" style="14" bestFit="1" customWidth="1"/>
    <col min="13" max="13" width="10.42578125" style="14" bestFit="1" customWidth="1"/>
    <col min="14" max="14" width="8.85546875" style="14" customWidth="1"/>
    <col min="15" max="15" width="18.85546875" style="14" bestFit="1" customWidth="1"/>
    <col min="16" max="19" width="9.140625" style="14"/>
  </cols>
  <sheetData>
    <row r="1" spans="1:19" x14ac:dyDescent="0.25">
      <c r="A1" s="1" t="s">
        <v>0</v>
      </c>
      <c r="B1" s="2" t="s">
        <v>1</v>
      </c>
      <c r="C1" s="2" t="s">
        <v>2</v>
      </c>
      <c r="D1" s="3" t="s">
        <v>3</v>
      </c>
      <c r="E1" s="2" t="s">
        <v>4</v>
      </c>
      <c r="F1" s="2" t="s">
        <v>5</v>
      </c>
      <c r="G1" s="2" t="s">
        <v>6</v>
      </c>
      <c r="H1" s="4" t="s">
        <v>7</v>
      </c>
      <c r="J1" s="13" t="s">
        <v>8</v>
      </c>
      <c r="L1" s="13" t="s">
        <v>9</v>
      </c>
      <c r="M1" s="13" t="s">
        <v>10</v>
      </c>
      <c r="O1" s="13" t="s">
        <v>11</v>
      </c>
      <c r="Q1" s="15" t="s">
        <v>12</v>
      </c>
      <c r="R1" s="15"/>
      <c r="S1" s="15"/>
    </row>
    <row r="2" spans="1:19" x14ac:dyDescent="0.25">
      <c r="A2" s="5" t="s">
        <v>13</v>
      </c>
      <c r="B2" s="6" t="s">
        <v>14</v>
      </c>
      <c r="C2" s="6" t="s">
        <v>15</v>
      </c>
      <c r="D2" s="7">
        <v>44971.640451388892</v>
      </c>
      <c r="E2" s="6" t="s">
        <v>16</v>
      </c>
      <c r="F2" s="6" t="s">
        <v>17</v>
      </c>
      <c r="G2" s="6" t="s">
        <v>18</v>
      </c>
      <c r="H2" s="8" t="s">
        <v>19</v>
      </c>
      <c r="J2" s="16" t="str">
        <f>_xlfn.TEXTJOIN(" - ", TRUE,F2:G2)</f>
        <v>457 Oak St - San Jose, CA, 95101</v>
      </c>
      <c r="L2" s="16" t="str" cm="1">
        <f t="array" ref="L2:M2">_xlfn.TEXTSPLIT(B2, " ")</f>
        <v>Pam</v>
      </c>
      <c r="M2" s="16" t="str">
        <v>Beesly</v>
      </c>
      <c r="O2" s="16" t="str">
        <f>RIGHT(A2, 4)</f>
        <v>3548</v>
      </c>
      <c r="Q2" s="16">
        <f>FIND(",",G2)+2</f>
        <v>11</v>
      </c>
      <c r="R2" s="16">
        <f>FIND(",",G2,Q2)</f>
        <v>13</v>
      </c>
      <c r="S2" s="16" t="str">
        <f>MID(G2,Q2,R2-Q2)</f>
        <v>CA</v>
      </c>
    </row>
    <row r="3" spans="1:19" x14ac:dyDescent="0.25">
      <c r="A3" s="5" t="s">
        <v>20</v>
      </c>
      <c r="B3" s="6" t="s">
        <v>21</v>
      </c>
      <c r="C3" s="6" t="s">
        <v>22</v>
      </c>
      <c r="D3" s="7">
        <v>45055.40662037037</v>
      </c>
      <c r="E3" s="6" t="s">
        <v>23</v>
      </c>
      <c r="F3" s="6" t="s">
        <v>24</v>
      </c>
      <c r="G3" s="6" t="s">
        <v>25</v>
      </c>
      <c r="H3" s="8" t="s">
        <v>26</v>
      </c>
      <c r="J3" s="16" t="str">
        <f t="shared" ref="J3:J21" si="0">_xlfn.TEXTJOIN(" - ", TRUE,F3:G3)</f>
        <v>203 Birch St - Chicago, IL, 60601</v>
      </c>
      <c r="L3" s="16" t="str" cm="1">
        <f t="array" ref="L3:M3">_xlfn.TEXTSPLIT(B3, " ")</f>
        <v>Michael</v>
      </c>
      <c r="M3" s="16" t="str">
        <v>Scott</v>
      </c>
      <c r="O3" s="16" t="str">
        <f t="shared" ref="O3:O21" si="1">RIGHT(A3, 4)</f>
        <v>3549</v>
      </c>
      <c r="Q3" s="16">
        <f t="shared" ref="Q3:Q21" si="2">FIND(",",G3)+2</f>
        <v>10</v>
      </c>
      <c r="R3" s="16">
        <f t="shared" ref="R3:R21" si="3">FIND(",",G3,Q3)</f>
        <v>12</v>
      </c>
      <c r="S3" s="16" t="str">
        <f t="shared" ref="S3:S21" si="4">MID(G3,Q3,R3-Q3)</f>
        <v>IL</v>
      </c>
    </row>
    <row r="4" spans="1:19" x14ac:dyDescent="0.25">
      <c r="A4" s="5" t="s">
        <v>27</v>
      </c>
      <c r="B4" s="6" t="s">
        <v>28</v>
      </c>
      <c r="C4" s="6" t="s">
        <v>29</v>
      </c>
      <c r="D4" s="7">
        <v>45128.729710648149</v>
      </c>
      <c r="E4" s="6" t="s">
        <v>30</v>
      </c>
      <c r="F4" s="6" t="s">
        <v>31</v>
      </c>
      <c r="G4" s="6" t="s">
        <v>25</v>
      </c>
      <c r="H4" s="8" t="s">
        <v>32</v>
      </c>
      <c r="J4" s="16" t="str">
        <f t="shared" si="0"/>
        <v>790 Pine St - Chicago, IL, 60601</v>
      </c>
      <c r="L4" s="16" t="str" cm="1">
        <f t="array" ref="L4:M4">_xlfn.TEXTSPLIT(B4, " ")</f>
        <v>Kevin</v>
      </c>
      <c r="M4" s="16" t="str">
        <v>Malone</v>
      </c>
      <c r="O4" s="16" t="str">
        <f t="shared" si="1"/>
        <v>3550</v>
      </c>
      <c r="Q4" s="16">
        <f t="shared" si="2"/>
        <v>10</v>
      </c>
      <c r="R4" s="16">
        <f t="shared" si="3"/>
        <v>12</v>
      </c>
      <c r="S4" s="16" t="str">
        <f t="shared" si="4"/>
        <v>IL</v>
      </c>
    </row>
    <row r="5" spans="1:19" x14ac:dyDescent="0.25">
      <c r="A5" s="5" t="s">
        <v>33</v>
      </c>
      <c r="B5" s="6" t="s">
        <v>14</v>
      </c>
      <c r="C5" s="6" t="s">
        <v>22</v>
      </c>
      <c r="D5" s="7">
        <v>45173.302187499998</v>
      </c>
      <c r="E5" s="6" t="s">
        <v>16</v>
      </c>
      <c r="F5" s="6" t="s">
        <v>17</v>
      </c>
      <c r="G5" s="6" t="s">
        <v>18</v>
      </c>
      <c r="H5" s="8" t="s">
        <v>19</v>
      </c>
      <c r="J5" s="16" t="str">
        <f t="shared" si="0"/>
        <v>457 Oak St - San Jose, CA, 95101</v>
      </c>
      <c r="L5" s="16" t="str" cm="1">
        <f t="array" ref="L5:M5">_xlfn.TEXTSPLIT(B5, " ")</f>
        <v>Pam</v>
      </c>
      <c r="M5" s="16" t="str">
        <v>Beesly</v>
      </c>
      <c r="O5" s="16" t="str">
        <f t="shared" si="1"/>
        <v>3551</v>
      </c>
      <c r="Q5" s="16">
        <f t="shared" si="2"/>
        <v>11</v>
      </c>
      <c r="R5" s="16">
        <f t="shared" si="3"/>
        <v>13</v>
      </c>
      <c r="S5" s="16" t="str">
        <f t="shared" si="4"/>
        <v>CA</v>
      </c>
    </row>
    <row r="6" spans="1:19" x14ac:dyDescent="0.25">
      <c r="A6" s="5" t="s">
        <v>34</v>
      </c>
      <c r="B6" s="6" t="s">
        <v>35</v>
      </c>
      <c r="C6" s="6" t="s">
        <v>36</v>
      </c>
      <c r="D6" s="7">
        <v>45248.70857638889</v>
      </c>
      <c r="E6" s="6" t="s">
        <v>37</v>
      </c>
      <c r="F6" s="6" t="s">
        <v>38</v>
      </c>
      <c r="G6" s="6" t="s">
        <v>39</v>
      </c>
      <c r="H6" s="8" t="s">
        <v>40</v>
      </c>
      <c r="J6" s="16" t="str">
        <f t="shared" si="0"/>
        <v>459 Oak St - Philadelphia, PA, 19101</v>
      </c>
      <c r="L6" s="16" t="str" cm="1">
        <f t="array" ref="L6:M6">_xlfn.TEXTSPLIT(B6, " ")</f>
        <v>Jim</v>
      </c>
      <c r="M6" s="16" t="str">
        <v>Halpert</v>
      </c>
      <c r="O6" s="16" t="str">
        <f t="shared" si="1"/>
        <v>3552</v>
      </c>
      <c r="Q6" s="16">
        <f t="shared" si="2"/>
        <v>15</v>
      </c>
      <c r="R6" s="16">
        <f t="shared" si="3"/>
        <v>17</v>
      </c>
      <c r="S6" s="16" t="str">
        <f t="shared" si="4"/>
        <v>PA</v>
      </c>
    </row>
    <row r="7" spans="1:19" x14ac:dyDescent="0.25">
      <c r="A7" s="5" t="s">
        <v>41</v>
      </c>
      <c r="B7" s="6" t="s">
        <v>42</v>
      </c>
      <c r="C7" s="6" t="s">
        <v>43</v>
      </c>
      <c r="D7" s="7">
        <v>45302.531921296293</v>
      </c>
      <c r="E7" s="6" t="s">
        <v>44</v>
      </c>
      <c r="F7" s="6" t="s">
        <v>45</v>
      </c>
      <c r="G7" s="6" t="s">
        <v>39</v>
      </c>
      <c r="H7" s="8" t="s">
        <v>46</v>
      </c>
      <c r="J7" s="16" t="str">
        <f t="shared" si="0"/>
        <v>204 Birch St - Philadelphia, PA, 19101</v>
      </c>
      <c r="L7" s="16" t="str" cm="1">
        <f t="array" ref="L7:M7">_xlfn.TEXTSPLIT(B7, " ")</f>
        <v>Ryan</v>
      </c>
      <c r="M7" s="16" t="str">
        <v>Howard</v>
      </c>
      <c r="O7" s="16" t="str">
        <f t="shared" si="1"/>
        <v>3553</v>
      </c>
      <c r="Q7" s="16">
        <f t="shared" si="2"/>
        <v>15</v>
      </c>
      <c r="R7" s="16">
        <f t="shared" si="3"/>
        <v>17</v>
      </c>
      <c r="S7" s="16" t="str">
        <f t="shared" si="4"/>
        <v>PA</v>
      </c>
    </row>
    <row r="8" spans="1:19" x14ac:dyDescent="0.25">
      <c r="A8" s="5" t="s">
        <v>47</v>
      </c>
      <c r="B8" s="6" t="s">
        <v>28</v>
      </c>
      <c r="C8" s="6" t="s">
        <v>22</v>
      </c>
      <c r="D8" s="7">
        <v>45354.687881944446</v>
      </c>
      <c r="E8" s="6" t="s">
        <v>30</v>
      </c>
      <c r="F8" s="6" t="s">
        <v>31</v>
      </c>
      <c r="G8" s="6" t="s">
        <v>25</v>
      </c>
      <c r="H8" s="8" t="s">
        <v>32</v>
      </c>
      <c r="J8" s="16" t="str">
        <f t="shared" si="0"/>
        <v>790 Pine St - Chicago, IL, 60601</v>
      </c>
      <c r="L8" s="16" t="str" cm="1">
        <f t="array" ref="L8:M8">_xlfn.TEXTSPLIT(B8, " ")</f>
        <v>Kevin</v>
      </c>
      <c r="M8" s="16" t="str">
        <v>Malone</v>
      </c>
      <c r="O8" s="16" t="str">
        <f t="shared" si="1"/>
        <v>3554</v>
      </c>
      <c r="Q8" s="16">
        <f t="shared" si="2"/>
        <v>10</v>
      </c>
      <c r="R8" s="16">
        <f t="shared" si="3"/>
        <v>12</v>
      </c>
      <c r="S8" s="16" t="str">
        <f t="shared" si="4"/>
        <v>IL</v>
      </c>
    </row>
    <row r="9" spans="1:19" x14ac:dyDescent="0.25">
      <c r="A9" s="5" t="s">
        <v>48</v>
      </c>
      <c r="B9" s="6" t="s">
        <v>42</v>
      </c>
      <c r="C9" s="6" t="s">
        <v>15</v>
      </c>
      <c r="D9" s="7">
        <v>45408.340810185182</v>
      </c>
      <c r="E9" s="6" t="s">
        <v>44</v>
      </c>
      <c r="F9" s="6" t="s">
        <v>45</v>
      </c>
      <c r="G9" s="6" t="s">
        <v>39</v>
      </c>
      <c r="H9" s="8" t="s">
        <v>46</v>
      </c>
      <c r="J9" s="16" t="str">
        <f t="shared" si="0"/>
        <v>204 Birch St - Philadelphia, PA, 19101</v>
      </c>
      <c r="L9" s="16" t="str" cm="1">
        <f t="array" ref="L9:M9">_xlfn.TEXTSPLIT(B9, " ")</f>
        <v>Ryan</v>
      </c>
      <c r="M9" s="16" t="str">
        <v>Howard</v>
      </c>
      <c r="O9" s="16" t="str">
        <f t="shared" si="1"/>
        <v>3555</v>
      </c>
      <c r="Q9" s="16">
        <f t="shared" si="2"/>
        <v>15</v>
      </c>
      <c r="R9" s="16">
        <f t="shared" si="3"/>
        <v>17</v>
      </c>
      <c r="S9" s="16" t="str">
        <f t="shared" si="4"/>
        <v>PA</v>
      </c>
    </row>
    <row r="10" spans="1:19" x14ac:dyDescent="0.25">
      <c r="A10" s="5" t="s">
        <v>49</v>
      </c>
      <c r="B10" s="6" t="s">
        <v>50</v>
      </c>
      <c r="C10" s="6" t="s">
        <v>36</v>
      </c>
      <c r="D10" s="7">
        <v>45458.743333333332</v>
      </c>
      <c r="E10" s="6" t="s">
        <v>51</v>
      </c>
      <c r="F10" s="6" t="s">
        <v>52</v>
      </c>
      <c r="G10" s="6" t="s">
        <v>25</v>
      </c>
      <c r="H10" s="8" t="s">
        <v>53</v>
      </c>
      <c r="J10" s="16" t="str">
        <f t="shared" si="0"/>
        <v>123 Elm St - Chicago, IL, 60601</v>
      </c>
      <c r="L10" s="16" t="str" cm="1">
        <f t="array" ref="L10:M10">_xlfn.TEXTSPLIT(B10, " ")</f>
        <v>Stanley</v>
      </c>
      <c r="M10" s="16" t="str">
        <v>Hudson</v>
      </c>
      <c r="O10" s="16" t="str">
        <f t="shared" si="1"/>
        <v>3556</v>
      </c>
      <c r="Q10" s="16">
        <f t="shared" si="2"/>
        <v>10</v>
      </c>
      <c r="R10" s="16">
        <f t="shared" si="3"/>
        <v>12</v>
      </c>
      <c r="S10" s="16" t="str">
        <f t="shared" si="4"/>
        <v>IL</v>
      </c>
    </row>
    <row r="11" spans="1:19" x14ac:dyDescent="0.25">
      <c r="A11" s="5" t="s">
        <v>54</v>
      </c>
      <c r="B11" s="6" t="s">
        <v>55</v>
      </c>
      <c r="C11" s="6" t="s">
        <v>29</v>
      </c>
      <c r="D11" s="7">
        <v>45480.608055555553</v>
      </c>
      <c r="E11" s="6" t="s">
        <v>56</v>
      </c>
      <c r="F11" s="6" t="s">
        <v>52</v>
      </c>
      <c r="G11" s="6" t="s">
        <v>57</v>
      </c>
      <c r="H11" s="8" t="s">
        <v>58</v>
      </c>
      <c r="J11" s="16" t="str">
        <f t="shared" si="0"/>
        <v>123 Elm St - Los Angeles, CA, 90001</v>
      </c>
      <c r="L11" s="16" t="str" cm="1">
        <f t="array" ref="L11:M11">_xlfn.TEXTSPLIT(B11, " ")</f>
        <v>Angela</v>
      </c>
      <c r="M11" s="16" t="str">
        <v>Martin</v>
      </c>
      <c r="O11" s="16" t="str">
        <f t="shared" si="1"/>
        <v>3557</v>
      </c>
      <c r="Q11" s="16">
        <f t="shared" si="2"/>
        <v>14</v>
      </c>
      <c r="R11" s="16">
        <f t="shared" si="3"/>
        <v>16</v>
      </c>
      <c r="S11" s="16" t="str">
        <f t="shared" si="4"/>
        <v>CA</v>
      </c>
    </row>
    <row r="12" spans="1:19" x14ac:dyDescent="0.25">
      <c r="A12" s="5" t="s">
        <v>59</v>
      </c>
      <c r="B12" s="6" t="s">
        <v>60</v>
      </c>
      <c r="C12" s="6" t="s">
        <v>36</v>
      </c>
      <c r="D12" s="7">
        <v>45455.284930555557</v>
      </c>
      <c r="E12" s="6" t="s">
        <v>61</v>
      </c>
      <c r="F12" s="6" t="s">
        <v>52</v>
      </c>
      <c r="G12" s="6" t="s">
        <v>62</v>
      </c>
      <c r="H12" s="8" t="s">
        <v>63</v>
      </c>
      <c r="J12" s="16" t="str">
        <f t="shared" si="0"/>
        <v>123 Elm St - San Diego, CA, 92101</v>
      </c>
      <c r="L12" s="16" t="str" cm="1">
        <f t="array" ref="L12:M12">_xlfn.TEXTSPLIT(B12, " ")</f>
        <v>Dwight</v>
      </c>
      <c r="M12" s="16" t="str">
        <v>Schrute</v>
      </c>
      <c r="O12" s="16" t="str">
        <f t="shared" si="1"/>
        <v>3558</v>
      </c>
      <c r="Q12" s="16">
        <f t="shared" si="2"/>
        <v>12</v>
      </c>
      <c r="R12" s="16">
        <f t="shared" si="3"/>
        <v>14</v>
      </c>
      <c r="S12" s="16" t="str">
        <f t="shared" si="4"/>
        <v>CA</v>
      </c>
    </row>
    <row r="13" spans="1:19" x14ac:dyDescent="0.25">
      <c r="A13" s="5" t="s">
        <v>64</v>
      </c>
      <c r="B13" s="6" t="s">
        <v>65</v>
      </c>
      <c r="C13" s="6" t="s">
        <v>43</v>
      </c>
      <c r="D13" s="7">
        <v>44951.552141203705</v>
      </c>
      <c r="E13" s="6" t="s">
        <v>66</v>
      </c>
      <c r="F13" s="6" t="s">
        <v>67</v>
      </c>
      <c r="G13" s="6" t="s">
        <v>25</v>
      </c>
      <c r="H13" s="8" t="s">
        <v>68</v>
      </c>
      <c r="J13" s="16" t="str">
        <f t="shared" si="0"/>
        <v>202 Birch St - Chicago, IL, 60601</v>
      </c>
      <c r="L13" s="16" t="str" cm="1">
        <f t="array" ref="L13:M13">_xlfn.TEXTSPLIT(B13, " ")</f>
        <v>Oscar</v>
      </c>
      <c r="M13" s="16" t="str">
        <v>Martinez</v>
      </c>
      <c r="O13" s="16" t="str">
        <f t="shared" si="1"/>
        <v>3559</v>
      </c>
      <c r="Q13" s="16">
        <f t="shared" si="2"/>
        <v>10</v>
      </c>
      <c r="R13" s="16">
        <f t="shared" si="3"/>
        <v>12</v>
      </c>
      <c r="S13" s="16" t="str">
        <f t="shared" si="4"/>
        <v>IL</v>
      </c>
    </row>
    <row r="14" spans="1:19" x14ac:dyDescent="0.25">
      <c r="A14" s="5" t="s">
        <v>69</v>
      </c>
      <c r="B14" s="6" t="s">
        <v>42</v>
      </c>
      <c r="C14" s="6" t="s">
        <v>29</v>
      </c>
      <c r="D14" s="7">
        <v>45002.490034722221</v>
      </c>
      <c r="E14" s="6" t="s">
        <v>44</v>
      </c>
      <c r="F14" s="6" t="s">
        <v>45</v>
      </c>
      <c r="G14" s="6" t="s">
        <v>39</v>
      </c>
      <c r="H14" s="8" t="s">
        <v>46</v>
      </c>
      <c r="J14" s="16" t="str">
        <f t="shared" si="0"/>
        <v>204 Birch St - Philadelphia, PA, 19101</v>
      </c>
      <c r="L14" s="16" t="str" cm="1">
        <f t="array" ref="L14:M14">_xlfn.TEXTSPLIT(B14, " ")</f>
        <v>Ryan</v>
      </c>
      <c r="M14" s="16" t="str">
        <v>Howard</v>
      </c>
      <c r="O14" s="16" t="str">
        <f t="shared" si="1"/>
        <v>3560</v>
      </c>
      <c r="Q14" s="16">
        <f t="shared" si="2"/>
        <v>15</v>
      </c>
      <c r="R14" s="16">
        <f t="shared" si="3"/>
        <v>17</v>
      </c>
      <c r="S14" s="16" t="str">
        <f t="shared" si="4"/>
        <v>PA</v>
      </c>
    </row>
    <row r="15" spans="1:19" x14ac:dyDescent="0.25">
      <c r="A15" s="5" t="s">
        <v>70</v>
      </c>
      <c r="B15" s="6" t="s">
        <v>71</v>
      </c>
      <c r="C15" s="6" t="s">
        <v>43</v>
      </c>
      <c r="D15" s="7">
        <v>45078.417256944442</v>
      </c>
      <c r="E15" s="6" t="s">
        <v>72</v>
      </c>
      <c r="F15" s="6" t="s">
        <v>52</v>
      </c>
      <c r="G15" s="6" t="s">
        <v>25</v>
      </c>
      <c r="H15" s="8" t="s">
        <v>73</v>
      </c>
      <c r="J15" s="16" t="str">
        <f t="shared" si="0"/>
        <v>123 Elm St - Chicago, IL, 60601</v>
      </c>
      <c r="L15" s="16" t="str" cm="1">
        <f t="array" ref="L15:M15">_xlfn.TEXTSPLIT(B15, " ")</f>
        <v>Phyllis</v>
      </c>
      <c r="M15" s="16" t="str">
        <v>Vance</v>
      </c>
      <c r="O15" s="16" t="str">
        <f t="shared" si="1"/>
        <v>3561</v>
      </c>
      <c r="Q15" s="16">
        <f t="shared" si="2"/>
        <v>10</v>
      </c>
      <c r="R15" s="16">
        <f t="shared" si="3"/>
        <v>12</v>
      </c>
      <c r="S15" s="16" t="str">
        <f t="shared" si="4"/>
        <v>IL</v>
      </c>
    </row>
    <row r="16" spans="1:19" x14ac:dyDescent="0.25">
      <c r="A16" s="5" t="s">
        <v>74</v>
      </c>
      <c r="B16" s="6" t="s">
        <v>75</v>
      </c>
      <c r="C16" s="6" t="s">
        <v>43</v>
      </c>
      <c r="D16" s="7">
        <v>45168.729328703703</v>
      </c>
      <c r="E16" s="6" t="s">
        <v>76</v>
      </c>
      <c r="F16" s="6" t="s">
        <v>77</v>
      </c>
      <c r="G16" s="6" t="s">
        <v>25</v>
      </c>
      <c r="H16" s="8" t="s">
        <v>78</v>
      </c>
      <c r="J16" s="16" t="str">
        <f t="shared" si="0"/>
        <v>456 Oak St - Chicago, IL, 60601</v>
      </c>
      <c r="L16" s="16" t="str" cm="1">
        <f t="array" ref="L16:M16">_xlfn.TEXTSPLIT(B16, " ")</f>
        <v>Meredith</v>
      </c>
      <c r="M16" s="16" t="str">
        <v>Palmer</v>
      </c>
      <c r="O16" s="16" t="str">
        <f t="shared" si="1"/>
        <v>3562</v>
      </c>
      <c r="Q16" s="16">
        <f t="shared" si="2"/>
        <v>10</v>
      </c>
      <c r="R16" s="16">
        <f t="shared" si="3"/>
        <v>12</v>
      </c>
      <c r="S16" s="16" t="str">
        <f t="shared" si="4"/>
        <v>IL</v>
      </c>
    </row>
    <row r="17" spans="1:19" x14ac:dyDescent="0.25">
      <c r="A17" s="5" t="s">
        <v>79</v>
      </c>
      <c r="B17" s="6" t="s">
        <v>21</v>
      </c>
      <c r="C17" s="6" t="s">
        <v>36</v>
      </c>
      <c r="D17" s="7">
        <v>45218.319780092592</v>
      </c>
      <c r="E17" s="6" t="s">
        <v>23</v>
      </c>
      <c r="F17" s="6" t="s">
        <v>24</v>
      </c>
      <c r="G17" s="6" t="s">
        <v>80</v>
      </c>
      <c r="H17" s="8" t="s">
        <v>26</v>
      </c>
      <c r="J17" s="16" t="str">
        <f t="shared" si="0"/>
        <v>203 Birch St - Chicago, IL, 60602</v>
      </c>
      <c r="L17" s="16" t="str" cm="1">
        <f t="array" ref="L17:M17">_xlfn.TEXTSPLIT(B17, " ")</f>
        <v>Michael</v>
      </c>
      <c r="M17" s="16" t="str">
        <v>Scott</v>
      </c>
      <c r="O17" s="16" t="str">
        <f t="shared" si="1"/>
        <v>3563</v>
      </c>
      <c r="Q17" s="16">
        <f t="shared" si="2"/>
        <v>10</v>
      </c>
      <c r="R17" s="16">
        <f t="shared" si="3"/>
        <v>12</v>
      </c>
      <c r="S17" s="16" t="str">
        <f t="shared" si="4"/>
        <v>IL</v>
      </c>
    </row>
    <row r="18" spans="1:19" x14ac:dyDescent="0.25">
      <c r="A18" s="5" t="s">
        <v>81</v>
      </c>
      <c r="B18" s="6" t="s">
        <v>35</v>
      </c>
      <c r="C18" s="6" t="s">
        <v>29</v>
      </c>
      <c r="D18" s="7">
        <v>45350.719236111108</v>
      </c>
      <c r="E18" s="6" t="s">
        <v>37</v>
      </c>
      <c r="F18" s="6" t="s">
        <v>38</v>
      </c>
      <c r="G18" s="6" t="s">
        <v>39</v>
      </c>
      <c r="H18" s="8" t="s">
        <v>40</v>
      </c>
      <c r="J18" s="16" t="str">
        <f t="shared" si="0"/>
        <v>459 Oak St - Philadelphia, PA, 19101</v>
      </c>
      <c r="L18" s="16" t="str" cm="1">
        <f t="array" ref="L18:M18">_xlfn.TEXTSPLIT(B18, " ")</f>
        <v>Jim</v>
      </c>
      <c r="M18" s="16" t="str">
        <v>Halpert</v>
      </c>
      <c r="O18" s="16" t="str">
        <f t="shared" si="1"/>
        <v>3564</v>
      </c>
      <c r="Q18" s="16">
        <f t="shared" si="2"/>
        <v>15</v>
      </c>
      <c r="R18" s="16">
        <f t="shared" si="3"/>
        <v>17</v>
      </c>
      <c r="S18" s="16" t="str">
        <f t="shared" si="4"/>
        <v>PA</v>
      </c>
    </row>
    <row r="19" spans="1:19" x14ac:dyDescent="0.25">
      <c r="A19" s="5" t="s">
        <v>82</v>
      </c>
      <c r="B19" s="6" t="s">
        <v>83</v>
      </c>
      <c r="C19" s="6" t="s">
        <v>36</v>
      </c>
      <c r="D19" s="7">
        <v>45418.726354166669</v>
      </c>
      <c r="E19" s="6" t="s">
        <v>84</v>
      </c>
      <c r="F19" s="6" t="s">
        <v>77</v>
      </c>
      <c r="G19" s="6" t="s">
        <v>85</v>
      </c>
      <c r="H19" s="8" t="s">
        <v>86</v>
      </c>
      <c r="J19" s="16" t="str">
        <f t="shared" si="0"/>
        <v>456 Oak St - New York, NY, 10001</v>
      </c>
      <c r="L19" s="16" t="str" cm="1">
        <f t="array" ref="L19:M19">_xlfn.TEXTSPLIT(B19, " ")</f>
        <v>Kelly</v>
      </c>
      <c r="M19" s="16" t="str">
        <v>Kapoor</v>
      </c>
      <c r="O19" s="16" t="str">
        <f t="shared" si="1"/>
        <v>3565</v>
      </c>
      <c r="Q19" s="16">
        <f t="shared" si="2"/>
        <v>11</v>
      </c>
      <c r="R19" s="16">
        <f t="shared" si="3"/>
        <v>13</v>
      </c>
      <c r="S19" s="16" t="str">
        <f t="shared" si="4"/>
        <v>NY</v>
      </c>
    </row>
    <row r="20" spans="1:19" x14ac:dyDescent="0.25">
      <c r="A20" s="5" t="s">
        <v>87</v>
      </c>
      <c r="B20" s="6" t="s">
        <v>35</v>
      </c>
      <c r="C20" s="6" t="s">
        <v>43</v>
      </c>
      <c r="D20" s="7">
        <v>45496.291701388887</v>
      </c>
      <c r="E20" s="6" t="s">
        <v>37</v>
      </c>
      <c r="F20" s="6" t="s">
        <v>38</v>
      </c>
      <c r="G20" s="6" t="s">
        <v>39</v>
      </c>
      <c r="H20" s="8" t="s">
        <v>40</v>
      </c>
      <c r="J20" s="16" t="str">
        <f t="shared" si="0"/>
        <v>459 Oak St - Philadelphia, PA, 19101</v>
      </c>
      <c r="L20" s="16" t="str" cm="1">
        <f t="array" ref="L20:M20">_xlfn.TEXTSPLIT(B20, " ")</f>
        <v>Jim</v>
      </c>
      <c r="M20" s="16" t="str">
        <v>Halpert</v>
      </c>
      <c r="O20" s="16" t="str">
        <f t="shared" si="1"/>
        <v>3566</v>
      </c>
      <c r="Q20" s="16">
        <f t="shared" si="2"/>
        <v>15</v>
      </c>
      <c r="R20" s="16">
        <f t="shared" si="3"/>
        <v>17</v>
      </c>
      <c r="S20" s="16" t="str">
        <f t="shared" si="4"/>
        <v>PA</v>
      </c>
    </row>
    <row r="21" spans="1:19" ht="15.75" thickBot="1" x14ac:dyDescent="0.3">
      <c r="A21" s="5" t="s">
        <v>88</v>
      </c>
      <c r="B21" s="9" t="s">
        <v>35</v>
      </c>
      <c r="C21" s="9" t="s">
        <v>43</v>
      </c>
      <c r="D21" s="10">
        <v>45422.739884259259</v>
      </c>
      <c r="E21" s="9" t="s">
        <v>37</v>
      </c>
      <c r="F21" s="9" t="s">
        <v>38</v>
      </c>
      <c r="G21" s="9" t="s">
        <v>85</v>
      </c>
      <c r="H21" s="11" t="s">
        <v>40</v>
      </c>
      <c r="J21" s="16" t="str">
        <f t="shared" si="0"/>
        <v>459 Oak St - New York, NY, 10001</v>
      </c>
      <c r="L21" s="16" t="str" cm="1">
        <f t="array" ref="L21:M21">_xlfn.TEXTSPLIT(B21, " ")</f>
        <v>Jim</v>
      </c>
      <c r="M21" s="16" t="str">
        <v>Halpert</v>
      </c>
      <c r="O21" s="16" t="str">
        <f t="shared" si="1"/>
        <v>3567</v>
      </c>
      <c r="Q21" s="16">
        <f t="shared" si="2"/>
        <v>11</v>
      </c>
      <c r="R21" s="16">
        <f t="shared" si="3"/>
        <v>13</v>
      </c>
      <c r="S21" s="16" t="str">
        <f t="shared" si="4"/>
        <v>NY</v>
      </c>
    </row>
  </sheetData>
  <mergeCells count="1">
    <mergeCell ref="Q1:S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F129B-80BF-421E-A135-043CD9FC6A3D}">
  <dimension ref="A2:BW24"/>
  <sheetViews>
    <sheetView zoomScale="120" zoomScaleNormal="120" workbookViewId="0">
      <selection activeCell="R18" sqref="R18"/>
    </sheetView>
  </sheetViews>
  <sheetFormatPr defaultRowHeight="15" x14ac:dyDescent="0.25"/>
  <cols>
    <col min="1" max="1" width="24.42578125" customWidth="1"/>
    <col min="3" max="3" width="10.7109375" customWidth="1"/>
    <col min="5" max="5" width="11.5703125" bestFit="1" customWidth="1"/>
  </cols>
  <sheetData>
    <row r="2" spans="1:75" x14ac:dyDescent="0.25">
      <c r="A2" s="17" t="s">
        <v>89</v>
      </c>
      <c r="B2" s="18"/>
    </row>
    <row r="3" spans="1:75" x14ac:dyDescent="0.25">
      <c r="A3" t="str">
        <f>_xlfn.TEXTJOIN(", ", TRUE, 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25">
      <c r="A5" s="17" t="s">
        <v>90</v>
      </c>
      <c r="B5" s="18"/>
    </row>
    <row r="6" spans="1:75" x14ac:dyDescent="0.25">
      <c r="A6" t="str" cm="1">
        <f t="array" ref="A6:BW6">_xlfn.TEXTSPLIT(A3, ",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25">
      <c r="A8" s="20" t="s">
        <v>91</v>
      </c>
      <c r="B8" s="21" t="s">
        <v>92</v>
      </c>
      <c r="C8" s="21"/>
      <c r="D8" s="14"/>
      <c r="E8" s="22" t="s">
        <v>93</v>
      </c>
      <c r="F8" s="23"/>
    </row>
    <row r="9" spans="1:75" x14ac:dyDescent="0.25">
      <c r="A9" s="16" t="str" cm="1">
        <f t="array" ref="A9:A24">_xlfn.UNIQUE(TRANSPOSE(_xlfn.ANCHORARRAY(A6)))</f>
        <v>Kafka</v>
      </c>
      <c r="B9" s="24">
        <f>COUNTIF(_xlfn.ANCHORARRAY($A$6),A9)</f>
        <v>3</v>
      </c>
      <c r="C9" s="24"/>
      <c r="D9" s="14"/>
      <c r="E9" s="16" t="str" cm="1">
        <f t="array" ref="E9:G24">_xlfn._xlws.SORT(A9:C24, 2, 1, FALSE)</f>
        <v>Tableau</v>
      </c>
      <c r="F9" s="16">
        <v>1</v>
      </c>
      <c r="G9" s="19">
        <v>0</v>
      </c>
    </row>
    <row r="10" spans="1:75" x14ac:dyDescent="0.25">
      <c r="A10" s="16" t="str">
        <v>DataBricks</v>
      </c>
      <c r="B10" s="24">
        <f>COUNTIF(_xlfn.ANCHORARRAY($A$6),A10)</f>
        <v>12</v>
      </c>
      <c r="C10" s="24"/>
      <c r="D10" s="14"/>
      <c r="E10" s="16" t="str">
        <v>Spark</v>
      </c>
      <c r="F10" s="16">
        <v>2</v>
      </c>
      <c r="G10" s="19">
        <v>0</v>
      </c>
    </row>
    <row r="11" spans="1:75" x14ac:dyDescent="0.25">
      <c r="A11" s="16" t="str">
        <v>Spark</v>
      </c>
      <c r="B11" s="24">
        <f>COUNTIF(_xlfn.ANCHORARRAY($A$6),A11)</f>
        <v>2</v>
      </c>
      <c r="C11" s="24"/>
      <c r="D11" s="14"/>
      <c r="E11" s="16" t="str">
        <v>Python</v>
      </c>
      <c r="F11" s="16">
        <v>2</v>
      </c>
      <c r="G11" s="19">
        <v>0</v>
      </c>
    </row>
    <row r="12" spans="1:75" x14ac:dyDescent="0.25">
      <c r="A12" s="16" t="str">
        <v>Python</v>
      </c>
      <c r="B12" s="24">
        <f>COUNTIF(_xlfn.ANCHORARRAY($A$6),A12)</f>
        <v>2</v>
      </c>
      <c r="C12" s="24"/>
      <c r="D12" s="14"/>
      <c r="E12" s="16" t="str">
        <v>Excel</v>
      </c>
      <c r="F12" s="16">
        <v>2</v>
      </c>
      <c r="G12" s="19">
        <v>0</v>
      </c>
    </row>
    <row r="13" spans="1:75" x14ac:dyDescent="0.25">
      <c r="A13" s="16" t="str">
        <v>GCP</v>
      </c>
      <c r="B13" s="24">
        <f>COUNTIF(_xlfn.ANCHORARRAY($A$6),A13)</f>
        <v>4</v>
      </c>
      <c r="C13" s="24"/>
      <c r="D13" s="14"/>
      <c r="E13" s="16" t="str">
        <v>Kafka</v>
      </c>
      <c r="F13" s="16">
        <v>3</v>
      </c>
      <c r="G13" s="19">
        <v>0</v>
      </c>
    </row>
    <row r="14" spans="1:75" x14ac:dyDescent="0.25">
      <c r="A14" s="16" t="str">
        <v>Power BI</v>
      </c>
      <c r="B14" s="24">
        <f>COUNTIF(_xlfn.ANCHORARRAY($A$6),A14)</f>
        <v>5</v>
      </c>
      <c r="C14" s="24"/>
      <c r="D14" s="14"/>
      <c r="E14" s="16" t="str">
        <v>GCP</v>
      </c>
      <c r="F14" s="16">
        <v>4</v>
      </c>
      <c r="G14" s="19">
        <v>0</v>
      </c>
    </row>
    <row r="15" spans="1:75" x14ac:dyDescent="0.25">
      <c r="A15" s="16" t="str">
        <v>Airflow</v>
      </c>
      <c r="B15" s="24">
        <f>COUNTIF(_xlfn.ANCHORARRAY($A$6),A15)</f>
        <v>6</v>
      </c>
      <c r="C15" s="24"/>
      <c r="D15" s="14"/>
      <c r="E15" s="16" t="str">
        <v>Azure</v>
      </c>
      <c r="F15" s="16">
        <v>4</v>
      </c>
      <c r="G15" s="19">
        <v>0</v>
      </c>
    </row>
    <row r="16" spans="1:75" x14ac:dyDescent="0.25">
      <c r="A16" s="16" t="str">
        <v>Hadoop</v>
      </c>
      <c r="B16" s="24">
        <f>COUNTIF(_xlfn.ANCHORARRAY($A$6),A16)</f>
        <v>7</v>
      </c>
      <c r="C16" s="24"/>
      <c r="D16" s="14"/>
      <c r="E16" s="16" t="str">
        <v>SQL</v>
      </c>
      <c r="F16" s="16">
        <v>4</v>
      </c>
      <c r="G16" s="19">
        <v>0</v>
      </c>
    </row>
    <row r="17" spans="1:7" x14ac:dyDescent="0.25">
      <c r="A17" s="16" t="str">
        <v>R</v>
      </c>
      <c r="B17" s="24">
        <f>COUNTIF(_xlfn.ANCHORARRAY($A$6),A17)</f>
        <v>6</v>
      </c>
      <c r="C17" s="24"/>
      <c r="D17" s="14"/>
      <c r="E17" s="16" t="str">
        <v>Power BI</v>
      </c>
      <c r="F17" s="16">
        <v>5</v>
      </c>
      <c r="G17" s="19">
        <v>0</v>
      </c>
    </row>
    <row r="18" spans="1:7" x14ac:dyDescent="0.25">
      <c r="A18" s="16" t="str">
        <v>Azure</v>
      </c>
      <c r="B18" s="24">
        <f>COUNTIF(_xlfn.ANCHORARRAY($A$6),A18)</f>
        <v>4</v>
      </c>
      <c r="C18" s="24"/>
      <c r="D18" s="14"/>
      <c r="E18" s="16" t="str">
        <v>Snowflake</v>
      </c>
      <c r="F18" s="16">
        <v>5</v>
      </c>
      <c r="G18" s="19">
        <v>0</v>
      </c>
    </row>
    <row r="19" spans="1:7" x14ac:dyDescent="0.25">
      <c r="A19" s="16" t="str">
        <v>Java</v>
      </c>
      <c r="B19" s="24">
        <f>COUNTIF(_xlfn.ANCHORARRAY($A$6),A19)</f>
        <v>7</v>
      </c>
      <c r="C19" s="24"/>
      <c r="D19" s="14"/>
      <c r="E19" s="16" t="str">
        <v>Scala</v>
      </c>
      <c r="F19" s="16">
        <v>5</v>
      </c>
      <c r="G19" s="19">
        <v>0</v>
      </c>
    </row>
    <row r="20" spans="1:7" x14ac:dyDescent="0.25">
      <c r="A20" s="16" t="str">
        <v>SQL</v>
      </c>
      <c r="B20" s="24">
        <f>COUNTIF(_xlfn.ANCHORARRAY($A$6),A20)</f>
        <v>4</v>
      </c>
      <c r="C20" s="24"/>
      <c r="D20" s="14"/>
      <c r="E20" s="16" t="str">
        <v>Airflow</v>
      </c>
      <c r="F20" s="16">
        <v>6</v>
      </c>
      <c r="G20" s="19">
        <v>0</v>
      </c>
    </row>
    <row r="21" spans="1:7" x14ac:dyDescent="0.25">
      <c r="A21" s="16" t="str">
        <v>Snowflake</v>
      </c>
      <c r="B21" s="24">
        <f>COUNTIF(_xlfn.ANCHORARRAY($A$6),A21)</f>
        <v>5</v>
      </c>
      <c r="C21" s="24"/>
      <c r="D21" s="14"/>
      <c r="E21" s="16" t="str">
        <v>R</v>
      </c>
      <c r="F21" s="16">
        <v>6</v>
      </c>
      <c r="G21" s="19">
        <v>0</v>
      </c>
    </row>
    <row r="22" spans="1:7" x14ac:dyDescent="0.25">
      <c r="A22" s="16" t="str">
        <v>Scala</v>
      </c>
      <c r="B22" s="24">
        <f>COUNTIF(_xlfn.ANCHORARRAY($A$6),A22)</f>
        <v>5</v>
      </c>
      <c r="C22" s="24"/>
      <c r="D22" s="14"/>
      <c r="E22" s="16" t="str">
        <v>Hadoop</v>
      </c>
      <c r="F22" s="16">
        <v>7</v>
      </c>
      <c r="G22" s="19">
        <v>0</v>
      </c>
    </row>
    <row r="23" spans="1:7" x14ac:dyDescent="0.25">
      <c r="A23" s="16" t="str">
        <v>Excel</v>
      </c>
      <c r="B23" s="24">
        <f>COUNTIF(_xlfn.ANCHORARRAY($A$6),A23)</f>
        <v>2</v>
      </c>
      <c r="C23" s="24"/>
      <c r="D23" s="14"/>
      <c r="E23" s="16" t="str">
        <v>Java</v>
      </c>
      <c r="F23" s="16">
        <v>7</v>
      </c>
      <c r="G23" s="19">
        <v>0</v>
      </c>
    </row>
    <row r="24" spans="1:7" x14ac:dyDescent="0.25">
      <c r="A24" s="16" t="str">
        <v>Tableau</v>
      </c>
      <c r="B24" s="24">
        <f>COUNTIF(_xlfn.ANCHORARRAY($A$6),A24)</f>
        <v>1</v>
      </c>
      <c r="C24" s="24"/>
      <c r="D24" s="14"/>
      <c r="E24" s="16" t="str">
        <v>DataBricks</v>
      </c>
      <c r="F24" s="16">
        <v>12</v>
      </c>
      <c r="G24" s="19">
        <v>0</v>
      </c>
    </row>
  </sheetData>
  <sortState xmlns:xlrd2="http://schemas.microsoft.com/office/spreadsheetml/2017/richdata2" ref="B10:C24">
    <sortCondition descending="1" ref="B9:B24"/>
  </sortState>
  <mergeCells count="18">
    <mergeCell ref="E8:F8"/>
    <mergeCell ref="B24:C24"/>
    <mergeCell ref="B23:C23"/>
    <mergeCell ref="B17:C17"/>
    <mergeCell ref="B18:C18"/>
    <mergeCell ref="B19:C19"/>
    <mergeCell ref="B20:C20"/>
    <mergeCell ref="B21:C21"/>
    <mergeCell ref="B22:C22"/>
    <mergeCell ref="B8:C8"/>
    <mergeCell ref="B9:C9"/>
    <mergeCell ref="B10:C10"/>
    <mergeCell ref="B11:C11"/>
    <mergeCell ref="B12:C12"/>
    <mergeCell ref="B13:C13"/>
    <mergeCell ref="B14:C14"/>
    <mergeCell ref="B15:C15"/>
    <mergeCell ref="B16:C1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Data</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Tomasz Kosela</dc:creator>
  <cp:lastModifiedBy>Tomasz Kosela</cp:lastModifiedBy>
  <dcterms:created xsi:type="dcterms:W3CDTF">2024-11-07T15:15:28Z</dcterms:created>
  <dcterms:modified xsi:type="dcterms:W3CDTF">2024-11-07T15:56:50Z</dcterms:modified>
</cp:coreProperties>
</file>