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0590" activeTab="0"/>
  </bookViews>
  <sheets>
    <sheet name="SR celkem" sheetId="1" r:id="rId2"/>
    <sheet name="Příjmy SR" sheetId="2" r:id="rId3"/>
    <sheet name="Výdaje SR" sheetId="3" r:id="rId4"/>
    <sheet name="Celostátní daň.příjmy" sheetId="4" r:id="rId5"/>
    <sheet name="Opatření COVID" sheetId="5" r:id="rId6"/>
    <sheet name="Daňová opatření" sheetId="6" r:id="rId7"/>
  </sheets>
  <externalReferences>
    <externalReference r:id="rId10"/>
    <externalReference r:id="rId11"/>
  </externalReferences>
  <definedNames>
    <definedName name="BExMK32MS60N1MR1NIKMES6ZI445" localSheetId="5" hidden="1">#REF!</definedName>
    <definedName name="BExMK32MS60N1MR1NIKMES6ZI445" localSheetId="4" hidden="1">#REF!</definedName>
    <definedName name="BExMK32MS60N1MR1NIKMES6ZI445" localSheetId="1" hidden="1">#REF!</definedName>
    <definedName name="BExMK32MS60N1MR1NIKMES6ZI445" localSheetId="0" hidden="1">#REF!</definedName>
    <definedName name="BExMK32MS60N1MR1NIKMES6ZI445" hidden="1">#REF!</definedName>
    <definedName name="ERÚ">'[2]Table_PRIR'!$G$64</definedName>
    <definedName name="Kapitoly" localSheetId="5">#REF!</definedName>
    <definedName name="Kapitoly" localSheetId="4">#REF!</definedName>
    <definedName name="Kapitoly" localSheetId="0">#REF!</definedName>
    <definedName name="Kapitoly">#REF!</definedName>
    <definedName name="min_obdobi" localSheetId="5">#REF!</definedName>
    <definedName name="min_obdobi" localSheetId="4">#REF!</definedName>
    <definedName name="min_obdobi" localSheetId="0">#REF!</definedName>
    <definedName name="min_obdobi">#REF!</definedName>
    <definedName name="obdobi" localSheetId="5">#REF!</definedName>
    <definedName name="obdobi" localSheetId="4">#REF!</definedName>
    <definedName name="obdobi" localSheetId="0">#REF!</definedName>
    <definedName name="obdobi">#REF!</definedName>
    <definedName name="_xlnm.Print_Area" localSheetId="1">'Příjmy SR'!$B$2:$L$35</definedName>
    <definedName name="_xlnm.Print_Area" localSheetId="0">'SR celkem'!$B$1:$M$15</definedName>
    <definedName name="_xlnm.Print_Area" localSheetId="2">'Výdaje SR'!$B$2:$L$38</definedName>
    <definedName name="PocetSloupcu">'[1]Table_VYD'!$D$8</definedName>
    <definedName name="SAPBEXhrIndnt" hidden="1">"Wide"</definedName>
    <definedName name="SAPsysID" hidden="1">"708C5W7SBKP804JT78WJ0JNKI"</definedName>
    <definedName name="SAPwbID" hidden="1">"ARS"</definedName>
    <definedName name="SloucPodminek">'[1]Table_VYD'!$D$11</definedName>
    <definedName name="SUJB">'[2]Table_PRIR'!$G$65</definedName>
    <definedName name="xxx">#REF!</definedName>
  </definedNames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<sst xmlns="http://schemas.openxmlformats.org/spreadsheetml/2006/main" count="514" uniqueCount="249">
  <si>
    <t>Hospodaření státního rozpočtu (v mld. Kč)</t>
  </si>
  <si>
    <t>v mld. Kč</t>
  </si>
  <si>
    <t>Plnění státního rozpočtu leden až prosinec</t>
  </si>
  <si>
    <t>Index (2021/2020)</t>
  </si>
  <si>
    <t>Rozdíl skutečností</t>
  </si>
  <si>
    <t>Rozdíl Sk-SR</t>
  </si>
  <si>
    <t>Schválený rozpočet</t>
  </si>
  <si>
    <t>Rozpočet po změnách</t>
  </si>
  <si>
    <t xml:space="preserve">Skutečnost </t>
  </si>
  <si>
    <t>Plnění (%)</t>
  </si>
  <si>
    <t>Skutečnost</t>
  </si>
  <si>
    <t>Příjmy státního rozpočtu</t>
  </si>
  <si>
    <t>Příjmy z EU/FM</t>
  </si>
  <si>
    <t>Příjmy bez EU/FM</t>
  </si>
  <si>
    <t>Výdaje státního rozpočtu</t>
  </si>
  <si>
    <t>Výdaje podíl EU/FM</t>
  </si>
  <si>
    <t>Výdaje bez podílu EU/FM</t>
  </si>
  <si>
    <t>Saldo státního rozpočtu</t>
  </si>
  <si>
    <t>Saldo EU/FM</t>
  </si>
  <si>
    <t>.</t>
  </si>
  <si>
    <t>Saldo bez EU/FM</t>
  </si>
  <si>
    <t>Pozn.: Hodnoty u schváleného rozpočtu i rozpočtu po změnách odpovídají v roce 2020 i 2021 údajům platným ve sledovaném období.</t>
  </si>
  <si>
    <t>Příjmy státního rozpočtu (v mld. Kč)</t>
  </si>
  <si>
    <t>Příjmy celkem</t>
  </si>
  <si>
    <t>v tom:</t>
  </si>
  <si>
    <t>Daňové příjmy celkem</t>
  </si>
  <si>
    <t>Daňové příjmy (bez pojistného SZ)</t>
  </si>
  <si>
    <t>DPH</t>
  </si>
  <si>
    <t>Spotřební daně *) - z toho:</t>
  </si>
  <si>
    <t>- Spotřební daň z minerálních olejů</t>
  </si>
  <si>
    <t>- Spotřební daň z tabákových výrobků **)</t>
  </si>
  <si>
    <t>- Odvod z elektřiny ze slunečního záření</t>
  </si>
  <si>
    <t>Daně z příjmů PO</t>
  </si>
  <si>
    <t>Daně z příjmů FO - v tom:</t>
  </si>
  <si>
    <t>- vybíraná srážkou</t>
  </si>
  <si>
    <t>- placená plátci</t>
  </si>
  <si>
    <t>- placená poplatníky</t>
  </si>
  <si>
    <t>x</t>
  </si>
  <si>
    <t>Daň z nabytí nemovitých věcí (vč. daně z převodu nem.)</t>
  </si>
  <si>
    <t xml:space="preserve">Poplatky za uložení odpadů </t>
  </si>
  <si>
    <t>Odvod za odnětí půdy ze zeměděl. půdního fondu</t>
  </si>
  <si>
    <t>Daň z hazardních her (vč. zrušených odvodů z loterií a VHP)</t>
  </si>
  <si>
    <t>Ostatní daňové příjmy (dopočet do celku)</t>
  </si>
  <si>
    <t>Pojistné na soc. zabezp. a přísp. na st. polit. zaměstn. - z toho:</t>
  </si>
  <si>
    <t>- Pojistné na důchodové pojištění</t>
  </si>
  <si>
    <t>Nedaňové a kapitálové příjmy a přijaté transfery</t>
  </si>
  <si>
    <t>Kapitoly (mimo kapitol OSFA, SD a VPS) - z toho:</t>
  </si>
  <si>
    <t>- Příjmy z EU/FM</t>
  </si>
  <si>
    <t>- Příjmy sdílené s EU</t>
  </si>
  <si>
    <t>Kapitola Operace SFA</t>
  </si>
  <si>
    <t>Kapitola Státní dluh</t>
  </si>
  <si>
    <t>Kapitola VPS</t>
  </si>
  <si>
    <t>*) včetně energetických daní a daně z digitálních služeb</t>
  </si>
  <si>
    <t>**) včetně spotřební daně ze zahřívaných tabákových výrobků a ze surového tabáku</t>
  </si>
  <si>
    <t>Údaje za rok 2020 se mohou lišit od údajů uvedených v tiskové zprávě zveřejněné v roce 2020 z důvodu přetřídění jednotlivých položek při procesu uzavírání finančních výkazů, tj. v období cca 15 dní po skončení měsíce. Celkové příjmy, výdaje a saldo se nemění.</t>
  </si>
  <si>
    <t>Výdaje státního rozpočtu (v mld. Kč)</t>
  </si>
  <si>
    <t>Výdaje státního rozpočtu leden až prosinec</t>
  </si>
  <si>
    <t>Výdaje celkem</t>
  </si>
  <si>
    <t>Běžné výdaje</t>
  </si>
  <si>
    <t>Platy a podobné a související výdaje</t>
  </si>
  <si>
    <t>Neinvestiční nákupy a související výdaje - z toho:</t>
  </si>
  <si>
    <t>- Výdaje na obsluhu státního dluhu</t>
  </si>
  <si>
    <t>- Výdaje na realizaci záruk</t>
  </si>
  <si>
    <t>Neinvestiční transfery podnikatelským subjektům</t>
  </si>
  <si>
    <t>Neinvestiční transfery neziskovým a pod.organizacím</t>
  </si>
  <si>
    <t>Neinvestiční transfery státním fondům - z toho:</t>
  </si>
  <si>
    <t>- Neinvestiční transfery SZIF</t>
  </si>
  <si>
    <t>Neinv. transfery fondům soc. a veřejného zdrav. poj.</t>
  </si>
  <si>
    <t>Neinv. transfery veřejným rozpočtům územní úrovně</t>
  </si>
  <si>
    <t>Neinv. transfery příspěvkovým a pod. organizacím</t>
  </si>
  <si>
    <t>Sociální dávky *) - v tom:</t>
  </si>
  <si>
    <t>- Důchody</t>
  </si>
  <si>
    <t>- Prostředky na podpory v nezaměstnanosti</t>
  </si>
  <si>
    <t>- Ostatní soc.dávky</t>
  </si>
  <si>
    <t>- Státní soc.podpora</t>
  </si>
  <si>
    <t>Stavební spoření</t>
  </si>
  <si>
    <t>Státní příspěvek na důchodové připojištění</t>
  </si>
  <si>
    <t>Odvody vlastních zdrojů EU do rozpočtu EU</t>
  </si>
  <si>
    <t>Ostatní běžné výdaje (dopočet do celku)</t>
  </si>
  <si>
    <t>Kapitálové výdaje</t>
  </si>
  <si>
    <t xml:space="preserve">v tom: </t>
  </si>
  <si>
    <t>Investiční nákupy a související výdaje</t>
  </si>
  <si>
    <t>Investiční transfery podnikatelským subjektům</t>
  </si>
  <si>
    <t>Investiční transfery státním fondům - z toho:</t>
  </si>
  <si>
    <t>- Investiční transfery SFDI</t>
  </si>
  <si>
    <t>Investiční transfery veřej. rozpočtům územní úrovně</t>
  </si>
  <si>
    <t>Investiční transfery příspěvkovým a pod.organizacím</t>
  </si>
  <si>
    <t>Ostatní kapitálové výdaje (dopočet do celku)</t>
  </si>
  <si>
    <t xml:space="preserve">Saldo hospodaření SR </t>
  </si>
  <si>
    <t>*) pouze položka rozpočtové skladby 5410 "Sociální dávky" (tj. bez souvisejících výdajů, které jsou z hlediska závazných ukazatelů také sociálními dávkami)</t>
  </si>
  <si>
    <t>Celostátní daňové příjmy včetně pojistného na sociální zabezpečení a příspěvku na státní politiku zaměstnanosti a pojistného na veřejné zdravotní pojištění</t>
  </si>
  <si>
    <t>Celostátní daňové příjmy leden až prosinec</t>
  </si>
  <si>
    <t>Celkem r. 2019</t>
  </si>
  <si>
    <t>Celkem r. 2020</t>
  </si>
  <si>
    <t>Celkem r. 2021</t>
  </si>
  <si>
    <t>meziroč.přírůstek</t>
  </si>
  <si>
    <t>meziroční index</t>
  </si>
  <si>
    <t>Rozpočet</t>
  </si>
  <si>
    <t>%</t>
  </si>
  <si>
    <t>skutečnost</t>
  </si>
  <si>
    <t>skutečnost %</t>
  </si>
  <si>
    <t>schválený</t>
  </si>
  <si>
    <t>plnění</t>
  </si>
  <si>
    <t>2020/2019</t>
  </si>
  <si>
    <t>2021/2020</t>
  </si>
  <si>
    <t>Daňové příjmy (vč. poj.na SZ a poj. na VZP)</t>
  </si>
  <si>
    <t>Daňové příjmy (bez pojistného na SZ)</t>
  </si>
  <si>
    <t>Spotřební daně (vč. energ. daní a daně z digit. služeb)</t>
  </si>
  <si>
    <t>Daně z příjmů FO</t>
  </si>
  <si>
    <t>vybíraná srážkou</t>
  </si>
  <si>
    <t>placená plátci</t>
  </si>
  <si>
    <t>placená poplatníky</t>
  </si>
  <si>
    <t>Silniční daň</t>
  </si>
  <si>
    <t>Daň z nemovitých věcí</t>
  </si>
  <si>
    <t>Daň z nabytí nemovitých věcí</t>
  </si>
  <si>
    <t>Daň z hazardních her (vč. zruš. odvodů z loterií a VHP)</t>
  </si>
  <si>
    <t>Dálniční poplatek *)</t>
  </si>
  <si>
    <t>Ostatní daně a poplatky</t>
  </si>
  <si>
    <t>Pojistné na SZ</t>
  </si>
  <si>
    <t>Pojistné na veřej. zdrav. pojištění *)</t>
  </si>
  <si>
    <t>*) údaj skutečnosti za uvedené roky odpovídá stavu inkasa za minulý měsíc (MF nedisponuje aktuálním údajem). Do pojistného na v.z.p. není zahrnuta platba za tzv. státní pojištěnce.</t>
  </si>
  <si>
    <t xml:space="preserve">Pozn.: Údaje vycházejí ze stavů na účtech ČNB a mohou se tak lišit od údajů zveřejňovaných ve státních závěrečných účtech či zprávách o plnění státního rozpočtu za 1. pololetí, kde jsou zapracovány údaje z finančních výkazů.  </t>
  </si>
  <si>
    <t xml:space="preserve">         Hodnoty u schváleného rozpočtu odpovídají v roce 2020 a 2021 údajům platným ve sledovaném období.</t>
  </si>
  <si>
    <t>V celost.daních roku 2019 není zahrn.DPPO za obce a kraje (rozpočet 6,7 mld. Kč) a dále správní a místní poplatky obcím (8,9 mld. Kč) a popl.za znečišť.ŽP obcím a krajům (3,2 mld Kč)-ve skut. je lze sledovat pouze v účetnictví</t>
  </si>
  <si>
    <t>V celost.daních roku 2020 není zahrn.DPPO za obce a kraje (rozpočet 7,6 mld. Kč) a dále správní a místní poplatky obcím (9,3 mld. Kč) a popl.za znečišť.ŽP obcím a krajům (3,3 mld Kč)-ve skut. je lze sledovat pouze v účetnictví</t>
  </si>
  <si>
    <t>V celost.daních roku 2021 není zahrn.DPPO za obce a kraje (rozpočet 8,3 mld. Kč) a dále správní a místní poplatky obcím (8,1 mld. Kč) a popl.za znečišť.ŽP obcím a krajům (3,1 mld Kč)-ve skut. je lze sledovat pouze v účetnictví</t>
  </si>
  <si>
    <t xml:space="preserve">Ke konci prosince 2021 </t>
  </si>
  <si>
    <t>Opatření přijatá na podporu občanů a firem, včetně výdajů do zdravotnictví a sociálních služeb vynaložených v souvislosti s COVID-19</t>
  </si>
  <si>
    <t>mld. Kč</t>
  </si>
  <si>
    <r>
      <t xml:space="preserve">2020 </t>
    </r>
    <r>
      <rPr>
        <b/>
        <sz val="8"/>
        <color theme="1"/>
        <rFont val="Calibri"/>
        <family val="2"/>
        <charset val="238"/>
        <scheme val="minor"/>
      </rPr>
      <t>(březen-prosinec)</t>
    </r>
  </si>
  <si>
    <r>
      <t>2021</t>
    </r>
    <r>
      <rPr>
        <b/>
        <sz val="8"/>
        <color theme="1"/>
        <rFont val="Calibri"/>
        <family val="2"/>
        <charset val="238"/>
        <scheme val="minor"/>
      </rPr>
      <t xml:space="preserve"> (leden-prosinec)</t>
    </r>
  </si>
  <si>
    <r>
      <t xml:space="preserve">celkem </t>
    </r>
    <r>
      <rPr>
        <b/>
        <sz val="8"/>
        <color theme="1"/>
        <rFont val="Calibri"/>
        <family val="2"/>
        <charset val="238"/>
        <scheme val="minor"/>
      </rPr>
      <t>(březen 2020-prosinec 2021)</t>
    </r>
  </si>
  <si>
    <t>A. Přímá opatření</t>
  </si>
  <si>
    <t>z veřejných rozpočtů</t>
  </si>
  <si>
    <t>ze státního rozpočtu</t>
  </si>
  <si>
    <t>Kompenzační bonus pro OSVČ</t>
  </si>
  <si>
    <t>Kompenzační bonus pro společníky malých s.r.o.</t>
  </si>
  <si>
    <t>Kompenzační bonus pro osoby na DPČ/DPP</t>
  </si>
  <si>
    <t>Kompenzační bonus - podzimní bonusová období</t>
  </si>
  <si>
    <t>Nový kompenzační bonus pro rok 2021</t>
  </si>
  <si>
    <t>-</t>
  </si>
  <si>
    <t>Kompenzace výpadku příjmů pro obce a města</t>
  </si>
  <si>
    <t>Uvolnění prostředků krajům z rezervy na řešení krizových stavů</t>
  </si>
  <si>
    <t>Navýšení prostředků na platy pracovníkům Vězeňské služby ČR</t>
  </si>
  <si>
    <t>Navýšení prostředků na platy pracovníkům Celní správy</t>
  </si>
  <si>
    <t>Navýšení prostředků na platy vojáků z povolání</t>
  </si>
  <si>
    <t xml:space="preserve">Navýšení prostředků na platy bezpečnostních sborů </t>
  </si>
  <si>
    <t>Ošetřovné pro zaměstnance</t>
  </si>
  <si>
    <t>Mimořádný příspěvek pro zaměstnance v karanténě/izolaci</t>
  </si>
  <si>
    <t>Mimořádná okamžitá pomoc v souvislosti s COVID-19</t>
  </si>
  <si>
    <t>Ošetřovné pro OSVČ</t>
  </si>
  <si>
    <t>Jednorázový příspěvek důchodcům</t>
  </si>
  <si>
    <t>Program Antivirus (A, A Plus, B)</t>
  </si>
  <si>
    <t>Program COVID-Sport</t>
  </si>
  <si>
    <t>Program COVID-Sport II</t>
  </si>
  <si>
    <t>Program COVID - Sport III Lyžařská střediska</t>
  </si>
  <si>
    <t>Program Restart sportu</t>
  </si>
  <si>
    <t>Program MPO "Country for the Future"</t>
  </si>
  <si>
    <t xml:space="preserve">Program Technologické agentury "Trend" </t>
  </si>
  <si>
    <t xml:space="preserve">Program Technologické agentury "Éta" </t>
  </si>
  <si>
    <t>Opatření k minimalizaci dopadů na sektor kultury - neziskové subjekty</t>
  </si>
  <si>
    <t>Opatření k minimalizaci dopadů na sektor kultury - příspěvkové organizace</t>
  </si>
  <si>
    <t>Program COVID-Kultura I, II, III, IV</t>
  </si>
  <si>
    <t>Program COVID-Bus (včetně programu COVID-Bus linka)</t>
  </si>
  <si>
    <t>Program COVID-Gastro-Uzavřené provozovny</t>
  </si>
  <si>
    <t>Program COVID-Veletrhy/kongresy</t>
  </si>
  <si>
    <t>Program COVID 2021</t>
  </si>
  <si>
    <t xml:space="preserve">Program COVID - Nepokryté náklady </t>
  </si>
  <si>
    <t>Výdaje v oblasti školství v souvislosti s COVID-19</t>
  </si>
  <si>
    <t>Výdaje na programy na podporu dopravy (COVID-letiště, COVID-vodní doprava aj.)</t>
  </si>
  <si>
    <t>Navýšení prostředků na podporu zemědělství</t>
  </si>
  <si>
    <t>Zvýšení dotace PGRLF, a.s. na zajištění potravinové soběstačnosti</t>
  </si>
  <si>
    <t>Program Agricovid - Potravinářství I, II</t>
  </si>
  <si>
    <t>Program COVID-Nájemné I, II, III</t>
  </si>
  <si>
    <t>Program COVID-Lázně a COVID-Lázně 2021</t>
  </si>
  <si>
    <t>Program COVID-Ubytování I, II</t>
  </si>
  <si>
    <t>Program COVID-Podpora cestovního ruchu</t>
  </si>
  <si>
    <t>Program COVID-Školy v přírodě</t>
  </si>
  <si>
    <t>Program Letní kempy 2021</t>
  </si>
  <si>
    <t>Navýšení pojistné kapacity a základního kapitálu EGAP</t>
  </si>
  <si>
    <t>Navýšení základního kapitálu spol. PRISKO, a.s. v souvislosti s OKD</t>
  </si>
  <si>
    <t>Provedení dočasného znovuzavedení ochrany vnitřních hranic ČR</t>
  </si>
  <si>
    <t>Repatriace občanů ze zahraničí</t>
  </si>
  <si>
    <t xml:space="preserve">Podpora financování zoologických zahrad, zpřístupnění národní digitální knihovny </t>
  </si>
  <si>
    <t>Ostatní výdaje (podpora provozu potravinových bank a dalších subjektů s humanitárním zaměřením v souvislosti s COVID-19, komunikační kampaň MPO)</t>
  </si>
  <si>
    <t>Celkem</t>
  </si>
  <si>
    <t>B. Výdaje v oblasti zdravotnictví a sociálních služeb</t>
  </si>
  <si>
    <t>Nákup ochranných prostředků a jiné výdaje v souvislosti s COVID-19 (vakcína aj.)</t>
  </si>
  <si>
    <t>Náklady zdravotních pojišťoven na testování (PCR, antigen)*</t>
  </si>
  <si>
    <t xml:space="preserve">Náklady zdravotních pojišťoven na hospitalizace (bonifikace)* </t>
  </si>
  <si>
    <t xml:space="preserve">Příspěvek do EU na navýšení rozpočtu Nástroje pro mimořádnou podporu pro zajištění vakcíny proti COVID-19 </t>
  </si>
  <si>
    <t>Programy pro technologická řešení boje proti COVID-19</t>
  </si>
  <si>
    <t>Zvýšené osobní náklady pracovníků ve zdravotnictví a sociálních službách</t>
  </si>
  <si>
    <t>Zvýšené provozní náklady v sociálních službách</t>
  </si>
  <si>
    <t>Program prevence negativních dopadů psychické a fyzické zátěže pro pracovníky ve zdravotnictví v důsledku COVID-19</t>
  </si>
  <si>
    <t>Zvýšení platby státu za státního pojištěnce</t>
  </si>
  <si>
    <t>Oddlužení vybraných nemocnic</t>
  </si>
  <si>
    <t>*) Údaje pro rok 2021 ještě nejsou k dispozici.</t>
  </si>
  <si>
    <t>A. + B. Celkem</t>
  </si>
  <si>
    <t xml:space="preserve">C. Poskytnuté úvěry (výše úvěrů/zaručené úvěry) </t>
  </si>
  <si>
    <t>COVID I*</t>
  </si>
  <si>
    <t>COVID II*</t>
  </si>
  <si>
    <t>COVID PRAHA*</t>
  </si>
  <si>
    <t>COVID III (Provoz)*</t>
  </si>
  <si>
    <t>COVID III (Invest)*</t>
  </si>
  <si>
    <t>Záruka COVID Sport*</t>
  </si>
  <si>
    <t>COVID PLUS (EGAP)**</t>
  </si>
  <si>
    <t>Národní záruka*</t>
  </si>
  <si>
    <t>Expanze záruka (bez COVID Sport)*</t>
  </si>
  <si>
    <t>Expanze úvěr (bez COVID)*</t>
  </si>
  <si>
    <t>*) Zdroj: NRB.</t>
  </si>
  <si>
    <t>**) Zdroj: EGAP.</t>
  </si>
  <si>
    <t xml:space="preserve">Pozn.: Nad rámec zaručených úvěrů byly v roce 2021 v rámci programu COVID Záruka CK poskytnuty státní záruky ve výši 122 mil. Kč na základní spoluúčast cestovních kanceláří pro uzavření pojistné smlouvy ve výši 206,7 mil. Kč. </t>
  </si>
  <si>
    <t>A. + B. + C. Celkem</t>
  </si>
  <si>
    <t>Pozn.: "x" značí, že daný program či opatření již skončilo</t>
  </si>
  <si>
    <t>Úvěrové moratorium k 30.10.2020</t>
  </si>
  <si>
    <t>Objem úvěrů s odkladem splátek a nebo úroků*</t>
  </si>
  <si>
    <t>*) Zdroj: ČNB.</t>
  </si>
  <si>
    <t>Daňová opatření</t>
  </si>
  <si>
    <t>A. Daňová opatření</t>
  </si>
  <si>
    <t>Zrušení daně z nabytí nemovitých věcí*</t>
  </si>
  <si>
    <t>Zavedení zpětného působení daňové ztráty (loss carryback)</t>
  </si>
  <si>
    <t>Zrušení superhrubé mzdy****</t>
  </si>
  <si>
    <t>Zvýšení slevy na poplatníka****</t>
  </si>
  <si>
    <t>Kompenzace obcím a krajům (změna RUD od r. 2021)</t>
  </si>
  <si>
    <t xml:space="preserve">Prominutí DPH u vakcín a testů**** </t>
  </si>
  <si>
    <t>Prominutí DPH u respirátorů</t>
  </si>
  <si>
    <t>Snížení spotřební daně z nafty o 1 Kč****</t>
  </si>
  <si>
    <t>Zrušení minim. záloh pro OSVČ na sociální pojištění*</t>
  </si>
  <si>
    <t>Zrušení minim. záloh pro OSVČ na zdravotní pojištění*</t>
  </si>
  <si>
    <t>Prominutí pojistného na sociální zabezpečení a SPZ placeného zaměstnavatelem (Antivirus C)**</t>
  </si>
  <si>
    <t>B. Odklady a úpravy záloh daní - podpora likvidity firem</t>
  </si>
  <si>
    <t>Prominutí červnové zálohy na daň z příjmu fyzických osob*</t>
  </si>
  <si>
    <t>Prominutí červnové zálohy na daň z příjmu právnických osob*</t>
  </si>
  <si>
    <t>Prominutí záloh na daň z příjmu fyzických osob splatných v období od 15.10 do 15.12.2020*</t>
  </si>
  <si>
    <t>Prominutí záloh na daň z příjmu právnických osob splatných v období od 15.10 do 15.12.2020*</t>
  </si>
  <si>
    <t>Prominutí záloh na silniční dani*</t>
  </si>
  <si>
    <t>Posun lhůty pro úhradu silniční daně*</t>
  </si>
  <si>
    <t>Individuální žádosti o úpravu záloh na daň z příjmu fyzických osob*</t>
  </si>
  <si>
    <t xml:space="preserve">Individuální žádosti o úpravu záloh na daň z příjmu právnických osob* </t>
  </si>
  <si>
    <t>Posečkání u daně z přidané hodnoty</t>
  </si>
  <si>
    <t>Faktický posun splatnosti daně z přidané hodnoty***</t>
  </si>
  <si>
    <t>Posečkání u daně z příjmu fyzických osob*</t>
  </si>
  <si>
    <t>Posečkání u daně z příjmu právnických osob*</t>
  </si>
  <si>
    <t>*) Odhad MF.</t>
  </si>
  <si>
    <t>**) Zdroj: MPSV</t>
  </si>
  <si>
    <t>***) Odhad MF, k údajům za rok 2021 uvádíme, že dle FZ 38/2020 je "odloženou" DPH je nutno uhradit do 16.8.2021</t>
  </si>
  <si>
    <t>****) Hodnoty dle výpočtu MF ČR.</t>
  </si>
  <si>
    <t>Příjmy státního rozpočtu leden až prosinec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</si>
</sst>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"/>
    <numFmt numFmtId="166" formatCode="0.000"/>
    <numFmt numFmtId="167" formatCode="#,##0.000"/>
  </numFmts>
  <fonts count="23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9"/>
      <name val="Calibri"/>
      <family val="2"/>
      <charset val="238"/>
      <scheme val="minor"/>
    </font>
    <font>
      <sz val="10"/>
      <name val="Arial CE"/>
      <family val="2"/>
      <charset val="238"/>
    </font>
    <font>
      <b/>
      <sz val="10"/>
      <name val="Calibri"/>
      <family val="2"/>
      <charset val="238"/>
      <scheme val="minor"/>
    </font>
    <font>
      <i/>
      <sz val="9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  <font>
      <i/>
      <sz val="8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0"/>
      <name val="Calibri"/>
      <family val="2"/>
      <charset val="238"/>
      <scheme val="minor"/>
    </font>
    <font>
      <i/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8"/>
      <name val="Arial"/>
      <family val="2"/>
      <charset val="238"/>
    </font>
    <font>
      <b/>
      <sz val="14"/>
      <color rgb="FFC000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5">
    <fill>
      <patternFill/>
    </fill>
    <fill>
      <patternFill patternType="gray125"/>
    </fill>
    <fill>
      <patternFill patternType="solid">
        <fgColor theme="0" tint="-0.04997999966144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/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/>
      <right/>
      <top/>
      <bottom style="thin">
        <color auto="1"/>
      </bottom>
    </border>
    <border>
      <left/>
      <right/>
      <top style="thin">
        <color auto="1"/>
      </top>
      <bottom/>
    </border>
  </borders>
  <cellStyleXfs count="26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>
      <alignment/>
      <protection/>
    </xf>
    <xf numFmtId="0" fontId="5" fillId="0" borderId="0">
      <alignment/>
      <protection/>
    </xf>
    <xf numFmtId="0" fontId="3" fillId="0" borderId="0">
      <alignment/>
      <protection/>
    </xf>
    <xf numFmtId="0" fontId="5" fillId="0" borderId="0">
      <alignment/>
      <protection/>
    </xf>
    <xf numFmtId="0" fontId="16" fillId="0" borderId="0">
      <alignment/>
      <protection/>
    </xf>
    <xf numFmtId="0" fontId="5" fillId="0" borderId="0">
      <alignment/>
      <protection/>
    </xf>
  </cellStyleXfs>
  <cellXfs count="349">
    <xf numFmtId="0" fontId="0" fillId="0" borderId="0" xfId="0"/>
    <xf numFmtId="0" fontId="2" fillId="0" borderId="0" xfId="0" applyFont="1"/>
    <xf numFmtId="0" fontId="0" fillId="0" borderId="0" xfId="0" applyFont="1"/>
    <xf numFmtId="0" fontId="4" fillId="0" borderId="0" xfId="20" applyFont="1">
      <alignment/>
      <protection/>
    </xf>
    <xf numFmtId="0" fontId="4" fillId="0" borderId="0" xfId="20" applyFont="1" applyAlignment="1">
      <alignment horizontal="center"/>
      <protection/>
    </xf>
    <xf numFmtId="49" fontId="4" fillId="0" borderId="1" xfId="21" applyNumberFormat="1" applyFont="1" applyFill="1" applyBorder="1" applyAlignment="1">
      <alignment horizontal="center" vertical="center" wrapText="1"/>
      <protection/>
    </xf>
    <xf numFmtId="49" fontId="4" fillId="0" borderId="2" xfId="21" applyNumberFormat="1" applyFont="1" applyFill="1" applyBorder="1" applyAlignment="1">
      <alignment horizontal="center" vertical="center" wrapText="1"/>
      <protection/>
    </xf>
    <xf numFmtId="49" fontId="4" fillId="0" borderId="2" xfId="20" applyNumberFormat="1" applyFont="1" applyFill="1" applyBorder="1" applyAlignment="1">
      <alignment horizontal="center" vertical="center" wrapText="1"/>
      <protection/>
    </xf>
    <xf numFmtId="49" fontId="4" fillId="0" borderId="3" xfId="21" applyNumberFormat="1" applyFont="1" applyFill="1" applyBorder="1" applyAlignment="1">
      <alignment horizontal="center" vertical="center" wrapText="1"/>
      <protection/>
    </xf>
    <xf numFmtId="49" fontId="4" fillId="0" borderId="4" xfId="21" applyNumberFormat="1" applyFont="1" applyFill="1" applyBorder="1" applyAlignment="1">
      <alignment horizontal="center" vertical="center" wrapText="1"/>
      <protection/>
    </xf>
    <xf numFmtId="0" fontId="6" fillId="0" borderId="5" xfId="20" applyFont="1" applyFill="1" applyBorder="1" applyAlignment="1">
      <alignment vertical="center"/>
      <protection/>
    </xf>
    <xf numFmtId="164" fontId="6" fillId="0" borderId="6" xfId="22" applyNumberFormat="1" applyFont="1" applyFill="1" applyBorder="1" applyAlignment="1">
      <alignment horizontal="right" vertical="center"/>
      <protection/>
    </xf>
    <xf numFmtId="0" fontId="7" fillId="0" borderId="5" xfId="20" applyFont="1" applyFill="1" applyBorder="1" applyAlignment="1">
      <alignment vertical="center"/>
      <protection/>
    </xf>
    <xf numFmtId="164" fontId="8" fillId="0" borderId="7" xfId="22" applyNumberFormat="1" applyFont="1" applyFill="1" applyBorder="1" applyAlignment="1">
      <alignment vertical="center"/>
      <protection/>
    </xf>
    <xf numFmtId="164" fontId="7" fillId="0" borderId="7" xfId="20" applyNumberFormat="1" applyFont="1" applyFill="1" applyBorder="1" applyAlignment="1">
      <alignment horizontal="right" vertical="center"/>
      <protection/>
    </xf>
    <xf numFmtId="164" fontId="6" fillId="0" borderId="7" xfId="22" applyNumberFormat="1" applyFont="1" applyFill="1" applyBorder="1" applyAlignment="1">
      <alignment horizontal="right" vertical="center"/>
      <protection/>
    </xf>
    <xf numFmtId="164" fontId="6" fillId="0" borderId="7" xfId="20" applyNumberFormat="1" applyFont="1" applyFill="1" applyBorder="1" applyAlignment="1">
      <alignment horizontal="right" vertical="center"/>
      <protection/>
    </xf>
    <xf numFmtId="164" fontId="6" fillId="0" borderId="7" xfId="20" applyNumberFormat="1" applyFont="1" applyFill="1" applyBorder="1" applyAlignment="1">
      <alignment vertical="center"/>
      <protection/>
    </xf>
    <xf numFmtId="164" fontId="7" fillId="0" borderId="7" xfId="20" applyNumberFormat="1" applyFont="1" applyFill="1" applyBorder="1" applyAlignment="1">
      <alignment vertical="center"/>
      <protection/>
    </xf>
    <xf numFmtId="164" fontId="7" fillId="0" borderId="7" xfId="20" applyNumberFormat="1" applyFont="1" applyFill="1" applyBorder="1" applyAlignment="1">
      <alignment horizontal="center" vertical="center"/>
      <protection/>
    </xf>
    <xf numFmtId="0" fontId="7" fillId="0" borderId="8" xfId="20" applyFont="1" applyFill="1" applyBorder="1" applyAlignment="1">
      <alignment vertical="center"/>
      <protection/>
    </xf>
    <xf numFmtId="164" fontId="7" fillId="0" borderId="9" xfId="20" applyNumberFormat="1" applyFont="1" applyFill="1" applyBorder="1" applyAlignment="1">
      <alignment vertical="center"/>
      <protection/>
    </xf>
    <xf numFmtId="0" fontId="9" fillId="0" borderId="0" xfId="0" applyFont="1" applyAlignment="1">
      <alignment vertical="top" wrapText="1"/>
    </xf>
    <xf numFmtId="0" fontId="0" fillId="0" borderId="0" xfId="0" applyFont="1" applyFill="1"/>
    <xf numFmtId="0" fontId="11" fillId="0" borderId="0" xfId="21" applyFont="1" applyFill="1">
      <alignment/>
      <protection/>
    </xf>
    <xf numFmtId="0" fontId="11" fillId="0" borderId="0" xfId="21" applyFont="1">
      <alignment/>
      <protection/>
    </xf>
    <xf numFmtId="0" fontId="11" fillId="0" borderId="0" xfId="21" applyFont="1" applyFill="1" applyAlignment="1">
      <alignment horizontal="center"/>
      <protection/>
    </xf>
    <xf numFmtId="3" fontId="11" fillId="0" borderId="0" xfId="21" applyNumberFormat="1" applyFont="1" applyFill="1">
      <alignment/>
      <protection/>
    </xf>
    <xf numFmtId="0" fontId="12" fillId="0" borderId="5" xfId="21" applyFont="1" applyFill="1" applyBorder="1">
      <alignment/>
      <protection/>
    </xf>
    <xf numFmtId="4" fontId="12" fillId="0" borderId="7" xfId="21" applyNumberFormat="1" applyFont="1" applyFill="1" applyBorder="1">
      <alignment/>
      <protection/>
    </xf>
    <xf numFmtId="164" fontId="12" fillId="0" borderId="10" xfId="21" applyNumberFormat="1" applyFont="1" applyFill="1" applyBorder="1">
      <alignment/>
      <protection/>
    </xf>
    <xf numFmtId="4" fontId="12" fillId="0" borderId="10" xfId="21" applyNumberFormat="1" applyFont="1" applyFill="1" applyBorder="1">
      <alignment/>
      <protection/>
    </xf>
    <xf numFmtId="164" fontId="12" fillId="0" borderId="7" xfId="21" applyNumberFormat="1" applyFont="1" applyFill="1" applyBorder="1">
      <alignment/>
      <protection/>
    </xf>
    <xf numFmtId="4" fontId="11" fillId="0" borderId="0" xfId="21" applyNumberFormat="1" applyFont="1">
      <alignment/>
      <protection/>
    </xf>
    <xf numFmtId="0" fontId="11" fillId="0" borderId="5" xfId="21" applyFont="1" applyFill="1" applyBorder="1">
      <alignment/>
      <protection/>
    </xf>
    <xf numFmtId="4" fontId="11" fillId="0" borderId="7" xfId="21" applyNumberFormat="1" applyFont="1" applyFill="1" applyBorder="1">
      <alignment/>
      <protection/>
    </xf>
    <xf numFmtId="4" fontId="11" fillId="0" borderId="10" xfId="21" applyNumberFormat="1" applyFont="1" applyFill="1" applyBorder="1">
      <alignment/>
      <protection/>
    </xf>
    <xf numFmtId="164" fontId="6" fillId="0" borderId="7" xfId="21" applyNumberFormat="1" applyFont="1" applyFill="1" applyBorder="1">
      <alignment/>
      <protection/>
    </xf>
    <xf numFmtId="4" fontId="6" fillId="0" borderId="10" xfId="21" applyNumberFormat="1" applyFont="1" applyFill="1" applyBorder="1">
      <alignment/>
      <protection/>
    </xf>
    <xf numFmtId="0" fontId="10" fillId="0" borderId="5" xfId="21" applyFont="1" applyFill="1" applyBorder="1">
      <alignment/>
      <protection/>
    </xf>
    <xf numFmtId="4" fontId="10" fillId="0" borderId="7" xfId="21" applyNumberFormat="1" applyFont="1" applyFill="1" applyBorder="1">
      <alignment/>
      <protection/>
    </xf>
    <xf numFmtId="164" fontId="10" fillId="0" borderId="10" xfId="21" applyNumberFormat="1" applyFont="1" applyFill="1" applyBorder="1">
      <alignment/>
      <protection/>
    </xf>
    <xf numFmtId="4" fontId="10" fillId="0" borderId="0" xfId="21" applyNumberFormat="1" applyFont="1" applyFill="1" applyBorder="1">
      <alignment/>
      <protection/>
    </xf>
    <xf numFmtId="4" fontId="10" fillId="0" borderId="5" xfId="21" applyNumberFormat="1" applyFont="1" applyFill="1" applyBorder="1">
      <alignment/>
      <protection/>
    </xf>
    <xf numFmtId="164" fontId="10" fillId="0" borderId="7" xfId="21" applyNumberFormat="1" applyFont="1" applyFill="1" applyBorder="1">
      <alignment/>
      <protection/>
    </xf>
    <xf numFmtId="0" fontId="13" fillId="0" borderId="5" xfId="21" applyFont="1" applyFill="1" applyBorder="1">
      <alignment/>
      <protection/>
    </xf>
    <xf numFmtId="4" fontId="13" fillId="0" borderId="7" xfId="21" applyNumberFormat="1" applyFont="1" applyFill="1" applyBorder="1">
      <alignment/>
      <protection/>
    </xf>
    <xf numFmtId="164" fontId="13" fillId="0" borderId="10" xfId="21" applyNumberFormat="1" applyFont="1" applyFill="1" applyBorder="1">
      <alignment/>
      <protection/>
    </xf>
    <xf numFmtId="4" fontId="13" fillId="0" borderId="10" xfId="21" applyNumberFormat="1" applyFont="1" applyFill="1" applyBorder="1">
      <alignment/>
      <protection/>
    </xf>
    <xf numFmtId="164" fontId="13" fillId="0" borderId="7" xfId="21" applyNumberFormat="1" applyFont="1" applyFill="1" applyBorder="1">
      <alignment/>
      <protection/>
    </xf>
    <xf numFmtId="164" fontId="11" fillId="0" borderId="7" xfId="21" applyNumberFormat="1" applyFont="1" applyFill="1" applyBorder="1">
      <alignment/>
      <protection/>
    </xf>
    <xf numFmtId="0" fontId="11" fillId="0" borderId="5" xfId="21" applyFont="1" applyFill="1" applyBorder="1" applyAlignment="1">
      <alignment/>
      <protection/>
    </xf>
    <xf numFmtId="164" fontId="11" fillId="0" borderId="10" xfId="21" applyNumberFormat="1" applyFont="1" applyFill="1" applyBorder="1">
      <alignment/>
      <protection/>
    </xf>
    <xf numFmtId="49" fontId="14" fillId="0" borderId="5" xfId="21" applyNumberFormat="1" applyFont="1" applyFill="1" applyBorder="1" applyAlignment="1">
      <alignment horizontal="left"/>
      <protection/>
    </xf>
    <xf numFmtId="4" fontId="14" fillId="0" borderId="7" xfId="21" applyNumberFormat="1" applyFont="1" applyFill="1" applyBorder="1">
      <alignment/>
      <protection/>
    </xf>
    <xf numFmtId="164" fontId="14" fillId="0" borderId="10" xfId="21" applyNumberFormat="1" applyFont="1" applyFill="1" applyBorder="1">
      <alignment/>
      <protection/>
    </xf>
    <xf numFmtId="4" fontId="14" fillId="0" borderId="10" xfId="21" applyNumberFormat="1" applyFont="1" applyFill="1" applyBorder="1">
      <alignment/>
      <protection/>
    </xf>
    <xf numFmtId="164" fontId="14" fillId="0" borderId="7" xfId="21" applyNumberFormat="1" applyFont="1" applyFill="1" applyBorder="1">
      <alignment/>
      <protection/>
    </xf>
    <xf numFmtId="0" fontId="14" fillId="0" borderId="5" xfId="21" applyFont="1" applyFill="1" applyBorder="1">
      <alignment/>
      <protection/>
    </xf>
    <xf numFmtId="0" fontId="14" fillId="0" borderId="5" xfId="21" applyFont="1" applyFill="1" applyBorder="1" applyAlignment="1">
      <alignment horizontal="left"/>
      <protection/>
    </xf>
    <xf numFmtId="164" fontId="14" fillId="0" borderId="10" xfId="21" applyNumberFormat="1" applyFont="1" applyFill="1" applyBorder="1" applyAlignment="1">
      <alignment horizontal="center"/>
      <protection/>
    </xf>
    <xf numFmtId="164" fontId="14" fillId="0" borderId="7" xfId="21" applyNumberFormat="1" applyFont="1" applyFill="1" applyBorder="1" applyAlignment="1">
      <alignment/>
      <protection/>
    </xf>
    <xf numFmtId="0" fontId="11" fillId="0" borderId="5" xfId="21" applyFont="1" applyFill="1" applyBorder="1" applyAlignment="1">
      <alignment horizontal="left"/>
      <protection/>
    </xf>
    <xf numFmtId="164" fontId="11" fillId="0" borderId="7" xfId="21" applyNumberFormat="1" applyFont="1" applyFill="1" applyBorder="1" applyAlignment="1">
      <alignment horizontal="center"/>
      <protection/>
    </xf>
    <xf numFmtId="49" fontId="11" fillId="0" borderId="5" xfId="21" applyNumberFormat="1" applyFont="1" applyFill="1" applyBorder="1" applyAlignment="1">
      <alignment horizontal="left"/>
      <protection/>
    </xf>
    <xf numFmtId="4" fontId="13" fillId="0" borderId="0" xfId="21" applyNumberFormat="1" applyFont="1" applyFill="1" applyBorder="1">
      <alignment/>
      <protection/>
    </xf>
    <xf numFmtId="0" fontId="13" fillId="0" borderId="0" xfId="21" applyFont="1">
      <alignment/>
      <protection/>
    </xf>
    <xf numFmtId="49" fontId="14" fillId="0" borderId="5" xfId="21" applyNumberFormat="1" applyFont="1" applyFill="1" applyBorder="1">
      <alignment/>
      <protection/>
    </xf>
    <xf numFmtId="4" fontId="14" fillId="0" borderId="0" xfId="21" applyNumberFormat="1" applyFont="1" applyFill="1" applyBorder="1">
      <alignment/>
      <protection/>
    </xf>
    <xf numFmtId="4" fontId="10" fillId="0" borderId="10" xfId="21" applyNumberFormat="1" applyFont="1" applyFill="1" applyBorder="1">
      <alignment/>
      <protection/>
    </xf>
    <xf numFmtId="4" fontId="11" fillId="0" borderId="7" xfId="21" applyNumberFormat="1" applyFont="1" applyFill="1" applyBorder="1" applyAlignment="1">
      <alignment horizontal="right"/>
      <protection/>
    </xf>
    <xf numFmtId="164" fontId="11" fillId="0" borderId="10" xfId="21" applyNumberFormat="1" applyFont="1" applyFill="1" applyBorder="1" applyAlignment="1">
      <alignment horizontal="right"/>
      <protection/>
    </xf>
    <xf numFmtId="4" fontId="11" fillId="0" borderId="10" xfId="21" applyNumberFormat="1" applyFont="1" applyFill="1" applyBorder="1" applyAlignment="1">
      <alignment horizontal="right"/>
      <protection/>
    </xf>
    <xf numFmtId="4" fontId="14" fillId="0" borderId="7" xfId="21" applyNumberFormat="1" applyFont="1" applyFill="1" applyBorder="1" applyAlignment="1">
      <alignment horizontal="right"/>
      <protection/>
    </xf>
    <xf numFmtId="164" fontId="14" fillId="0" borderId="10" xfId="21" applyNumberFormat="1" applyFont="1" applyFill="1" applyBorder="1" applyAlignment="1">
      <alignment horizontal="right"/>
      <protection/>
    </xf>
    <xf numFmtId="4" fontId="14" fillId="0" borderId="10" xfId="21" applyNumberFormat="1" applyFont="1" applyFill="1" applyBorder="1" applyAlignment="1">
      <alignment horizontal="right"/>
      <protection/>
    </xf>
    <xf numFmtId="49" fontId="14" fillId="0" borderId="5" xfId="21" applyNumberFormat="1" applyFont="1" applyFill="1" applyBorder="1" applyAlignment="1">
      <alignment horizontal="left" vertical="center" wrapText="1"/>
      <protection/>
    </xf>
    <xf numFmtId="164" fontId="11" fillId="0" borderId="7" xfId="20" applyNumberFormat="1" applyFont="1" applyFill="1" applyBorder="1" applyAlignment="1">
      <alignment horizontal="center"/>
      <protection/>
    </xf>
    <xf numFmtId="0" fontId="11" fillId="0" borderId="8" xfId="21" applyFont="1" applyFill="1" applyBorder="1" applyAlignment="1">
      <alignment horizontal="left"/>
      <protection/>
    </xf>
    <xf numFmtId="4" fontId="11" fillId="0" borderId="9" xfId="21" applyNumberFormat="1" applyFont="1" applyFill="1" applyBorder="1" applyAlignment="1">
      <alignment horizontal="right"/>
      <protection/>
    </xf>
    <xf numFmtId="164" fontId="11" fillId="0" borderId="11" xfId="21" applyNumberFormat="1" applyFont="1" applyFill="1" applyBorder="1" applyAlignment="1">
      <alignment horizontal="right"/>
      <protection/>
    </xf>
    <xf numFmtId="4" fontId="11" fillId="0" borderId="11" xfId="21" applyNumberFormat="1" applyFont="1" applyFill="1" applyBorder="1" applyAlignment="1">
      <alignment horizontal="right"/>
      <protection/>
    </xf>
    <xf numFmtId="4" fontId="11" fillId="0" borderId="11" xfId="21" applyNumberFormat="1" applyFont="1" applyFill="1" applyBorder="1">
      <alignment/>
      <protection/>
    </xf>
    <xf numFmtId="164" fontId="11" fillId="0" borderId="9" xfId="21" applyNumberFormat="1" applyFont="1" applyFill="1" applyBorder="1">
      <alignment/>
      <protection/>
    </xf>
    <xf numFmtId="0" fontId="7" fillId="0" borderId="0" xfId="21" applyFont="1">
      <alignment/>
      <protection/>
    </xf>
    <xf numFmtId="4" fontId="11" fillId="0" borderId="0" xfId="21" applyNumberFormat="1" applyFont="1" applyFill="1" applyBorder="1" applyAlignment="1">
      <alignment horizontal="right"/>
      <protection/>
    </xf>
    <xf numFmtId="164" fontId="11" fillId="0" borderId="0" xfId="21" applyNumberFormat="1" applyFont="1" applyFill="1" applyBorder="1" applyAlignment="1">
      <alignment horizontal="right"/>
      <protection/>
    </xf>
    <xf numFmtId="4" fontId="11" fillId="0" borderId="0" xfId="21" applyNumberFormat="1" applyFont="1" applyFill="1" applyBorder="1">
      <alignment/>
      <protection/>
    </xf>
    <xf numFmtId="164" fontId="11" fillId="0" borderId="0" xfId="21" applyNumberFormat="1" applyFont="1" applyFill="1" applyBorder="1">
      <alignment/>
      <protection/>
    </xf>
    <xf numFmtId="3" fontId="11" fillId="0" borderId="0" xfId="21" applyNumberFormat="1" applyFont="1">
      <alignment/>
      <protection/>
    </xf>
    <xf numFmtId="0" fontId="7" fillId="0" borderId="0" xfId="21" applyFont="1" applyFill="1" applyBorder="1" applyAlignment="1">
      <alignment horizontal="left" indent="3"/>
      <protection/>
    </xf>
    <xf numFmtId="0" fontId="15" fillId="0" borderId="0" xfId="20" applyFont="1">
      <alignment/>
      <protection/>
    </xf>
    <xf numFmtId="4" fontId="16" fillId="0" borderId="0" xfId="24" applyNumberFormat="1">
      <alignment/>
      <protection/>
    </xf>
    <xf numFmtId="0" fontId="15" fillId="0" borderId="0" xfId="20" applyFont="1" applyAlignment="1">
      <alignment horizontal="right"/>
      <protection/>
    </xf>
    <xf numFmtId="49" fontId="12" fillId="0" borderId="6" xfId="21" applyNumberFormat="1" applyFont="1" applyFill="1" applyBorder="1">
      <alignment/>
      <protection/>
    </xf>
    <xf numFmtId="4" fontId="12" fillId="0" borderId="10" xfId="21" applyNumberFormat="1" applyFont="1" applyFill="1" applyBorder="1" applyAlignment="1">
      <alignment/>
      <protection/>
    </xf>
    <xf numFmtId="164" fontId="12" fillId="0" borderId="10" xfId="21" applyNumberFormat="1" applyFont="1" applyFill="1" applyBorder="1" applyAlignment="1">
      <alignment/>
      <protection/>
    </xf>
    <xf numFmtId="4" fontId="12" fillId="0" borderId="10" xfId="21" applyNumberFormat="1" applyFont="1" applyBorder="1">
      <alignment/>
      <protection/>
    </xf>
    <xf numFmtId="164" fontId="12" fillId="0" borderId="7" xfId="21" applyNumberFormat="1" applyFont="1" applyBorder="1">
      <alignment/>
      <protection/>
    </xf>
    <xf numFmtId="49" fontId="10" fillId="0" borderId="7" xfId="21" applyNumberFormat="1" applyFont="1" applyFill="1" applyBorder="1">
      <alignment/>
      <protection/>
    </xf>
    <xf numFmtId="4" fontId="10" fillId="0" borderId="10" xfId="21" applyNumberFormat="1" applyFont="1" applyFill="1" applyBorder="1" applyAlignment="1">
      <alignment/>
      <protection/>
    </xf>
    <xf numFmtId="164" fontId="10" fillId="0" borderId="10" xfId="21" applyNumberFormat="1" applyFont="1" applyFill="1" applyBorder="1" applyAlignment="1">
      <alignment/>
      <protection/>
    </xf>
    <xf numFmtId="4" fontId="10" fillId="0" borderId="10" xfId="21" applyNumberFormat="1" applyFont="1" applyBorder="1">
      <alignment/>
      <protection/>
    </xf>
    <xf numFmtId="164" fontId="10" fillId="0" borderId="7" xfId="21" applyNumberFormat="1" applyFont="1" applyBorder="1">
      <alignment/>
      <protection/>
    </xf>
    <xf numFmtId="49" fontId="11" fillId="0" borderId="7" xfId="21" applyNumberFormat="1" applyFont="1" applyFill="1" applyBorder="1">
      <alignment/>
      <protection/>
    </xf>
    <xf numFmtId="4" fontId="11" fillId="0" borderId="10" xfId="21" applyNumberFormat="1" applyFont="1" applyFill="1" applyBorder="1" applyAlignment="1">
      <alignment/>
      <protection/>
    </xf>
    <xf numFmtId="164" fontId="11" fillId="0" borderId="10" xfId="21" applyNumberFormat="1" applyFont="1" applyFill="1" applyBorder="1" applyAlignment="1">
      <alignment/>
      <protection/>
    </xf>
    <xf numFmtId="0" fontId="11" fillId="0" borderId="7" xfId="21" applyFont="1" applyFill="1" applyBorder="1" applyAlignment="1">
      <alignment horizontal="left"/>
      <protection/>
    </xf>
    <xf numFmtId="49" fontId="11" fillId="0" borderId="7" xfId="21" applyNumberFormat="1" applyFont="1" applyFill="1" applyBorder="1" applyAlignment="1">
      <alignment horizontal="left"/>
      <protection/>
    </xf>
    <xf numFmtId="49" fontId="14" fillId="0" borderId="7" xfId="21" applyNumberFormat="1" applyFont="1" applyFill="1" applyBorder="1" applyAlignment="1">
      <alignment horizontal="left"/>
      <protection/>
    </xf>
    <xf numFmtId="164" fontId="11" fillId="0" borderId="7" xfId="21" applyNumberFormat="1" applyFont="1" applyFill="1" applyBorder="1" applyAlignment="1">
      <alignment/>
      <protection/>
    </xf>
    <xf numFmtId="4" fontId="11" fillId="0" borderId="5" xfId="21" applyNumberFormat="1" applyFont="1" applyFill="1" applyBorder="1">
      <alignment/>
      <protection/>
    </xf>
    <xf numFmtId="4" fontId="6" fillId="0" borderId="7" xfId="21" applyNumberFormat="1" applyFont="1" applyFill="1" applyBorder="1">
      <alignment/>
      <protection/>
    </xf>
    <xf numFmtId="164" fontId="6" fillId="0" borderId="10" xfId="21" applyNumberFormat="1" applyFont="1" applyFill="1" applyBorder="1">
      <alignment/>
      <protection/>
    </xf>
    <xf numFmtId="4" fontId="11" fillId="0" borderId="10" xfId="21" applyNumberFormat="1" applyFont="1" applyBorder="1">
      <alignment/>
      <protection/>
    </xf>
    <xf numFmtId="164" fontId="11" fillId="0" borderId="7" xfId="21" applyNumberFormat="1" applyFont="1" applyBorder="1">
      <alignment/>
      <protection/>
    </xf>
    <xf numFmtId="0" fontId="12" fillId="0" borderId="2" xfId="21" applyFont="1" applyFill="1" applyBorder="1">
      <alignment/>
      <protection/>
    </xf>
    <xf numFmtId="4" fontId="12" fillId="0" borderId="3" xfId="21" applyNumberFormat="1" applyFont="1" applyFill="1" applyBorder="1">
      <alignment/>
      <protection/>
    </xf>
    <xf numFmtId="4" fontId="12" fillId="0" borderId="3" xfId="21" applyNumberFormat="1" applyFont="1" applyFill="1" applyBorder="1" applyAlignment="1">
      <alignment/>
      <protection/>
    </xf>
    <xf numFmtId="4" fontId="12" fillId="0" borderId="2" xfId="21" applyNumberFormat="1" applyFont="1" applyFill="1" applyBorder="1" applyAlignment="1">
      <alignment/>
      <protection/>
    </xf>
    <xf numFmtId="164" fontId="12" fillId="0" borderId="3" xfId="21" applyNumberFormat="1" applyFont="1" applyFill="1" applyBorder="1" applyAlignment="1">
      <alignment/>
      <protection/>
    </xf>
    <xf numFmtId="4" fontId="12" fillId="0" borderId="1" xfId="21" applyNumberFormat="1" applyFont="1" applyFill="1" applyBorder="1">
      <alignment/>
      <protection/>
    </xf>
    <xf numFmtId="4" fontId="12" fillId="0" borderId="2" xfId="21" applyNumberFormat="1" applyFont="1" applyFill="1" applyBorder="1">
      <alignment/>
      <protection/>
    </xf>
    <xf numFmtId="164" fontId="12" fillId="0" borderId="2" xfId="21" applyNumberFormat="1" applyFont="1" applyFill="1" applyBorder="1" applyAlignment="1">
      <alignment/>
      <protection/>
    </xf>
    <xf numFmtId="0" fontId="7" fillId="0" borderId="0" xfId="21" applyFont="1" applyFill="1" applyBorder="1">
      <alignment/>
      <protection/>
    </xf>
    <xf numFmtId="4" fontId="12" fillId="0" borderId="0" xfId="21" applyNumberFormat="1" applyFont="1" applyFill="1" applyBorder="1" applyAlignment="1">
      <alignment/>
      <protection/>
    </xf>
    <xf numFmtId="164" fontId="12" fillId="0" borderId="0" xfId="21" applyNumberFormat="1" applyFont="1" applyFill="1" applyBorder="1" applyAlignment="1">
      <alignment/>
      <protection/>
    </xf>
    <xf numFmtId="3" fontId="12" fillId="0" borderId="0" xfId="21" applyNumberFormat="1" applyFont="1" applyFill="1" applyBorder="1">
      <alignment/>
      <protection/>
    </xf>
    <xf numFmtId="164" fontId="12" fillId="0" borderId="0" xfId="21" applyNumberFormat="1" applyFont="1" applyBorder="1">
      <alignment/>
      <protection/>
    </xf>
    <xf numFmtId="0" fontId="15" fillId="0" borderId="0" xfId="20" applyFont="1" applyFill="1">
      <alignment/>
      <protection/>
    </xf>
    <xf numFmtId="0" fontId="11" fillId="0" borderId="0" xfId="25" applyFont="1">
      <alignment/>
      <protection/>
    </xf>
    <xf numFmtId="0" fontId="11" fillId="0" borderId="0" xfId="25" applyFont="1" applyAlignment="1">
      <alignment horizontal="center"/>
      <protection/>
    </xf>
    <xf numFmtId="0" fontId="11" fillId="0" borderId="12" xfId="25" applyFont="1" applyBorder="1" applyAlignment="1">
      <alignment horizontal="center"/>
      <protection/>
    </xf>
    <xf numFmtId="0" fontId="11" fillId="0" borderId="6" xfId="25" applyFont="1" applyBorder="1" applyAlignment="1">
      <alignment horizontal="center"/>
      <protection/>
    </xf>
    <xf numFmtId="0" fontId="11" fillId="0" borderId="8" xfId="25" applyFont="1" applyBorder="1" applyAlignment="1">
      <alignment horizontal="center"/>
      <protection/>
    </xf>
    <xf numFmtId="0" fontId="11" fillId="0" borderId="9" xfId="25" applyFont="1" applyBorder="1" applyAlignment="1">
      <alignment horizontal="center"/>
      <protection/>
    </xf>
    <xf numFmtId="0" fontId="11" fillId="0" borderId="2" xfId="25" applyFont="1" applyBorder="1" applyAlignment="1">
      <alignment horizontal="center"/>
      <protection/>
    </xf>
    <xf numFmtId="0" fontId="11" fillId="0" borderId="3" xfId="25" applyFont="1" applyBorder="1" applyAlignment="1">
      <alignment horizontal="center"/>
      <protection/>
    </xf>
    <xf numFmtId="0" fontId="6" fillId="0" borderId="6" xfId="25" applyFont="1" applyBorder="1" applyAlignment="1">
      <alignment vertical="center"/>
      <protection/>
    </xf>
    <xf numFmtId="4" fontId="6" fillId="0" borderId="12" xfId="25" applyNumberFormat="1" applyFont="1" applyFill="1" applyBorder="1" applyAlignment="1">
      <alignment vertical="center"/>
      <protection/>
    </xf>
    <xf numFmtId="4" fontId="6" fillId="0" borderId="6" xfId="25" applyNumberFormat="1" applyFont="1" applyFill="1" applyBorder="1" applyAlignment="1">
      <alignment vertical="center"/>
      <protection/>
    </xf>
    <xf numFmtId="4" fontId="6" fillId="0" borderId="13" xfId="25" applyNumberFormat="1" applyFont="1" applyFill="1" applyBorder="1" applyAlignment="1">
      <alignment vertical="center"/>
      <protection/>
    </xf>
    <xf numFmtId="164" fontId="6" fillId="0" borderId="12" xfId="25" applyNumberFormat="1" applyFont="1" applyFill="1" applyBorder="1" applyAlignment="1">
      <alignment vertical="center"/>
      <protection/>
    </xf>
    <xf numFmtId="164" fontId="6" fillId="0" borderId="6" xfId="25" applyNumberFormat="1" applyFont="1" applyFill="1" applyBorder="1" applyAlignment="1">
      <alignment vertical="center"/>
      <protection/>
    </xf>
    <xf numFmtId="0" fontId="11" fillId="0" borderId="7" xfId="25" applyFont="1" applyFill="1" applyBorder="1">
      <alignment/>
      <protection/>
    </xf>
    <xf numFmtId="4" fontId="11" fillId="0" borderId="5" xfId="25" applyNumberFormat="1" applyFont="1" applyFill="1" applyBorder="1">
      <alignment/>
      <protection/>
    </xf>
    <xf numFmtId="2" fontId="11" fillId="0" borderId="7" xfId="25" applyNumberFormat="1" applyFont="1" applyFill="1" applyBorder="1">
      <alignment/>
      <protection/>
    </xf>
    <xf numFmtId="165" fontId="11" fillId="0" borderId="10" xfId="25" applyNumberFormat="1" applyFont="1" applyFill="1" applyBorder="1">
      <alignment/>
      <protection/>
    </xf>
    <xf numFmtId="2" fontId="11" fillId="0" borderId="10" xfId="25" applyNumberFormat="1" applyFont="1" applyFill="1" applyBorder="1">
      <alignment/>
      <protection/>
    </xf>
    <xf numFmtId="164" fontId="11" fillId="0" borderId="5" xfId="25" applyNumberFormat="1" applyFont="1" applyFill="1" applyBorder="1">
      <alignment/>
      <protection/>
    </xf>
    <xf numFmtId="165" fontId="11" fillId="0" borderId="7" xfId="25" applyNumberFormat="1" applyFont="1" applyFill="1" applyBorder="1">
      <alignment/>
      <protection/>
    </xf>
    <xf numFmtId="0" fontId="11" fillId="0" borderId="7" xfId="25" applyFont="1" applyBorder="1" applyAlignment="1">
      <alignment horizontal="left" indent="1"/>
      <protection/>
    </xf>
    <xf numFmtId="2" fontId="11" fillId="0" borderId="5" xfId="25" applyNumberFormat="1" applyFont="1" applyFill="1" applyBorder="1">
      <alignment/>
      <protection/>
    </xf>
    <xf numFmtId="165" fontId="11" fillId="0" borderId="0" xfId="25" applyNumberFormat="1" applyFont="1">
      <alignment/>
      <protection/>
    </xf>
    <xf numFmtId="1" fontId="11" fillId="0" borderId="0" xfId="25" applyNumberFormat="1" applyFont="1">
      <alignment/>
      <protection/>
    </xf>
    <xf numFmtId="2" fontId="11" fillId="0" borderId="0" xfId="25" applyNumberFormat="1" applyFont="1">
      <alignment/>
      <protection/>
    </xf>
    <xf numFmtId="0" fontId="14" fillId="0" borderId="7" xfId="25" applyFont="1" applyBorder="1" applyAlignment="1">
      <alignment horizontal="left" indent="2"/>
      <protection/>
    </xf>
    <xf numFmtId="2" fontId="14" fillId="0" borderId="5" xfId="25" applyNumberFormat="1" applyFont="1" applyFill="1" applyBorder="1">
      <alignment/>
      <protection/>
    </xf>
    <xf numFmtId="2" fontId="14" fillId="0" borderId="7" xfId="25" applyNumberFormat="1" applyFont="1" applyFill="1" applyBorder="1">
      <alignment/>
      <protection/>
    </xf>
    <xf numFmtId="165" fontId="14" fillId="0" borderId="10" xfId="25" applyNumberFormat="1" applyFont="1" applyFill="1" applyBorder="1">
      <alignment/>
      <protection/>
    </xf>
    <xf numFmtId="2" fontId="14" fillId="0" borderId="10" xfId="25" applyNumberFormat="1" applyFont="1" applyFill="1" applyBorder="1">
      <alignment/>
      <protection/>
    </xf>
    <xf numFmtId="164" fontId="14" fillId="0" borderId="5" xfId="25" applyNumberFormat="1" applyFont="1" applyFill="1" applyBorder="1">
      <alignment/>
      <protection/>
    </xf>
    <xf numFmtId="165" fontId="14" fillId="0" borderId="7" xfId="25" applyNumberFormat="1" applyFont="1" applyFill="1" applyBorder="1">
      <alignment/>
      <protection/>
    </xf>
    <xf numFmtId="0" fontId="14" fillId="0" borderId="0" xfId="25" applyFont="1">
      <alignment/>
      <protection/>
    </xf>
    <xf numFmtId="165" fontId="14" fillId="0" borderId="10" xfId="25" applyNumberFormat="1" applyFont="1" applyFill="1" applyBorder="1" applyAlignment="1">
      <alignment/>
      <protection/>
    </xf>
    <xf numFmtId="165" fontId="14" fillId="0" borderId="10" xfId="25" applyNumberFormat="1" applyFont="1" applyFill="1" applyBorder="1" applyAlignment="1">
      <alignment horizontal="center"/>
      <protection/>
    </xf>
    <xf numFmtId="164" fontId="14" fillId="0" borderId="5" xfId="25" applyNumberFormat="1" applyFont="1" applyFill="1" applyBorder="1" applyAlignment="1">
      <alignment/>
      <protection/>
    </xf>
    <xf numFmtId="165" fontId="14" fillId="0" borderId="7" xfId="25" applyNumberFormat="1" applyFont="1" applyFill="1" applyBorder="1" applyAlignment="1">
      <alignment/>
      <protection/>
    </xf>
    <xf numFmtId="165" fontId="11" fillId="0" borderId="10" xfId="25" applyNumberFormat="1" applyFont="1" applyFill="1" applyBorder="1" applyAlignment="1">
      <alignment horizontal="center"/>
      <protection/>
    </xf>
    <xf numFmtId="165" fontId="11" fillId="0" borderId="7" xfId="25" applyNumberFormat="1" applyFont="1" applyFill="1" applyBorder="1" applyAlignment="1">
      <alignment horizontal="center"/>
      <protection/>
    </xf>
    <xf numFmtId="0" fontId="11" fillId="0" borderId="7" xfId="25" applyFont="1" applyFill="1" applyBorder="1" applyAlignment="1">
      <alignment horizontal="left" indent="1"/>
      <protection/>
    </xf>
    <xf numFmtId="2" fontId="11" fillId="0" borderId="7" xfId="25" applyNumberFormat="1" applyFont="1" applyFill="1" applyBorder="1" applyAlignment="1">
      <alignment/>
      <protection/>
    </xf>
    <xf numFmtId="165" fontId="11" fillId="0" borderId="10" xfId="25" applyNumberFormat="1" applyFont="1" applyFill="1" applyBorder="1" applyAlignment="1">
      <alignment/>
      <protection/>
    </xf>
    <xf numFmtId="2" fontId="11" fillId="0" borderId="10" xfId="25" applyNumberFormat="1" applyFont="1" applyFill="1" applyBorder="1" applyAlignment="1">
      <alignment/>
      <protection/>
    </xf>
    <xf numFmtId="164" fontId="11" fillId="0" borderId="5" xfId="25" applyNumberFormat="1" applyFont="1" applyFill="1" applyBorder="1" applyAlignment="1">
      <alignment/>
      <protection/>
    </xf>
    <xf numFmtId="165" fontId="11" fillId="0" borderId="7" xfId="25" applyNumberFormat="1" applyFont="1" applyFill="1" applyBorder="1" applyAlignment="1">
      <alignment/>
      <protection/>
    </xf>
    <xf numFmtId="0" fontId="11" fillId="0" borderId="7" xfId="25" applyFont="1" applyBorder="1">
      <alignment/>
      <protection/>
    </xf>
    <xf numFmtId="0" fontId="11" fillId="0" borderId="9" xfId="25" applyFont="1" applyFill="1" applyBorder="1">
      <alignment/>
      <protection/>
    </xf>
    <xf numFmtId="2" fontId="11" fillId="0" borderId="8" xfId="25" applyNumberFormat="1" applyFont="1" applyFill="1" applyBorder="1" applyAlignment="1">
      <alignment horizontal="center"/>
      <protection/>
    </xf>
    <xf numFmtId="2" fontId="11" fillId="0" borderId="9" xfId="25" applyNumberFormat="1" applyFont="1" applyFill="1" applyBorder="1" applyAlignment="1">
      <alignment/>
      <protection/>
    </xf>
    <xf numFmtId="165" fontId="11" fillId="0" borderId="11" xfId="25" applyNumberFormat="1" applyFont="1" applyFill="1" applyBorder="1" applyAlignment="1">
      <alignment horizontal="center"/>
      <protection/>
    </xf>
    <xf numFmtId="2" fontId="11" fillId="0" borderId="11" xfId="25" applyNumberFormat="1" applyFont="1" applyFill="1" applyBorder="1" applyAlignment="1">
      <alignment/>
      <protection/>
    </xf>
    <xf numFmtId="164" fontId="11" fillId="0" borderId="8" xfId="25" applyNumberFormat="1" applyFont="1" applyFill="1" applyBorder="1" applyAlignment="1">
      <alignment/>
      <protection/>
    </xf>
    <xf numFmtId="165" fontId="11" fillId="0" borderId="9" xfId="25" applyNumberFormat="1" applyFont="1" applyFill="1" applyBorder="1" applyAlignment="1">
      <alignment/>
      <protection/>
    </xf>
    <xf numFmtId="0" fontId="7" fillId="0" borderId="0" xfId="25" applyFont="1" applyFill="1">
      <alignment/>
      <protection/>
    </xf>
    <xf numFmtId="0" fontId="11" fillId="0" borderId="0" xfId="25" applyFont="1" applyFill="1">
      <alignment/>
      <protection/>
    </xf>
    <xf numFmtId="0" fontId="7" fillId="0" borderId="0" xfId="25" applyFont="1" applyFill="1" applyBorder="1">
      <alignment/>
      <protection/>
    </xf>
    <xf numFmtId="0" fontId="7" fillId="0" borderId="0" xfId="25" applyFont="1">
      <alignment/>
      <protection/>
    </xf>
    <xf numFmtId="0" fontId="7" fillId="0" borderId="0" xfId="25" applyFont="1" applyFill="1" applyBorder="1" applyAlignment="1">
      <alignment horizontal="left" indent="3"/>
      <protection/>
    </xf>
    <xf numFmtId="0" fontId="17" fillId="0" borderId="0" xfId="0" applyFont="1"/>
    <xf numFmtId="0" fontId="18" fillId="0" borderId="0" xfId="0" applyFont="1" applyAlignment="1">
      <alignment/>
    </xf>
    <xf numFmtId="0" fontId="19" fillId="0" borderId="0" xfId="0" applyFont="1" applyAlignment="1">
      <alignment/>
    </xf>
    <xf numFmtId="0" fontId="9" fillId="0" borderId="0" xfId="0" applyFont="1" applyAlignment="1">
      <alignment horizontal="left"/>
    </xf>
    <xf numFmtId="0" fontId="0" fillId="0" borderId="10" xfId="0" applyBorder="1"/>
    <xf numFmtId="0" fontId="19" fillId="2" borderId="2" xfId="0" applyFont="1" applyFill="1" applyBorder="1" applyAlignment="1">
      <alignment/>
    </xf>
    <xf numFmtId="0" fontId="2" fillId="2" borderId="0" xfId="0" applyFont="1" applyFill="1"/>
    <xf numFmtId="0" fontId="2" fillId="2" borderId="0" xfId="0" applyFont="1" applyFill="1" applyAlignment="1">
      <alignment horizontal="right" wrapText="1"/>
    </xf>
    <xf numFmtId="0" fontId="2" fillId="2" borderId="10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0" fillId="0" borderId="12" xfId="0" applyFont="1" applyBorder="1"/>
    <xf numFmtId="165" fontId="0" fillId="0" borderId="12" xfId="0" applyNumberFormat="1" applyFont="1" applyBorder="1"/>
    <xf numFmtId="164" fontId="0" fillId="0" borderId="6" xfId="0" applyNumberFormat="1" applyFont="1" applyBorder="1"/>
    <xf numFmtId="166" fontId="0" fillId="0" borderId="12" xfId="0" applyNumberFormat="1" applyFont="1" applyBorder="1" applyAlignment="1">
      <alignment horizontal="right"/>
    </xf>
    <xf numFmtId="164" fontId="0" fillId="0" borderId="6" xfId="0" applyNumberFormat="1" applyFont="1" applyBorder="1" applyAlignment="1">
      <alignment horizontal="right"/>
    </xf>
    <xf numFmtId="0" fontId="0" fillId="0" borderId="5" xfId="0" applyFont="1" applyFill="1" applyBorder="1"/>
    <xf numFmtId="165" fontId="0" fillId="0" borderId="5" xfId="0" applyNumberFormat="1" applyFont="1" applyFill="1" applyBorder="1"/>
    <xf numFmtId="164" fontId="0" fillId="0" borderId="7" xfId="0" applyNumberFormat="1" applyFont="1" applyBorder="1"/>
    <xf numFmtId="166" fontId="0" fillId="0" borderId="5" xfId="0" applyNumberFormat="1" applyFont="1" applyFill="1" applyBorder="1" applyAlignment="1">
      <alignment horizontal="right"/>
    </xf>
    <xf numFmtId="164" fontId="0" fillId="0" borderId="7" xfId="0" applyNumberFormat="1" applyFont="1" applyBorder="1" applyAlignment="1">
      <alignment horizontal="right"/>
    </xf>
    <xf numFmtId="0" fontId="21" fillId="0" borderId="5" xfId="0" applyFont="1" applyFill="1" applyBorder="1"/>
    <xf numFmtId="164" fontId="21" fillId="0" borderId="7" xfId="0" applyNumberFormat="1" applyFont="1" applyBorder="1"/>
    <xf numFmtId="164" fontId="21" fillId="0" borderId="7" xfId="0" applyNumberFormat="1" applyFont="1" applyBorder="1" applyAlignment="1">
      <alignment horizontal="right"/>
    </xf>
    <xf numFmtId="165" fontId="21" fillId="0" borderId="7" xfId="0" applyNumberFormat="1" applyFont="1" applyBorder="1"/>
    <xf numFmtId="164" fontId="0" fillId="0" borderId="7" xfId="0" applyNumberFormat="1" applyFont="1" applyBorder="1" applyAlignment="1" quotePrefix="1">
      <alignment horizontal="right"/>
    </xf>
    <xf numFmtId="0" fontId="0" fillId="0" borderId="0" xfId="0" applyFill="1" applyBorder="1"/>
    <xf numFmtId="0" fontId="0" fillId="0" borderId="5" xfId="0" applyFont="1" applyBorder="1"/>
    <xf numFmtId="166" fontId="0" fillId="0" borderId="7" xfId="0" applyNumberFormat="1" applyFont="1" applyBorder="1" applyAlignment="1" quotePrefix="1">
      <alignment horizontal="right"/>
    </xf>
    <xf numFmtId="165" fontId="0" fillId="0" borderId="7" xfId="0" applyNumberFormat="1" applyFont="1" applyBorder="1" applyAlignment="1" quotePrefix="1">
      <alignment horizontal="right"/>
    </xf>
    <xf numFmtId="164" fontId="0" fillId="0" borderId="5" xfId="0" applyNumberFormat="1" applyFont="1" applyBorder="1" applyAlignment="1" quotePrefix="1">
      <alignment horizontal="right"/>
    </xf>
    <xf numFmtId="166" fontId="0" fillId="0" borderId="5" xfId="0" applyNumberFormat="1" applyFont="1" applyBorder="1" applyAlignment="1" quotePrefix="1">
      <alignment horizontal="right"/>
    </xf>
    <xf numFmtId="165" fontId="0" fillId="0" borderId="5" xfId="0" applyNumberFormat="1" applyFont="1" applyBorder="1" applyAlignment="1" quotePrefix="1">
      <alignment horizontal="right"/>
    </xf>
    <xf numFmtId="165" fontId="0" fillId="0" borderId="7" xfId="0" applyNumberFormat="1" applyFont="1" applyFill="1" applyBorder="1"/>
    <xf numFmtId="165" fontId="0" fillId="0" borderId="5" xfId="0" applyNumberFormat="1" applyFont="1" applyBorder="1"/>
    <xf numFmtId="166" fontId="0" fillId="0" borderId="7" xfId="0" applyNumberFormat="1" applyFont="1" applyFill="1" applyBorder="1"/>
    <xf numFmtId="164" fontId="0" fillId="0" borderId="7" xfId="0" applyNumberFormat="1" applyFont="1" applyFill="1" applyBorder="1"/>
    <xf numFmtId="165" fontId="21" fillId="0" borderId="7" xfId="0" applyNumberFormat="1" applyFont="1" applyFill="1" applyBorder="1"/>
    <xf numFmtId="165" fontId="0" fillId="3" borderId="7" xfId="0" applyNumberFormat="1" applyFont="1" applyFill="1" applyBorder="1"/>
    <xf numFmtId="166" fontId="0" fillId="0" borderId="7" xfId="0" applyNumberFormat="1" applyFont="1" applyFill="1" applyBorder="1" applyAlignment="1">
      <alignment horizontal="right"/>
    </xf>
    <xf numFmtId="164" fontId="0" fillId="0" borderId="7" xfId="0" applyNumberFormat="1" applyFont="1" applyFill="1" applyBorder="1" applyAlignment="1">
      <alignment horizontal="right"/>
    </xf>
    <xf numFmtId="165" fontId="21" fillId="0" borderId="7" xfId="0" applyNumberFormat="1" applyFont="1" applyFill="1" applyBorder="1" applyAlignment="1">
      <alignment horizontal="right"/>
    </xf>
    <xf numFmtId="165" fontId="0" fillId="0" borderId="7" xfId="0" applyNumberFormat="1" applyFont="1" applyFill="1" applyBorder="1" applyAlignment="1">
      <alignment horizontal="right"/>
    </xf>
    <xf numFmtId="0" fontId="21" fillId="0" borderId="5" xfId="0" applyFont="1" applyBorder="1"/>
    <xf numFmtId="166" fontId="0" fillId="0" borderId="5" xfId="0" applyNumberFormat="1" applyFont="1" applyBorder="1"/>
    <xf numFmtId="165" fontId="0" fillId="0" borderId="5" xfId="0" applyNumberFormat="1" applyFont="1" applyFill="1" applyBorder="1" applyAlignment="1" quotePrefix="1">
      <alignment horizontal="right"/>
    </xf>
    <xf numFmtId="166" fontId="21" fillId="0" borderId="5" xfId="0" applyNumberFormat="1" applyFont="1" applyFill="1" applyBorder="1" applyAlignment="1" quotePrefix="1">
      <alignment horizontal="right"/>
    </xf>
    <xf numFmtId="165" fontId="21" fillId="0" borderId="5" xfId="0" applyNumberFormat="1" applyFont="1" applyFill="1" applyBorder="1"/>
    <xf numFmtId="165" fontId="21" fillId="0" borderId="5" xfId="0" applyNumberFormat="1" applyFont="1" applyFill="1" applyBorder="1" applyAlignment="1" quotePrefix="1">
      <alignment horizontal="right"/>
    </xf>
    <xf numFmtId="164" fontId="0" fillId="0" borderId="7" xfId="0" applyNumberFormat="1" applyFont="1" applyFill="1" applyBorder="1" applyAlignment="1" quotePrefix="1">
      <alignment horizontal="right"/>
    </xf>
    <xf numFmtId="166" fontId="21" fillId="0" borderId="5" xfId="0" applyNumberFormat="1" applyFont="1" applyFill="1" applyBorder="1" applyAlignment="1">
      <alignment horizontal="right"/>
    </xf>
    <xf numFmtId="166" fontId="21" fillId="0" borderId="7" xfId="0" applyNumberFormat="1" applyFont="1" applyFill="1" applyBorder="1" applyAlignment="1">
      <alignment horizontal="right"/>
    </xf>
    <xf numFmtId="166" fontId="0" fillId="0" borderId="5" xfId="0" applyNumberFormat="1" applyFont="1" applyFill="1" applyBorder="1" applyAlignment="1" quotePrefix="1">
      <alignment horizontal="right"/>
    </xf>
    <xf numFmtId="0" fontId="21" fillId="0" borderId="5" xfId="0" applyFont="1" applyBorder="1" applyAlignment="1">
      <alignment/>
    </xf>
    <xf numFmtId="167" fontId="0" fillId="0" borderId="5" xfId="0" applyNumberFormat="1" applyFont="1" applyBorder="1" applyAlignment="1" quotePrefix="1">
      <alignment horizontal="right"/>
    </xf>
    <xf numFmtId="167" fontId="0" fillId="0" borderId="7" xfId="0" applyNumberFormat="1" applyFont="1" applyFill="1" applyBorder="1"/>
    <xf numFmtId="167" fontId="0" fillId="0" borderId="7" xfId="0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5" fontId="2" fillId="0" borderId="2" xfId="0" applyNumberFormat="1" applyFont="1" applyBorder="1"/>
    <xf numFmtId="165" fontId="2" fillId="0" borderId="2" xfId="0" applyNumberFormat="1" applyFont="1" applyFill="1" applyBorder="1"/>
    <xf numFmtId="0" fontId="9" fillId="0" borderId="0" xfId="0" applyFont="1"/>
    <xf numFmtId="165" fontId="0" fillId="0" borderId="0" xfId="0" applyNumberFormat="1" applyFont="1" applyBorder="1"/>
    <xf numFmtId="165" fontId="0" fillId="0" borderId="0" xfId="0" applyNumberFormat="1" applyFont="1"/>
    <xf numFmtId="0" fontId="9" fillId="0" borderId="14" xfId="0" applyFont="1" applyBorder="1"/>
    <xf numFmtId="165" fontId="0" fillId="0" borderId="14" xfId="0" applyNumberFormat="1" applyFont="1" applyBorder="1"/>
    <xf numFmtId="0" fontId="0" fillId="0" borderId="14" xfId="0" applyBorder="1"/>
    <xf numFmtId="0" fontId="0" fillId="0" borderId="12" xfId="0" applyFont="1" applyFill="1" applyBorder="1"/>
    <xf numFmtId="165" fontId="0" fillId="0" borderId="12" xfId="0" applyNumberFormat="1" applyFont="1" applyFill="1" applyBorder="1"/>
    <xf numFmtId="164" fontId="0" fillId="0" borderId="6" xfId="0" applyNumberFormat="1" applyFont="1" applyFill="1" applyBorder="1"/>
    <xf numFmtId="164" fontId="0" fillId="3" borderId="7" xfId="0" applyNumberFormat="1" applyFont="1" applyFill="1" applyBorder="1"/>
    <xf numFmtId="0" fontId="21" fillId="0" borderId="5" xfId="0" applyFont="1" applyFill="1" applyBorder="1" applyAlignment="1">
      <alignment/>
    </xf>
    <xf numFmtId="166" fontId="0" fillId="0" borderId="7" xfId="0" applyNumberFormat="1" applyFont="1" applyFill="1" applyBorder="1" applyAlignment="1" quotePrefix="1">
      <alignment horizontal="right"/>
    </xf>
    <xf numFmtId="164" fontId="0" fillId="3" borderId="5" xfId="0" applyNumberFormat="1" applyFont="1" applyFill="1" applyBorder="1"/>
    <xf numFmtId="0" fontId="0" fillId="0" borderId="8" xfId="0" applyFont="1" applyFill="1" applyBorder="1"/>
    <xf numFmtId="165" fontId="0" fillId="0" borderId="8" xfId="0" applyNumberFormat="1" applyFont="1" applyFill="1" applyBorder="1" applyAlignment="1" quotePrefix="1">
      <alignment horizontal="right"/>
    </xf>
    <xf numFmtId="164" fontId="0" fillId="0" borderId="9" xfId="0" applyNumberFormat="1" applyFont="1" applyFill="1" applyBorder="1"/>
    <xf numFmtId="164" fontId="0" fillId="0" borderId="9" xfId="0" applyNumberFormat="1" applyFont="1" applyFill="1" applyBorder="1" applyAlignment="1">
      <alignment horizontal="right"/>
    </xf>
    <xf numFmtId="165" fontId="2" fillId="0" borderId="0" xfId="0" applyNumberFormat="1" applyFont="1" applyBorder="1"/>
    <xf numFmtId="164" fontId="0" fillId="0" borderId="0" xfId="0" applyNumberFormat="1" applyFont="1"/>
    <xf numFmtId="165" fontId="2" fillId="0" borderId="14" xfId="0" applyNumberFormat="1" applyFont="1" applyBorder="1"/>
    <xf numFmtId="164" fontId="0" fillId="0" borderId="14" xfId="0" applyNumberFormat="1" applyFont="1" applyBorder="1"/>
    <xf numFmtId="0" fontId="2" fillId="2" borderId="0" xfId="0" applyFont="1" applyFill="1" applyBorder="1"/>
    <xf numFmtId="165" fontId="0" fillId="0" borderId="6" xfId="0" applyNumberFormat="1" applyFont="1" applyBorder="1" applyAlignment="1">
      <alignment horizontal="right"/>
    </xf>
    <xf numFmtId="165" fontId="0" fillId="0" borderId="12" xfId="0" applyNumberFormat="1" applyFont="1" applyBorder="1" applyAlignment="1">
      <alignment horizontal="right"/>
    </xf>
    <xf numFmtId="165" fontId="0" fillId="0" borderId="7" xfId="0" applyNumberFormat="1" applyFont="1" applyBorder="1" applyAlignment="1">
      <alignment horizontal="right"/>
    </xf>
    <xf numFmtId="165" fontId="0" fillId="0" borderId="5" xfId="0" applyNumberFormat="1" applyFont="1" applyBorder="1" applyAlignment="1">
      <alignment horizontal="right"/>
    </xf>
    <xf numFmtId="0" fontId="0" fillId="0" borderId="8" xfId="0" applyFont="1" applyBorder="1"/>
    <xf numFmtId="165" fontId="0" fillId="0" borderId="8" xfId="0" applyNumberFormat="1" applyFont="1" applyBorder="1"/>
    <xf numFmtId="165" fontId="0" fillId="0" borderId="9" xfId="0" applyNumberFormat="1" applyFont="1" applyBorder="1" applyAlignment="1">
      <alignment horizontal="right"/>
    </xf>
    <xf numFmtId="165" fontId="0" fillId="0" borderId="9" xfId="0" applyNumberFormat="1" applyFont="1" applyBorder="1" applyAlignment="1" quotePrefix="1">
      <alignment horizontal="right"/>
    </xf>
    <xf numFmtId="164" fontId="0" fillId="0" borderId="6" xfId="0" applyNumberFormat="1" applyFont="1" applyBorder="1" applyAlignment="1" quotePrefix="1">
      <alignment horizontal="right"/>
    </xf>
    <xf numFmtId="164" fontId="0" fillId="0" borderId="9" xfId="0" applyNumberFormat="1" applyFont="1" applyBorder="1" applyAlignment="1" quotePrefix="1">
      <alignment horizontal="right"/>
    </xf>
    <xf numFmtId="165" fontId="2" fillId="0" borderId="2" xfId="0" applyNumberFormat="1" applyFont="1" applyBorder="1" applyAlignment="1" quotePrefix="1">
      <alignment horizontal="right"/>
    </xf>
    <xf numFmtId="164" fontId="0" fillId="0" borderId="0" xfId="0" applyNumberFormat="1" applyFont="1" applyBorder="1"/>
    <xf numFmtId="0" fontId="9" fillId="2" borderId="2" xfId="0" applyFont="1" applyFill="1" applyBorder="1"/>
    <xf numFmtId="0" fontId="2" fillId="2" borderId="1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2" fillId="4" borderId="1" xfId="0" applyFont="1" applyFill="1" applyBorder="1"/>
    <xf numFmtId="165" fontId="2" fillId="4" borderId="1" xfId="0" applyNumberFormat="1" applyFont="1" applyFill="1" applyBorder="1"/>
    <xf numFmtId="165" fontId="2" fillId="4" borderId="2" xfId="0" applyNumberFormat="1" applyFont="1" applyFill="1" applyBorder="1"/>
    <xf numFmtId="0" fontId="9" fillId="0" borderId="0" xfId="0" applyFont="1" applyFill="1" applyBorder="1"/>
    <xf numFmtId="0" fontId="2" fillId="0" borderId="0" xfId="0" applyFont="1" applyFill="1" applyBorder="1"/>
    <xf numFmtId="165" fontId="9" fillId="0" borderId="0" xfId="0" applyNumberFormat="1" applyFont="1" applyBorder="1" applyAlignment="1">
      <alignment horizontal="right"/>
    </xf>
    <xf numFmtId="0" fontId="0" fillId="0" borderId="1" xfId="0" applyFont="1" applyBorder="1"/>
    <xf numFmtId="164" fontId="2" fillId="0" borderId="2" xfId="0" applyNumberFormat="1" applyFont="1" applyBorder="1"/>
    <xf numFmtId="165" fontId="0" fillId="0" borderId="0" xfId="0" applyNumberFormat="1"/>
    <xf numFmtId="0" fontId="22" fillId="0" borderId="0" xfId="0" applyFont="1"/>
    <xf numFmtId="1" fontId="22" fillId="0" borderId="0" xfId="0" applyNumberFormat="1" applyFont="1"/>
    <xf numFmtId="0" fontId="2" fillId="2" borderId="8" xfId="0" applyFont="1" applyFill="1" applyBorder="1"/>
    <xf numFmtId="0" fontId="2" fillId="2" borderId="14" xfId="0" applyFont="1" applyFill="1" applyBorder="1" applyAlignment="1">
      <alignment horizontal="right" wrapText="1"/>
    </xf>
    <xf numFmtId="0" fontId="2" fillId="2" borderId="11" xfId="0" applyFont="1" applyFill="1" applyBorder="1" applyAlignment="1">
      <alignment horizontal="right" wrapText="1"/>
    </xf>
    <xf numFmtId="165" fontId="0" fillId="0" borderId="7" xfId="0" applyNumberFormat="1" applyFont="1" applyBorder="1"/>
    <xf numFmtId="166" fontId="0" fillId="0" borderId="5" xfId="0" applyNumberFormat="1" applyFont="1" applyBorder="1" applyAlignment="1">
      <alignment horizontal="right"/>
    </xf>
    <xf numFmtId="0" fontId="0" fillId="0" borderId="0" xfId="0" applyBorder="1"/>
    <xf numFmtId="0" fontId="0" fillId="0" borderId="4" xfId="0" applyFont="1" applyFill="1" applyBorder="1"/>
    <xf numFmtId="166" fontId="0" fillId="0" borderId="4" xfId="0" applyNumberFormat="1" applyFont="1" applyFill="1" applyBorder="1"/>
    <xf numFmtId="0" fontId="0" fillId="0" borderId="4" xfId="0" applyBorder="1"/>
    <xf numFmtId="0" fontId="2" fillId="2" borderId="13" xfId="0" applyFont="1" applyFill="1" applyBorder="1" applyAlignment="1">
      <alignment horizontal="right" wrapText="1"/>
    </xf>
    <xf numFmtId="0" fontId="0" fillId="0" borderId="6" xfId="0" applyFont="1" applyFill="1" applyBorder="1"/>
    <xf numFmtId="165" fontId="0" fillId="0" borderId="6" xfId="0" applyNumberFormat="1" applyFont="1" applyFill="1" applyBorder="1"/>
    <xf numFmtId="165" fontId="0" fillId="0" borderId="6" xfId="0" applyNumberFormat="1" applyFont="1" applyFill="1" applyBorder="1" applyAlignment="1">
      <alignment horizontal="right"/>
    </xf>
    <xf numFmtId="164" fontId="0" fillId="0" borderId="6" xfId="0" applyNumberFormat="1" applyFont="1" applyFill="1" applyBorder="1" applyAlignment="1">
      <alignment horizontal="right"/>
    </xf>
    <xf numFmtId="165" fontId="0" fillId="0" borderId="13" xfId="0" applyNumberFormat="1" applyFont="1" applyFill="1" applyBorder="1"/>
    <xf numFmtId="165" fontId="0" fillId="0" borderId="5" xfId="0" applyNumberFormat="1" applyFont="1" applyFill="1" applyBorder="1" applyAlignment="1">
      <alignment horizontal="right"/>
    </xf>
    <xf numFmtId="166" fontId="0" fillId="0" borderId="5" xfId="0" applyNumberFormat="1" applyFont="1" applyFill="1" applyBorder="1"/>
    <xf numFmtId="165" fontId="0" fillId="0" borderId="7" xfId="0" applyNumberFormat="1" applyFont="1" applyFill="1" applyBorder="1" applyAlignment="1" quotePrefix="1">
      <alignment horizontal="right"/>
    </xf>
    <xf numFmtId="165" fontId="2" fillId="0" borderId="0" xfId="0" applyNumberFormat="1" applyFont="1" applyFill="1" applyBorder="1"/>
    <xf numFmtId="0" fontId="9" fillId="0" borderId="0" xfId="0" applyFont="1" applyBorder="1" applyAlignment="1">
      <alignment horizontal="left" vertical="center" wrapText="1"/>
    </xf>
    <xf numFmtId="0" fontId="4" fillId="0" borderId="6" xfId="20" applyFont="1" applyFill="1" applyBorder="1" applyAlignment="1">
      <alignment horizontal="center" vertical="center" wrapText="1"/>
      <protection/>
    </xf>
    <xf numFmtId="0" fontId="4" fillId="0" borderId="9" xfId="20" applyFont="1" applyFill="1" applyBorder="1" applyAlignment="1">
      <alignment horizontal="center" vertical="center" wrapText="1"/>
      <protection/>
    </xf>
    <xf numFmtId="0" fontId="4" fillId="0" borderId="12" xfId="20" applyFont="1" applyFill="1" applyBorder="1" applyAlignment="1">
      <alignment horizontal="center" vertical="center"/>
      <protection/>
    </xf>
    <xf numFmtId="0" fontId="4" fillId="0" borderId="15" xfId="20" applyFont="1" applyFill="1" applyBorder="1" applyAlignment="1">
      <alignment horizontal="center" vertical="center"/>
      <protection/>
    </xf>
    <xf numFmtId="0" fontId="4" fillId="0" borderId="13" xfId="20" applyFont="1" applyFill="1" applyBorder="1" applyAlignment="1">
      <alignment horizontal="center" vertical="center"/>
      <protection/>
    </xf>
    <xf numFmtId="0" fontId="4" fillId="0" borderId="1" xfId="20" applyFont="1" applyFill="1" applyBorder="1" applyAlignment="1">
      <alignment horizontal="center" vertical="center"/>
      <protection/>
    </xf>
    <xf numFmtId="0" fontId="4" fillId="0" borderId="4" xfId="20" applyFont="1" applyFill="1" applyBorder="1" applyAlignment="1">
      <alignment horizontal="center" vertical="center"/>
      <protection/>
    </xf>
    <xf numFmtId="49" fontId="4" fillId="0" borderId="6" xfId="21" applyNumberFormat="1" applyFont="1" applyFill="1" applyBorder="1" applyAlignment="1">
      <alignment horizontal="center" vertical="center" wrapText="1"/>
      <protection/>
    </xf>
    <xf numFmtId="49" fontId="4" fillId="0" borderId="9" xfId="21" applyNumberFormat="1" applyFont="1" applyFill="1" applyBorder="1" applyAlignment="1">
      <alignment horizontal="center" vertical="center" wrapText="1"/>
      <protection/>
    </xf>
    <xf numFmtId="49" fontId="4" fillId="0" borderId="13" xfId="21" applyNumberFormat="1" applyFont="1" applyFill="1" applyBorder="1" applyAlignment="1">
      <alignment horizontal="center" vertical="center" wrapText="1"/>
      <protection/>
    </xf>
    <xf numFmtId="49" fontId="4" fillId="0" borderId="11" xfId="21" applyNumberFormat="1" applyFont="1" applyFill="1" applyBorder="1" applyAlignment="1">
      <alignment horizontal="center" vertical="center" wrapText="1"/>
      <protection/>
    </xf>
    <xf numFmtId="0" fontId="8" fillId="0" borderId="0" xfId="0" applyFont="1" applyBorder="1" applyAlignment="1">
      <alignment horizontal="left" vertical="center" wrapText="1"/>
    </xf>
    <xf numFmtId="0" fontId="10" fillId="0" borderId="0" xfId="23" applyFont="1" applyFill="1" applyAlignment="1">
      <alignment horizontal="left"/>
      <protection/>
    </xf>
    <xf numFmtId="0" fontId="11" fillId="0" borderId="6" xfId="21" applyFont="1" applyFill="1" applyBorder="1" applyAlignment="1">
      <alignment horizontal="center" vertical="center"/>
      <protection/>
    </xf>
    <xf numFmtId="0" fontId="11" fillId="0" borderId="9" xfId="21" applyFont="1" applyFill="1" applyBorder="1" applyAlignment="1">
      <alignment horizontal="center" vertical="center"/>
      <protection/>
    </xf>
    <xf numFmtId="0" fontId="11" fillId="0" borderId="1" xfId="21" applyFont="1" applyFill="1" applyBorder="1" applyAlignment="1">
      <alignment horizontal="center"/>
      <protection/>
    </xf>
    <xf numFmtId="0" fontId="11" fillId="0" borderId="4" xfId="21" applyFont="1" applyFill="1" applyBorder="1" applyAlignment="1">
      <alignment horizontal="center"/>
      <protection/>
    </xf>
    <xf numFmtId="0" fontId="11" fillId="0" borderId="3" xfId="21" applyFont="1" applyFill="1" applyBorder="1" applyAlignment="1">
      <alignment horizontal="center"/>
      <protection/>
    </xf>
    <xf numFmtId="0" fontId="11" fillId="0" borderId="8" xfId="25" applyFont="1" applyBorder="1" applyAlignment="1">
      <alignment horizontal="center"/>
      <protection/>
    </xf>
    <xf numFmtId="0" fontId="11" fillId="0" borderId="11" xfId="25" applyFont="1" applyBorder="1" applyAlignment="1">
      <alignment horizontal="center"/>
      <protection/>
    </xf>
    <xf numFmtId="0" fontId="10" fillId="0" borderId="0" xfId="25" applyFont="1" applyFill="1" applyAlignment="1">
      <alignment/>
      <protection/>
    </xf>
    <xf numFmtId="0" fontId="11" fillId="0" borderId="6" xfId="25" applyFont="1" applyBorder="1" applyAlignment="1">
      <alignment horizontal="center" vertical="center"/>
      <protection/>
    </xf>
    <xf numFmtId="0" fontId="11" fillId="0" borderId="7" xfId="25" applyFont="1" applyBorder="1" applyAlignment="1">
      <alignment horizontal="center" vertical="center"/>
      <protection/>
    </xf>
    <xf numFmtId="0" fontId="11" fillId="0" borderId="9" xfId="25" applyFont="1" applyBorder="1" applyAlignment="1">
      <alignment horizontal="center" vertical="center"/>
      <protection/>
    </xf>
    <xf numFmtId="0" fontId="11" fillId="0" borderId="1" xfId="25" applyFont="1" applyBorder="1" applyAlignment="1">
      <alignment horizontal="center"/>
      <protection/>
    </xf>
    <xf numFmtId="0" fontId="11" fillId="0" borderId="4" xfId="25" applyFont="1" applyBorder="1" applyAlignment="1">
      <alignment horizontal="center"/>
      <protection/>
    </xf>
    <xf numFmtId="0" fontId="11" fillId="0" borderId="3" xfId="25" applyFont="1" applyBorder="1" applyAlignment="1">
      <alignment horizontal="center"/>
      <protection/>
    </xf>
    <xf numFmtId="0" fontId="11" fillId="0" borderId="12" xfId="25" applyFont="1" applyBorder="1" applyAlignment="1">
      <alignment horizontal="center"/>
      <protection/>
    </xf>
    <xf numFmtId="0" fontId="11" fillId="0" borderId="13" xfId="25" applyFont="1" applyBorder="1" applyAlignment="1">
      <alignment horizontal="center"/>
      <protection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2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ální 11" xfId="20"/>
    <cellStyle name="Normal_Denní tabulky - příprava na rok 2013" xfId="21"/>
    <cellStyle name="Normální_List1" xfId="22"/>
    <cellStyle name="Normal_Denní tabulky - příprava na rok 2013 2" xfId="23"/>
    <cellStyle name="Normální_TZ_tab V leden_2 2" xfId="24"/>
    <cellStyle name="Normální 2" xf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2" Type="http://schemas.openxmlformats.org/officeDocument/2006/relationships/worksheet" Target="worksheets/sheet1.xml" /><Relationship Id="rId9" Type="http://schemas.openxmlformats.org/officeDocument/2006/relationships/sharedStrings" Target="sharedStrings.xml" /><Relationship Id="rId1" Type="http://schemas.openxmlformats.org/officeDocument/2006/relationships/theme" Target="theme/theme1.xml" /><Relationship Id="rId8" Type="http://schemas.openxmlformats.org/officeDocument/2006/relationships/styles" Target="styles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11" Type="http://schemas.openxmlformats.org/officeDocument/2006/relationships/externalLink" Target="externalLinks/externalLink2.xml" /><Relationship Id="rId10" Type="http://schemas.openxmlformats.org/officeDocument/2006/relationships/externalLink" Target="externalLinks/externalLink1.xml" /><Relationship Id="rId5" Type="http://schemas.openxmlformats.org/officeDocument/2006/relationships/worksheet" Target="worksheets/sheet4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\Users\12444\AppData\Local\Temp\BW\Analyzer\Workbooks\Z_PRIVYD_001%20Vlivy%20na%20denn&#237;%20zm&#283;ny%20salda%20st&#225;tn&#237;ho%20rozpo&#269;tu.xls" TargetMode="External" 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\Users\12444\AppData\Local\Temp\BW\Analyzer\Workbooks\Z_PRIVYD_001%20Vlivy%20na%20denn&#237;%20zm&#283;ny%20salda%20st&#225;tn&#237;ho%20rozpo&#269;tu(ET4UD5A181TJQDHP4SIDZRFUX)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ExRepositorySheet"/>
      <sheetName val="Table_PRI"/>
      <sheetName val="Table_VYD"/>
      <sheetName val="Table_PPK"/>
      <sheetName val="PPP"/>
      <sheetName val="&amp;PPP"/>
      <sheetName val="PPV"/>
      <sheetName val="PPK"/>
      <sheetName val="PPP_PRO_201"/>
      <sheetName val="PPV_PRO_201"/>
      <sheetName val="Table_PRIR"/>
      <sheetName val="Table_VYDR"/>
      <sheetName val="Table_ROZR"/>
      <sheetName val="Table_ZU"/>
      <sheetName val="denni pohyby"/>
      <sheetName val="denni pohyby (zdroj jen RIS)"/>
      <sheetName val="denni pohyby (zdroj PPPV a RIS)"/>
      <sheetName val="denni pohyby (JP verze)  "/>
      <sheetName val="Graph"/>
    </sheetNames>
    <sheetDataSet>
      <sheetData sheetId="0"/>
      <sheetData sheetId="1"/>
      <sheetData sheetId="2">
        <row r="2">
          <cell r="J2" t="str">
            <v>Aktuálnost dat</v>
          </cell>
        </row>
        <row r="8">
          <cell r="D8">
            <v>3</v>
          </cell>
        </row>
        <row r="11">
          <cell r="D11" t="str">
            <v>05B</v>
          </cell>
        </row>
      </sheetData>
      <sheetData sheetId="3">
        <row r="2">
          <cell r="G2" t="str">
            <v>Aktuálnost dat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64">
          <cell r="G64">
            <v>150.361515</v>
          </cell>
        </row>
      </sheetData>
      <sheetData sheetId="11"/>
      <sheetData sheetId="12"/>
      <sheetData sheetId="13"/>
      <sheetData sheetId="14"/>
      <sheetData sheetId="15"/>
      <sheetData sheetId="16"/>
      <sheetData sheetId="17">
        <row r="3">
          <cell r="B3" t="str">
            <v>Vlivy na denní změny salda státního rozpočtu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ExRepositorySheet"/>
      <sheetName val="Table_PRI"/>
      <sheetName val="Table_VYD"/>
      <sheetName val="Table_PPK"/>
      <sheetName val="PPP"/>
      <sheetName val="&amp;PPP"/>
      <sheetName val="PPV"/>
      <sheetName val="PPK"/>
      <sheetName val="PPP_PRO_201"/>
      <sheetName val="PPV_PRO_201"/>
      <sheetName val="Table_PRIR"/>
      <sheetName val="Table_VYDR"/>
      <sheetName val="Table_ROZR"/>
      <sheetName val="Table_ZU"/>
      <sheetName val="denni pohyby"/>
      <sheetName val="denni pohyby (zdroj jen RIS)"/>
      <sheetName val="denni pohyby (zdroj PPPV a RIS)"/>
      <sheetName val="denni pohyby (JP verze)  "/>
      <sheetName val="Graph"/>
    </sheetNames>
    <sheetDataSet>
      <sheetData sheetId="0"/>
      <sheetData sheetId="1"/>
      <sheetData sheetId="2">
        <row r="8">
          <cell r="D8">
            <v>3</v>
          </cell>
        </row>
      </sheetData>
      <sheetData sheetId="3"/>
      <sheetData sheetId="4"/>
      <sheetData sheetId="5"/>
      <sheetData sheetId="6"/>
      <sheetData sheetId="7"/>
      <sheetData sheetId="8">
        <row r="4">
          <cell r="D4">
            <v>761004798433.66</v>
          </cell>
        </row>
      </sheetData>
      <sheetData sheetId="9"/>
      <sheetData sheetId="10">
        <row r="36">
          <cell r="G36">
            <v>150.871085</v>
          </cell>
        </row>
        <row r="64">
          <cell r="G64">
            <v>168.941626</v>
          </cell>
        </row>
        <row r="65">
          <cell r="G65">
            <v>170.847</v>
          </cell>
        </row>
      </sheetData>
      <sheetData sheetId="11">
        <row r="19">
          <cell r="G19">
            <v>75.36059453</v>
          </cell>
        </row>
      </sheetData>
      <sheetData sheetId="12">
        <row r="16">
          <cell r="G16">
            <v>1578118.723753</v>
          </cell>
        </row>
      </sheetData>
      <sheetData sheetId="13">
        <row r="16">
          <cell r="G16">
            <v>524584.602993</v>
          </cell>
        </row>
      </sheetData>
      <sheetData sheetId="14">
        <row r="63">
          <cell r="E63">
            <v>0</v>
          </cell>
        </row>
      </sheetData>
      <sheetData sheetId="15">
        <row r="58">
          <cell r="C58" t="str">
            <v>2020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79984760284"/>
    <pageSetUpPr fitToPage="1"/>
  </sheetPr>
  <dimension ref="B1:M58"/>
  <sheetViews>
    <sheetView showGridLines="0" tabSelected="1" workbookViewId="0" topLeftCell="A1">
      <selection pane="topLeft" activeCell="B21" sqref="B21"/>
    </sheetView>
  </sheetViews>
  <sheetFormatPr defaultColWidth="9.140625" defaultRowHeight="15"/>
  <cols>
    <col min="1" max="1" width="5.14285714285714" style="2" customWidth="1"/>
    <col min="2" max="2" width="22.1428571428571" style="2" customWidth="1"/>
    <col min="3" max="3" width="8.57142857142857" style="2" bestFit="1" customWidth="1"/>
    <col min="4" max="4" width="10.4285714285714" style="2" bestFit="1" customWidth="1"/>
    <col min="5" max="5" width="9.42857142857143" style="2" bestFit="1" customWidth="1"/>
    <col min="6" max="6" width="8" style="2" customWidth="1"/>
    <col min="7" max="7" width="8.57142857142857" style="2" bestFit="1" customWidth="1"/>
    <col min="8" max="8" width="10.4285714285714" style="2" bestFit="1" customWidth="1"/>
    <col min="9" max="9" width="9.42857142857143" style="2" bestFit="1" customWidth="1"/>
    <col min="10" max="10" width="7.57142857142857" style="2" bestFit="1" customWidth="1"/>
    <col min="11" max="11" width="9.57142857142857" style="2" customWidth="1"/>
    <col min="12" max="12" width="10" style="2" customWidth="1"/>
    <col min="13" max="16384" width="9.14285714285714" style="2"/>
  </cols>
  <sheetData>
    <row r="1" ht="18" customHeight="1">
      <c r="B1" s="1" t="s">
        <v>0</v>
      </c>
    </row>
    <row r="2" spans="2:12" ht="15">
      <c r="B2" s="3"/>
      <c r="C2" s="3"/>
      <c r="D2" s="3"/>
      <c r="E2" s="3"/>
      <c r="F2" s="3"/>
      <c r="G2" s="3"/>
      <c r="H2" s="3"/>
      <c r="I2" s="3"/>
      <c r="J2" s="3"/>
      <c r="K2" s="3"/>
      <c r="L2" s="4" t="s">
        <v>1</v>
      </c>
    </row>
    <row r="3" spans="2:13" ht="15" customHeight="1">
      <c r="B3" s="317" t="s">
        <v>2</v>
      </c>
      <c r="C3" s="319">
        <v>2020</v>
      </c>
      <c r="D3" s="320"/>
      <c r="E3" s="320"/>
      <c r="F3" s="321"/>
      <c r="G3" s="322">
        <v>2021</v>
      </c>
      <c r="H3" s="323"/>
      <c r="I3" s="323"/>
      <c r="J3" s="323"/>
      <c r="K3" s="324" t="s">
        <v>3</v>
      </c>
      <c r="L3" s="326" t="s">
        <v>4</v>
      </c>
      <c r="M3" s="326" t="s">
        <v>5</v>
      </c>
    </row>
    <row r="4" spans="2:13" ht="30" customHeight="1">
      <c r="B4" s="318"/>
      <c r="C4" s="5" t="s">
        <v>6</v>
      </c>
      <c r="D4" s="6" t="s">
        <v>7</v>
      </c>
      <c r="E4" s="7" t="s">
        <v>8</v>
      </c>
      <c r="F4" s="8" t="s">
        <v>9</v>
      </c>
      <c r="G4" s="5" t="s">
        <v>6</v>
      </c>
      <c r="H4" s="6" t="s">
        <v>7</v>
      </c>
      <c r="I4" s="9" t="s">
        <v>10</v>
      </c>
      <c r="J4" s="5" t="s">
        <v>9</v>
      </c>
      <c r="K4" s="325"/>
      <c r="L4" s="327"/>
      <c r="M4" s="327"/>
    </row>
    <row r="5" spans="2:13" ht="15">
      <c r="B5" s="10" t="s">
        <v>11</v>
      </c>
      <c r="C5" s="11">
        <v>1364.8187237529999</v>
      </c>
      <c r="D5" s="11">
        <v>1384.0299616109999</v>
      </c>
      <c r="E5" s="11">
        <v>1475.47940778471</v>
      </c>
      <c r="F5" s="11">
        <v>106.60747590082975</v>
      </c>
      <c r="G5" s="11">
        <v>1385.6130297900002</v>
      </c>
      <c r="H5" s="11">
        <v>1401.341322234</v>
      </c>
      <c r="I5" s="11">
        <v>1487.23764504326</v>
      </c>
      <c r="J5" s="11">
        <v>106.12957895741812</v>
      </c>
      <c r="K5" s="11">
        <v>100.79690961436079</v>
      </c>
      <c r="L5" s="11">
        <v>11.758237258550025</v>
      </c>
      <c r="M5" s="11">
        <f>I5-G5</f>
        <v>101.62461525325989</v>
      </c>
    </row>
    <row r="6" spans="2:13" ht="15">
      <c r="B6" s="12" t="s">
        <v>12</v>
      </c>
      <c r="C6" s="13">
        <v>110.135926928</v>
      </c>
      <c r="D6" s="13">
        <v>129.34716478600001</v>
      </c>
      <c r="E6" s="13">
        <v>137.01952879364003</v>
      </c>
      <c r="F6" s="13">
        <v>105.93160586112084</v>
      </c>
      <c r="G6" s="13">
        <v>132.17112573899999</v>
      </c>
      <c r="H6" s="13">
        <v>147.89941818300005</v>
      </c>
      <c r="I6" s="13">
        <v>126.27170300133</v>
      </c>
      <c r="J6" s="13">
        <v>85.376740863909632</v>
      </c>
      <c r="K6" s="13">
        <v>92.155989816242226</v>
      </c>
      <c r="L6" s="13">
        <v>-10.747825792310039</v>
      </c>
      <c r="M6" s="13">
        <f t="shared" si="0" ref="M6:M13">I6-G6</f>
        <v>-5.8994227376699939</v>
      </c>
    </row>
    <row r="7" spans="2:13" ht="15">
      <c r="B7" s="12" t="s">
        <v>13</v>
      </c>
      <c r="C7" s="14">
        <v>1254.682796825</v>
      </c>
      <c r="D7" s="14">
        <v>1254.682796825</v>
      </c>
      <c r="E7" s="14">
        <v>1338.4598789910699</v>
      </c>
      <c r="F7" s="14">
        <v>106.67715237493249</v>
      </c>
      <c r="G7" s="14">
        <v>1253.4419040510002</v>
      </c>
      <c r="H7" s="14">
        <v>1253.4419040509999</v>
      </c>
      <c r="I7" s="14">
        <v>1360.96594204193</v>
      </c>
      <c r="J7" s="14">
        <v>108.57830248401805</v>
      </c>
      <c r="K7" s="14">
        <v>101.68148955408549</v>
      </c>
      <c r="L7" s="14">
        <v>22.506063050860121</v>
      </c>
      <c r="M7" s="14">
        <f t="shared" si="0"/>
        <v>107.52403799092986</v>
      </c>
    </row>
    <row r="8" spans="2:13" ht="15">
      <c r="B8" s="10" t="s">
        <v>14</v>
      </c>
      <c r="C8" s="15">
        <v>1864.8187237529999</v>
      </c>
      <c r="D8" s="15">
        <v>1884.0299616110001</v>
      </c>
      <c r="E8" s="15">
        <v>1842.9293830154199</v>
      </c>
      <c r="F8" s="15">
        <v>97.818475319764246</v>
      </c>
      <c r="G8" s="15">
        <v>1885.6130297900002</v>
      </c>
      <c r="H8" s="15">
        <v>1901.341322234</v>
      </c>
      <c r="I8" s="15">
        <v>1906.92510848545</v>
      </c>
      <c r="J8" s="15">
        <v>100.29367616356694</v>
      </c>
      <c r="K8" s="15">
        <v>103.47250014351172</v>
      </c>
      <c r="L8" s="15">
        <v>63.995725470030038</v>
      </c>
      <c r="M8" s="15">
        <f t="shared" si="0"/>
        <v>21.312078695449827</v>
      </c>
    </row>
    <row r="9" spans="2:13" ht="15">
      <c r="B9" s="12" t="s">
        <v>15</v>
      </c>
      <c r="C9" s="13">
        <v>110.135926928</v>
      </c>
      <c r="D9" s="13">
        <v>129.34716478600001</v>
      </c>
      <c r="E9" s="13">
        <v>139.58590236296999</v>
      </c>
      <c r="F9" s="13">
        <v>107.91570313420445</v>
      </c>
      <c r="G9" s="13">
        <v>132.17112573899999</v>
      </c>
      <c r="H9" s="13">
        <v>147.89941818300005</v>
      </c>
      <c r="I9" s="13">
        <v>137.54993741726997</v>
      </c>
      <c r="J9" s="13">
        <v>93.002351941016855</v>
      </c>
      <c r="K9" s="13">
        <v>98.541425092911012</v>
      </c>
      <c r="L9" s="13">
        <v>-2.035964945700016</v>
      </c>
      <c r="M9" s="13">
        <f t="shared" si="0"/>
        <v>5.3788116782699831</v>
      </c>
    </row>
    <row r="10" spans="2:13" ht="15">
      <c r="B10" s="12" t="s">
        <v>16</v>
      </c>
      <c r="C10" s="14">
        <v>1754.682796825</v>
      </c>
      <c r="D10" s="14">
        <v>1754.682796825</v>
      </c>
      <c r="E10" s="14">
        <v>1703.3434806524499</v>
      </c>
      <c r="F10" s="14">
        <v>97.074154014306984</v>
      </c>
      <c r="G10" s="14">
        <v>1753.4419040510002</v>
      </c>
      <c r="H10" s="14">
        <v>1753.4419040509999</v>
      </c>
      <c r="I10" s="14">
        <v>1769.37517106818</v>
      </c>
      <c r="J10" s="14">
        <v>100.90868519683312</v>
      </c>
      <c r="K10" s="14">
        <v>103.87659278153561</v>
      </c>
      <c r="L10" s="14">
        <v>66.031690415730054</v>
      </c>
      <c r="M10" s="14">
        <f t="shared" si="0"/>
        <v>15.933267017179787</v>
      </c>
    </row>
    <row r="11" spans="2:13" ht="15">
      <c r="B11" s="10" t="s">
        <v>17</v>
      </c>
      <c r="C11" s="16">
        <v>-500</v>
      </c>
      <c r="D11" s="16">
        <v>-500.00000000000023</v>
      </c>
      <c r="E11" s="16">
        <v>-367.44997523070992</v>
      </c>
      <c r="F11" s="17">
        <v>73.489995046141956</v>
      </c>
      <c r="G11" s="16">
        <v>-500</v>
      </c>
      <c r="H11" s="16">
        <v>-500</v>
      </c>
      <c r="I11" s="16">
        <v>-419.68746344218994</v>
      </c>
      <c r="J11" s="16">
        <v>83.937492688437985</v>
      </c>
      <c r="K11" s="17">
        <v>114.21621764396141</v>
      </c>
      <c r="L11" s="16">
        <v>-52.237488211480013</v>
      </c>
      <c r="M11" s="16">
        <f t="shared" si="0"/>
        <v>80.312536557810063</v>
      </c>
    </row>
    <row r="12" spans="2:13" ht="15" customHeight="1">
      <c r="B12" s="12" t="s">
        <v>18</v>
      </c>
      <c r="C12" s="18">
        <v>0</v>
      </c>
      <c r="D12" s="18">
        <v>0</v>
      </c>
      <c r="E12" s="18">
        <v>-2.5663735693299543</v>
      </c>
      <c r="F12" s="19" t="s">
        <v>19</v>
      </c>
      <c r="G12" s="18">
        <v>0</v>
      </c>
      <c r="H12" s="18">
        <v>0</v>
      </c>
      <c r="I12" s="18">
        <v>-11.278234415939977</v>
      </c>
      <c r="J12" s="19" t="s">
        <v>19</v>
      </c>
      <c r="K12" s="18">
        <v>439.461914302857</v>
      </c>
      <c r="L12" s="18">
        <v>-8.7118608466100227</v>
      </c>
      <c r="M12" s="18">
        <f t="shared" si="0"/>
        <v>-11.278234415939977</v>
      </c>
    </row>
    <row r="13" spans="2:13" ht="15">
      <c r="B13" s="20" t="s">
        <v>20</v>
      </c>
      <c r="C13" s="21">
        <v>-500</v>
      </c>
      <c r="D13" s="21">
        <v>-500</v>
      </c>
      <c r="E13" s="21">
        <v>-364.88360166138</v>
      </c>
      <c r="F13" s="21">
        <v>72.976720332276003</v>
      </c>
      <c r="G13" s="21">
        <v>-500</v>
      </c>
      <c r="H13" s="21">
        <v>-500</v>
      </c>
      <c r="I13" s="21">
        <v>-408.40922902624993</v>
      </c>
      <c r="J13" s="21">
        <v>81.681845805249992</v>
      </c>
      <c r="K13" s="21">
        <v>111.92863345096629</v>
      </c>
      <c r="L13" s="21">
        <v>-43.525627364869933</v>
      </c>
      <c r="M13" s="21">
        <f t="shared" si="0"/>
        <v>91.590770973750068</v>
      </c>
    </row>
    <row r="14" spans="2:12" ht="15.75" customHeight="1">
      <c r="B14" s="316" t="s">
        <v>21</v>
      </c>
      <c r="C14" s="316"/>
      <c r="D14" s="316"/>
      <c r="E14" s="316"/>
      <c r="F14" s="316"/>
      <c r="G14" s="316"/>
      <c r="H14" s="316"/>
      <c r="I14" s="316"/>
      <c r="J14" s="316"/>
      <c r="K14" s="316"/>
      <c r="L14" s="316"/>
    </row>
    <row r="15" spans="2:12" ht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2:12" ht="15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spans="2:4" ht="15">
      <c r="B17" s="23"/>
      <c r="C17" s="23"/>
      <c r="D17" s="23"/>
    </row>
    <row r="18" spans="2:4" ht="15">
      <c r="B18" s="23"/>
      <c r="C18" s="23"/>
      <c r="D18" s="23"/>
    </row>
    <row r="19" spans="2:4" ht="15">
      <c r="B19" s="23"/>
      <c r="C19" s="23"/>
      <c r="D19" s="23"/>
    </row>
    <row r="20" spans="2:4" ht="15">
      <c r="B20" s="23"/>
      <c r="C20" s="23"/>
      <c r="D20" s="23"/>
    </row>
    <row r="39" spans="4:10" ht="15">
      <c r="D39"/>
      <c r="E39"/>
      <c r="F39"/>
      <c r="G39"/>
      <c r="H39"/>
      <c r="I39"/>
      <c r="J39"/>
    </row>
    <row r="40" spans="4:10" ht="15">
      <c r="D40"/>
      <c r="E40"/>
      <c r="F40"/>
      <c r="G40"/>
      <c r="H40"/>
      <c r="I40"/>
      <c r="J40"/>
    </row>
    <row r="41" spans="4:10" ht="15">
      <c r="D41"/>
      <c r="E41"/>
      <c r="F41"/>
      <c r="G41"/>
      <c r="H41"/>
      <c r="I41"/>
      <c r="J41"/>
    </row>
    <row r="42" spans="4:10" ht="15">
      <c r="D42"/>
      <c r="E42"/>
      <c r="F42"/>
      <c r="G42"/>
      <c r="H42"/>
      <c r="I42"/>
      <c r="J42"/>
    </row>
    <row r="43" spans="4:10" ht="15">
      <c r="D43"/>
      <c r="E43"/>
      <c r="F43"/>
      <c r="G43"/>
      <c r="H43"/>
      <c r="I43"/>
      <c r="J43"/>
    </row>
    <row r="44" spans="4:10" ht="15">
      <c r="D44"/>
      <c r="E44"/>
      <c r="F44"/>
      <c r="G44"/>
      <c r="H44"/>
      <c r="I44"/>
      <c r="J44"/>
    </row>
    <row r="45" spans="4:10" ht="15">
      <c r="D45"/>
      <c r="E45"/>
      <c r="F45"/>
      <c r="G45"/>
      <c r="H45"/>
      <c r="I45"/>
      <c r="J45"/>
    </row>
    <row r="46" spans="4:10" ht="15">
      <c r="D46"/>
      <c r="E46"/>
      <c r="F46"/>
      <c r="G46"/>
      <c r="H46"/>
      <c r="I46"/>
      <c r="J46"/>
    </row>
    <row r="47" spans="4:10" ht="15">
      <c r="D47"/>
      <c r="E47"/>
      <c r="F47"/>
      <c r="G47"/>
      <c r="H47"/>
      <c r="I47"/>
      <c r="J47"/>
    </row>
    <row r="48" spans="4:10" ht="15">
      <c r="D48"/>
      <c r="E48"/>
      <c r="F48"/>
      <c r="G48"/>
      <c r="H48"/>
      <c r="I48"/>
      <c r="J48"/>
    </row>
    <row r="49" spans="4:10" ht="15">
      <c r="D49"/>
      <c r="E49"/>
      <c r="F49"/>
      <c r="G49"/>
      <c r="H49"/>
      <c r="I49"/>
      <c r="J49"/>
    </row>
    <row r="50" spans="4:10" ht="15">
      <c r="D50"/>
      <c r="E50"/>
      <c r="F50"/>
      <c r="G50"/>
      <c r="H50"/>
      <c r="I50"/>
      <c r="J50"/>
    </row>
    <row r="51" spans="4:10" ht="15">
      <c r="D51"/>
      <c r="E51"/>
      <c r="F51"/>
      <c r="G51"/>
      <c r="H51"/>
      <c r="I51"/>
      <c r="J51"/>
    </row>
    <row r="52" spans="4:10" ht="15">
      <c r="D52"/>
      <c r="E52"/>
      <c r="F52"/>
      <c r="G52"/>
      <c r="H52"/>
      <c r="I52"/>
      <c r="J52"/>
    </row>
    <row r="53" spans="4:10" ht="15">
      <c r="D53"/>
      <c r="E53"/>
      <c r="F53"/>
      <c r="G53"/>
      <c r="H53"/>
      <c r="I53"/>
      <c r="J53"/>
    </row>
    <row r="54" spans="4:10" ht="15">
      <c r="D54"/>
      <c r="E54"/>
      <c r="F54"/>
      <c r="G54"/>
      <c r="H54"/>
      <c r="I54"/>
      <c r="J54"/>
    </row>
    <row r="55" spans="4:10" ht="15">
      <c r="D55"/>
      <c r="E55"/>
      <c r="F55"/>
      <c r="G55"/>
      <c r="H55"/>
      <c r="I55"/>
      <c r="J55"/>
    </row>
    <row r="56" spans="4:10" ht="15">
      <c r="D56"/>
      <c r="E56"/>
      <c r="F56"/>
      <c r="G56"/>
      <c r="H56"/>
      <c r="I56"/>
      <c r="J56"/>
    </row>
    <row r="57" spans="4:10" ht="15">
      <c r="D57"/>
      <c r="E57"/>
      <c r="F57"/>
      <c r="G57"/>
      <c r="H57"/>
      <c r="I57"/>
      <c r="J57"/>
    </row>
    <row r="58" spans="4:10" ht="15">
      <c r="D58"/>
      <c r="E58"/>
      <c r="F58"/>
      <c r="G58"/>
      <c r="H58"/>
      <c r="I58"/>
      <c r="J58"/>
    </row>
  </sheetData>
  <mergeCells count="7">
    <mergeCell ref="M3:M4"/>
    <mergeCell ref="B14:L14"/>
    <mergeCell ref="B3:B4"/>
    <mergeCell ref="C3:F3"/>
    <mergeCell ref="G3:J3"/>
    <mergeCell ref="K3:K4"/>
    <mergeCell ref="L3:L4"/>
  </mergeCells>
  <pageMargins left="0.708661417322835" right="0.708661417322835" top="0.78740157480315" bottom="0.78740157480315" header="0.31496062992126" footer="0.31496062992126"/>
  <pageSetup orientation="landscape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79984760284"/>
    <pageSetUpPr fitToPage="1"/>
  </sheetPr>
  <dimension ref="B1:R60"/>
  <sheetViews>
    <sheetView showGridLines="0" zoomScale="90" zoomScaleNormal="90" workbookViewId="0" topLeftCell="A1">
      <selection pane="topLeft" activeCell="B42" sqref="B42"/>
    </sheetView>
  </sheetViews>
  <sheetFormatPr defaultRowHeight="12.75"/>
  <cols>
    <col min="1" max="1" width="2.85714285714286" style="25" customWidth="1"/>
    <col min="2" max="2" width="51.2857142857143" style="25" customWidth="1"/>
    <col min="3" max="5" width="10" style="25" customWidth="1"/>
    <col min="6" max="6" width="8.57142857142857" style="25" customWidth="1"/>
    <col min="7" max="7" width="10" style="25" customWidth="1"/>
    <col min="8" max="8" width="10" style="89" customWidth="1"/>
    <col min="9" max="9" width="10" style="25" customWidth="1"/>
    <col min="10" max="10" width="8.57142857142857" style="25" customWidth="1"/>
    <col min="11" max="13" width="10" style="25" customWidth="1"/>
    <col min="14" max="243" width="9.14285714285714" style="25"/>
    <col min="244" max="244" width="2.57142857142857" style="25" customWidth="1"/>
    <col min="245" max="245" width="49" style="25" customWidth="1"/>
    <col min="246" max="248" width="10" style="25" customWidth="1"/>
    <col min="249" max="249" width="8.57142857142857" style="25" customWidth="1"/>
    <col min="250" max="252" width="10" style="25" customWidth="1"/>
    <col min="253" max="253" width="8.57142857142857" style="25" customWidth="1"/>
    <col min="254" max="255" width="10" style="25" customWidth="1"/>
    <col min="256" max="256" width="3.57142857142857" style="25" customWidth="1"/>
    <col min="257" max="257" width="11.4285714285714" style="25" customWidth="1"/>
    <col min="258" max="499" width="9.14285714285714" style="25"/>
    <col min="500" max="500" width="2.57142857142857" style="25" customWidth="1"/>
    <col min="501" max="501" width="49" style="25" customWidth="1"/>
    <col min="502" max="504" width="10" style="25" customWidth="1"/>
    <col min="505" max="505" width="8.57142857142857" style="25" customWidth="1"/>
    <col min="506" max="508" width="10" style="25" customWidth="1"/>
    <col min="509" max="509" width="8.57142857142857" style="25" customWidth="1"/>
    <col min="510" max="511" width="10" style="25" customWidth="1"/>
    <col min="512" max="512" width="3.57142857142857" style="25" customWidth="1"/>
    <col min="513" max="513" width="11.4285714285714" style="25" customWidth="1"/>
    <col min="514" max="755" width="9.14285714285714" style="25"/>
    <col min="756" max="756" width="2.57142857142857" style="25" customWidth="1"/>
    <col min="757" max="757" width="49" style="25" customWidth="1"/>
    <col min="758" max="760" width="10" style="25" customWidth="1"/>
    <col min="761" max="761" width="8.57142857142857" style="25" customWidth="1"/>
    <col min="762" max="764" width="10" style="25" customWidth="1"/>
    <col min="765" max="765" width="8.57142857142857" style="25" customWidth="1"/>
    <col min="766" max="767" width="10" style="25" customWidth="1"/>
    <col min="768" max="768" width="3.57142857142857" style="25" customWidth="1"/>
    <col min="769" max="769" width="11.4285714285714" style="25" customWidth="1"/>
    <col min="770" max="1011" width="9.14285714285714" style="25"/>
    <col min="1012" max="1012" width="2.57142857142857" style="25" customWidth="1"/>
    <col min="1013" max="1013" width="49" style="25" customWidth="1"/>
    <col min="1014" max="1016" width="10" style="25" customWidth="1"/>
    <col min="1017" max="1017" width="8.57142857142857" style="25" customWidth="1"/>
    <col min="1018" max="1020" width="10" style="25" customWidth="1"/>
    <col min="1021" max="1021" width="8.57142857142857" style="25" customWidth="1"/>
    <col min="1022" max="1023" width="10" style="25" customWidth="1"/>
    <col min="1024" max="1024" width="3.57142857142857" style="25" customWidth="1"/>
    <col min="1025" max="1025" width="11.4285714285714" style="25" customWidth="1"/>
    <col min="1026" max="1267" width="9.14285714285714" style="25"/>
    <col min="1268" max="1268" width="2.57142857142857" style="25" customWidth="1"/>
    <col min="1269" max="1269" width="49" style="25" customWidth="1"/>
    <col min="1270" max="1272" width="10" style="25" customWidth="1"/>
    <col min="1273" max="1273" width="8.57142857142857" style="25" customWidth="1"/>
    <col min="1274" max="1276" width="10" style="25" customWidth="1"/>
    <col min="1277" max="1277" width="8.57142857142857" style="25" customWidth="1"/>
    <col min="1278" max="1279" width="10" style="25" customWidth="1"/>
    <col min="1280" max="1280" width="3.57142857142857" style="25" customWidth="1"/>
    <col min="1281" max="1281" width="11.4285714285714" style="25" customWidth="1"/>
    <col min="1282" max="1523" width="9.14285714285714" style="25"/>
    <col min="1524" max="1524" width="2.57142857142857" style="25" customWidth="1"/>
    <col min="1525" max="1525" width="49" style="25" customWidth="1"/>
    <col min="1526" max="1528" width="10" style="25" customWidth="1"/>
    <col min="1529" max="1529" width="8.57142857142857" style="25" customWidth="1"/>
    <col min="1530" max="1532" width="10" style="25" customWidth="1"/>
    <col min="1533" max="1533" width="8.57142857142857" style="25" customWidth="1"/>
    <col min="1534" max="1535" width="10" style="25" customWidth="1"/>
    <col min="1536" max="1536" width="3.57142857142857" style="25" customWidth="1"/>
    <col min="1537" max="1537" width="11.4285714285714" style="25" customWidth="1"/>
    <col min="1538" max="1779" width="9.14285714285714" style="25"/>
    <col min="1780" max="1780" width="2.57142857142857" style="25" customWidth="1"/>
    <col min="1781" max="1781" width="49" style="25" customWidth="1"/>
    <col min="1782" max="1784" width="10" style="25" customWidth="1"/>
    <col min="1785" max="1785" width="8.57142857142857" style="25" customWidth="1"/>
    <col min="1786" max="1788" width="10" style="25" customWidth="1"/>
    <col min="1789" max="1789" width="8.57142857142857" style="25" customWidth="1"/>
    <col min="1790" max="1791" width="10" style="25" customWidth="1"/>
    <col min="1792" max="1792" width="3.57142857142857" style="25" customWidth="1"/>
    <col min="1793" max="1793" width="11.4285714285714" style="25" customWidth="1"/>
    <col min="1794" max="2035" width="9.14285714285714" style="25"/>
    <col min="2036" max="2036" width="2.57142857142857" style="25" customWidth="1"/>
    <col min="2037" max="2037" width="49" style="25" customWidth="1"/>
    <col min="2038" max="2040" width="10" style="25" customWidth="1"/>
    <col min="2041" max="2041" width="8.57142857142857" style="25" customWidth="1"/>
    <col min="2042" max="2044" width="10" style="25" customWidth="1"/>
    <col min="2045" max="2045" width="8.57142857142857" style="25" customWidth="1"/>
    <col min="2046" max="2047" width="10" style="25" customWidth="1"/>
    <col min="2048" max="2048" width="3.57142857142857" style="25" customWidth="1"/>
    <col min="2049" max="2049" width="11.4285714285714" style="25" customWidth="1"/>
    <col min="2050" max="2291" width="9.14285714285714" style="25"/>
    <col min="2292" max="2292" width="2.57142857142857" style="25" customWidth="1"/>
    <col min="2293" max="2293" width="49" style="25" customWidth="1"/>
    <col min="2294" max="2296" width="10" style="25" customWidth="1"/>
    <col min="2297" max="2297" width="8.57142857142857" style="25" customWidth="1"/>
    <col min="2298" max="2300" width="10" style="25" customWidth="1"/>
    <col min="2301" max="2301" width="8.57142857142857" style="25" customWidth="1"/>
    <col min="2302" max="2303" width="10" style="25" customWidth="1"/>
    <col min="2304" max="2304" width="3.57142857142857" style="25" customWidth="1"/>
    <col min="2305" max="2305" width="11.4285714285714" style="25" customWidth="1"/>
    <col min="2306" max="2547" width="9.14285714285714" style="25"/>
    <col min="2548" max="2548" width="2.57142857142857" style="25" customWidth="1"/>
    <col min="2549" max="2549" width="49" style="25" customWidth="1"/>
    <col min="2550" max="2552" width="10" style="25" customWidth="1"/>
    <col min="2553" max="2553" width="8.57142857142857" style="25" customWidth="1"/>
    <col min="2554" max="2556" width="10" style="25" customWidth="1"/>
    <col min="2557" max="2557" width="8.57142857142857" style="25" customWidth="1"/>
    <col min="2558" max="2559" width="10" style="25" customWidth="1"/>
    <col min="2560" max="2560" width="3.57142857142857" style="25" customWidth="1"/>
    <col min="2561" max="2561" width="11.4285714285714" style="25" customWidth="1"/>
    <col min="2562" max="2803" width="9.14285714285714" style="25"/>
    <col min="2804" max="2804" width="2.57142857142857" style="25" customWidth="1"/>
    <col min="2805" max="2805" width="49" style="25" customWidth="1"/>
    <col min="2806" max="2808" width="10" style="25" customWidth="1"/>
    <col min="2809" max="2809" width="8.57142857142857" style="25" customWidth="1"/>
    <col min="2810" max="2812" width="10" style="25" customWidth="1"/>
    <col min="2813" max="2813" width="8.57142857142857" style="25" customWidth="1"/>
    <col min="2814" max="2815" width="10" style="25" customWidth="1"/>
    <col min="2816" max="2816" width="3.57142857142857" style="25" customWidth="1"/>
    <col min="2817" max="2817" width="11.4285714285714" style="25" customWidth="1"/>
    <col min="2818" max="3059" width="9.14285714285714" style="25"/>
    <col min="3060" max="3060" width="2.57142857142857" style="25" customWidth="1"/>
    <col min="3061" max="3061" width="49" style="25" customWidth="1"/>
    <col min="3062" max="3064" width="10" style="25" customWidth="1"/>
    <col min="3065" max="3065" width="8.57142857142857" style="25" customWidth="1"/>
    <col min="3066" max="3068" width="10" style="25" customWidth="1"/>
    <col min="3069" max="3069" width="8.57142857142857" style="25" customWidth="1"/>
    <col min="3070" max="3071" width="10" style="25" customWidth="1"/>
    <col min="3072" max="3072" width="3.57142857142857" style="25" customWidth="1"/>
    <col min="3073" max="3073" width="11.4285714285714" style="25" customWidth="1"/>
    <col min="3074" max="3315" width="9.14285714285714" style="25"/>
    <col min="3316" max="3316" width="2.57142857142857" style="25" customWidth="1"/>
    <col min="3317" max="3317" width="49" style="25" customWidth="1"/>
    <col min="3318" max="3320" width="10" style="25" customWidth="1"/>
    <col min="3321" max="3321" width="8.57142857142857" style="25" customWidth="1"/>
    <col min="3322" max="3324" width="10" style="25" customWidth="1"/>
    <col min="3325" max="3325" width="8.57142857142857" style="25" customWidth="1"/>
    <col min="3326" max="3327" width="10" style="25" customWidth="1"/>
    <col min="3328" max="3328" width="3.57142857142857" style="25" customWidth="1"/>
    <col min="3329" max="3329" width="11.4285714285714" style="25" customWidth="1"/>
    <col min="3330" max="3571" width="9.14285714285714" style="25"/>
    <col min="3572" max="3572" width="2.57142857142857" style="25" customWidth="1"/>
    <col min="3573" max="3573" width="49" style="25" customWidth="1"/>
    <col min="3574" max="3576" width="10" style="25" customWidth="1"/>
    <col min="3577" max="3577" width="8.57142857142857" style="25" customWidth="1"/>
    <col min="3578" max="3580" width="10" style="25" customWidth="1"/>
    <col min="3581" max="3581" width="8.57142857142857" style="25" customWidth="1"/>
    <col min="3582" max="3583" width="10" style="25" customWidth="1"/>
    <col min="3584" max="3584" width="3.57142857142857" style="25" customWidth="1"/>
    <col min="3585" max="3585" width="11.4285714285714" style="25" customWidth="1"/>
    <col min="3586" max="3827" width="9.14285714285714" style="25"/>
    <col min="3828" max="3828" width="2.57142857142857" style="25" customWidth="1"/>
    <col min="3829" max="3829" width="49" style="25" customWidth="1"/>
    <col min="3830" max="3832" width="10" style="25" customWidth="1"/>
    <col min="3833" max="3833" width="8.57142857142857" style="25" customWidth="1"/>
    <col min="3834" max="3836" width="10" style="25" customWidth="1"/>
    <col min="3837" max="3837" width="8.57142857142857" style="25" customWidth="1"/>
    <col min="3838" max="3839" width="10" style="25" customWidth="1"/>
    <col min="3840" max="3840" width="3.57142857142857" style="25" customWidth="1"/>
    <col min="3841" max="3841" width="11.4285714285714" style="25" customWidth="1"/>
    <col min="3842" max="4083" width="9.14285714285714" style="25"/>
    <col min="4084" max="4084" width="2.57142857142857" style="25" customWidth="1"/>
    <col min="4085" max="4085" width="49" style="25" customWidth="1"/>
    <col min="4086" max="4088" width="10" style="25" customWidth="1"/>
    <col min="4089" max="4089" width="8.57142857142857" style="25" customWidth="1"/>
    <col min="4090" max="4092" width="10" style="25" customWidth="1"/>
    <col min="4093" max="4093" width="8.57142857142857" style="25" customWidth="1"/>
    <col min="4094" max="4095" width="10" style="25" customWidth="1"/>
    <col min="4096" max="4096" width="3.57142857142857" style="25" customWidth="1"/>
    <col min="4097" max="4097" width="11.4285714285714" style="25" customWidth="1"/>
    <col min="4098" max="4339" width="9.14285714285714" style="25"/>
    <col min="4340" max="4340" width="2.57142857142857" style="25" customWidth="1"/>
    <col min="4341" max="4341" width="49" style="25" customWidth="1"/>
    <col min="4342" max="4344" width="10" style="25" customWidth="1"/>
    <col min="4345" max="4345" width="8.57142857142857" style="25" customWidth="1"/>
    <col min="4346" max="4348" width="10" style="25" customWidth="1"/>
    <col min="4349" max="4349" width="8.57142857142857" style="25" customWidth="1"/>
    <col min="4350" max="4351" width="10" style="25" customWidth="1"/>
    <col min="4352" max="4352" width="3.57142857142857" style="25" customWidth="1"/>
    <col min="4353" max="4353" width="11.4285714285714" style="25" customWidth="1"/>
    <col min="4354" max="4595" width="9.14285714285714" style="25"/>
    <col min="4596" max="4596" width="2.57142857142857" style="25" customWidth="1"/>
    <col min="4597" max="4597" width="49" style="25" customWidth="1"/>
    <col min="4598" max="4600" width="10" style="25" customWidth="1"/>
    <col min="4601" max="4601" width="8.57142857142857" style="25" customWidth="1"/>
    <col min="4602" max="4604" width="10" style="25" customWidth="1"/>
    <col min="4605" max="4605" width="8.57142857142857" style="25" customWidth="1"/>
    <col min="4606" max="4607" width="10" style="25" customWidth="1"/>
    <col min="4608" max="4608" width="3.57142857142857" style="25" customWidth="1"/>
    <col min="4609" max="4609" width="11.4285714285714" style="25" customWidth="1"/>
    <col min="4610" max="4851" width="9.14285714285714" style="25"/>
    <col min="4852" max="4852" width="2.57142857142857" style="25" customWidth="1"/>
    <col min="4853" max="4853" width="49" style="25" customWidth="1"/>
    <col min="4854" max="4856" width="10" style="25" customWidth="1"/>
    <col min="4857" max="4857" width="8.57142857142857" style="25" customWidth="1"/>
    <col min="4858" max="4860" width="10" style="25" customWidth="1"/>
    <col min="4861" max="4861" width="8.57142857142857" style="25" customWidth="1"/>
    <col min="4862" max="4863" width="10" style="25" customWidth="1"/>
    <col min="4864" max="4864" width="3.57142857142857" style="25" customWidth="1"/>
    <col min="4865" max="4865" width="11.4285714285714" style="25" customWidth="1"/>
    <col min="4866" max="5107" width="9.14285714285714" style="25"/>
    <col min="5108" max="5108" width="2.57142857142857" style="25" customWidth="1"/>
    <col min="5109" max="5109" width="49" style="25" customWidth="1"/>
    <col min="5110" max="5112" width="10" style="25" customWidth="1"/>
    <col min="5113" max="5113" width="8.57142857142857" style="25" customWidth="1"/>
    <col min="5114" max="5116" width="10" style="25" customWidth="1"/>
    <col min="5117" max="5117" width="8.57142857142857" style="25" customWidth="1"/>
    <col min="5118" max="5119" width="10" style="25" customWidth="1"/>
    <col min="5120" max="5120" width="3.57142857142857" style="25" customWidth="1"/>
    <col min="5121" max="5121" width="11.4285714285714" style="25" customWidth="1"/>
    <col min="5122" max="5363" width="9.14285714285714" style="25"/>
    <col min="5364" max="5364" width="2.57142857142857" style="25" customWidth="1"/>
    <col min="5365" max="5365" width="49" style="25" customWidth="1"/>
    <col min="5366" max="5368" width="10" style="25" customWidth="1"/>
    <col min="5369" max="5369" width="8.57142857142857" style="25" customWidth="1"/>
    <col min="5370" max="5372" width="10" style="25" customWidth="1"/>
    <col min="5373" max="5373" width="8.57142857142857" style="25" customWidth="1"/>
    <col min="5374" max="5375" width="10" style="25" customWidth="1"/>
    <col min="5376" max="5376" width="3.57142857142857" style="25" customWidth="1"/>
    <col min="5377" max="5377" width="11.4285714285714" style="25" customWidth="1"/>
    <col min="5378" max="5619" width="9.14285714285714" style="25"/>
    <col min="5620" max="5620" width="2.57142857142857" style="25" customWidth="1"/>
    <col min="5621" max="5621" width="49" style="25" customWidth="1"/>
    <col min="5622" max="5624" width="10" style="25" customWidth="1"/>
    <col min="5625" max="5625" width="8.57142857142857" style="25" customWidth="1"/>
    <col min="5626" max="5628" width="10" style="25" customWidth="1"/>
    <col min="5629" max="5629" width="8.57142857142857" style="25" customWidth="1"/>
    <col min="5630" max="5631" width="10" style="25" customWidth="1"/>
    <col min="5632" max="5632" width="3.57142857142857" style="25" customWidth="1"/>
    <col min="5633" max="5633" width="11.4285714285714" style="25" customWidth="1"/>
    <col min="5634" max="5875" width="9.14285714285714" style="25"/>
    <col min="5876" max="5876" width="2.57142857142857" style="25" customWidth="1"/>
    <col min="5877" max="5877" width="49" style="25" customWidth="1"/>
    <col min="5878" max="5880" width="10" style="25" customWidth="1"/>
    <col min="5881" max="5881" width="8.57142857142857" style="25" customWidth="1"/>
    <col min="5882" max="5884" width="10" style="25" customWidth="1"/>
    <col min="5885" max="5885" width="8.57142857142857" style="25" customWidth="1"/>
    <col min="5886" max="5887" width="10" style="25" customWidth="1"/>
    <col min="5888" max="5888" width="3.57142857142857" style="25" customWidth="1"/>
    <col min="5889" max="5889" width="11.4285714285714" style="25" customWidth="1"/>
    <col min="5890" max="6131" width="9.14285714285714" style="25"/>
    <col min="6132" max="6132" width="2.57142857142857" style="25" customWidth="1"/>
    <col min="6133" max="6133" width="49" style="25" customWidth="1"/>
    <col min="6134" max="6136" width="10" style="25" customWidth="1"/>
    <col min="6137" max="6137" width="8.57142857142857" style="25" customWidth="1"/>
    <col min="6138" max="6140" width="10" style="25" customWidth="1"/>
    <col min="6141" max="6141" width="8.57142857142857" style="25" customWidth="1"/>
    <col min="6142" max="6143" width="10" style="25" customWidth="1"/>
    <col min="6144" max="6144" width="3.57142857142857" style="25" customWidth="1"/>
    <col min="6145" max="6145" width="11.4285714285714" style="25" customWidth="1"/>
    <col min="6146" max="6387" width="9.14285714285714" style="25"/>
    <col min="6388" max="6388" width="2.57142857142857" style="25" customWidth="1"/>
    <col min="6389" max="6389" width="49" style="25" customWidth="1"/>
    <col min="6390" max="6392" width="10" style="25" customWidth="1"/>
    <col min="6393" max="6393" width="8.57142857142857" style="25" customWidth="1"/>
    <col min="6394" max="6396" width="10" style="25" customWidth="1"/>
    <col min="6397" max="6397" width="8.57142857142857" style="25" customWidth="1"/>
    <col min="6398" max="6399" width="10" style="25" customWidth="1"/>
    <col min="6400" max="6400" width="3.57142857142857" style="25" customWidth="1"/>
    <col min="6401" max="6401" width="11.4285714285714" style="25" customWidth="1"/>
    <col min="6402" max="6643" width="9.14285714285714" style="25"/>
    <col min="6644" max="6644" width="2.57142857142857" style="25" customWidth="1"/>
    <col min="6645" max="6645" width="49" style="25" customWidth="1"/>
    <col min="6646" max="6648" width="10" style="25" customWidth="1"/>
    <col min="6649" max="6649" width="8.57142857142857" style="25" customWidth="1"/>
    <col min="6650" max="6652" width="10" style="25" customWidth="1"/>
    <col min="6653" max="6653" width="8.57142857142857" style="25" customWidth="1"/>
    <col min="6654" max="6655" width="10" style="25" customWidth="1"/>
    <col min="6656" max="6656" width="3.57142857142857" style="25" customWidth="1"/>
    <col min="6657" max="6657" width="11.4285714285714" style="25" customWidth="1"/>
    <col min="6658" max="6899" width="9.14285714285714" style="25"/>
    <col min="6900" max="6900" width="2.57142857142857" style="25" customWidth="1"/>
    <col min="6901" max="6901" width="49" style="25" customWidth="1"/>
    <col min="6902" max="6904" width="10" style="25" customWidth="1"/>
    <col min="6905" max="6905" width="8.57142857142857" style="25" customWidth="1"/>
    <col min="6906" max="6908" width="10" style="25" customWidth="1"/>
    <col min="6909" max="6909" width="8.57142857142857" style="25" customWidth="1"/>
    <col min="6910" max="6911" width="10" style="25" customWidth="1"/>
    <col min="6912" max="6912" width="3.57142857142857" style="25" customWidth="1"/>
    <col min="6913" max="6913" width="11.4285714285714" style="25" customWidth="1"/>
    <col min="6914" max="7155" width="9.14285714285714" style="25"/>
    <col min="7156" max="7156" width="2.57142857142857" style="25" customWidth="1"/>
    <col min="7157" max="7157" width="49" style="25" customWidth="1"/>
    <col min="7158" max="7160" width="10" style="25" customWidth="1"/>
    <col min="7161" max="7161" width="8.57142857142857" style="25" customWidth="1"/>
    <col min="7162" max="7164" width="10" style="25" customWidth="1"/>
    <col min="7165" max="7165" width="8.57142857142857" style="25" customWidth="1"/>
    <col min="7166" max="7167" width="10" style="25" customWidth="1"/>
    <col min="7168" max="7168" width="3.57142857142857" style="25" customWidth="1"/>
    <col min="7169" max="7169" width="11.4285714285714" style="25" customWidth="1"/>
    <col min="7170" max="7411" width="9.14285714285714" style="25"/>
    <col min="7412" max="7412" width="2.57142857142857" style="25" customWidth="1"/>
    <col min="7413" max="7413" width="49" style="25" customWidth="1"/>
    <col min="7414" max="7416" width="10" style="25" customWidth="1"/>
    <col min="7417" max="7417" width="8.57142857142857" style="25" customWidth="1"/>
    <col min="7418" max="7420" width="10" style="25" customWidth="1"/>
    <col min="7421" max="7421" width="8.57142857142857" style="25" customWidth="1"/>
    <col min="7422" max="7423" width="10" style="25" customWidth="1"/>
    <col min="7424" max="7424" width="3.57142857142857" style="25" customWidth="1"/>
    <col min="7425" max="7425" width="11.4285714285714" style="25" customWidth="1"/>
    <col min="7426" max="7667" width="9.14285714285714" style="25"/>
    <col min="7668" max="7668" width="2.57142857142857" style="25" customWidth="1"/>
    <col min="7669" max="7669" width="49" style="25" customWidth="1"/>
    <col min="7670" max="7672" width="10" style="25" customWidth="1"/>
    <col min="7673" max="7673" width="8.57142857142857" style="25" customWidth="1"/>
    <col min="7674" max="7676" width="10" style="25" customWidth="1"/>
    <col min="7677" max="7677" width="8.57142857142857" style="25" customWidth="1"/>
    <col min="7678" max="7679" width="10" style="25" customWidth="1"/>
    <col min="7680" max="7680" width="3.57142857142857" style="25" customWidth="1"/>
    <col min="7681" max="7681" width="11.4285714285714" style="25" customWidth="1"/>
    <col min="7682" max="7923" width="9.14285714285714" style="25"/>
    <col min="7924" max="7924" width="2.57142857142857" style="25" customWidth="1"/>
    <col min="7925" max="7925" width="49" style="25" customWidth="1"/>
    <col min="7926" max="7928" width="10" style="25" customWidth="1"/>
    <col min="7929" max="7929" width="8.57142857142857" style="25" customWidth="1"/>
    <col min="7930" max="7932" width="10" style="25" customWidth="1"/>
    <col min="7933" max="7933" width="8.57142857142857" style="25" customWidth="1"/>
    <col min="7934" max="7935" width="10" style="25" customWidth="1"/>
    <col min="7936" max="7936" width="3.57142857142857" style="25" customWidth="1"/>
    <col min="7937" max="7937" width="11.4285714285714" style="25" customWidth="1"/>
    <col min="7938" max="8179" width="9.14285714285714" style="25"/>
    <col min="8180" max="8180" width="2.57142857142857" style="25" customWidth="1"/>
    <col min="8181" max="8181" width="49" style="25" customWidth="1"/>
    <col min="8182" max="8184" width="10" style="25" customWidth="1"/>
    <col min="8185" max="8185" width="8.57142857142857" style="25" customWidth="1"/>
    <col min="8186" max="8188" width="10" style="25" customWidth="1"/>
    <col min="8189" max="8189" width="8.57142857142857" style="25" customWidth="1"/>
    <col min="8190" max="8191" width="10" style="25" customWidth="1"/>
    <col min="8192" max="8192" width="3.57142857142857" style="25" customWidth="1"/>
    <col min="8193" max="8193" width="11.4285714285714" style="25" customWidth="1"/>
    <col min="8194" max="8435" width="9.14285714285714" style="25"/>
    <col min="8436" max="8436" width="2.57142857142857" style="25" customWidth="1"/>
    <col min="8437" max="8437" width="49" style="25" customWidth="1"/>
    <col min="8438" max="8440" width="10" style="25" customWidth="1"/>
    <col min="8441" max="8441" width="8.57142857142857" style="25" customWidth="1"/>
    <col min="8442" max="8444" width="10" style="25" customWidth="1"/>
    <col min="8445" max="8445" width="8.57142857142857" style="25" customWidth="1"/>
    <col min="8446" max="8447" width="10" style="25" customWidth="1"/>
    <col min="8448" max="8448" width="3.57142857142857" style="25" customWidth="1"/>
    <col min="8449" max="8449" width="11.4285714285714" style="25" customWidth="1"/>
    <col min="8450" max="8691" width="9.14285714285714" style="25"/>
    <col min="8692" max="8692" width="2.57142857142857" style="25" customWidth="1"/>
    <col min="8693" max="8693" width="49" style="25" customWidth="1"/>
    <col min="8694" max="8696" width="10" style="25" customWidth="1"/>
    <col min="8697" max="8697" width="8.57142857142857" style="25" customWidth="1"/>
    <col min="8698" max="8700" width="10" style="25" customWidth="1"/>
    <col min="8701" max="8701" width="8.57142857142857" style="25" customWidth="1"/>
    <col min="8702" max="8703" width="10" style="25" customWidth="1"/>
    <col min="8704" max="8704" width="3.57142857142857" style="25" customWidth="1"/>
    <col min="8705" max="8705" width="11.4285714285714" style="25" customWidth="1"/>
    <col min="8706" max="8947" width="9.14285714285714" style="25"/>
    <col min="8948" max="8948" width="2.57142857142857" style="25" customWidth="1"/>
    <col min="8949" max="8949" width="49" style="25" customWidth="1"/>
    <col min="8950" max="8952" width="10" style="25" customWidth="1"/>
    <col min="8953" max="8953" width="8.57142857142857" style="25" customWidth="1"/>
    <col min="8954" max="8956" width="10" style="25" customWidth="1"/>
    <col min="8957" max="8957" width="8.57142857142857" style="25" customWidth="1"/>
    <col min="8958" max="8959" width="10" style="25" customWidth="1"/>
    <col min="8960" max="8960" width="3.57142857142857" style="25" customWidth="1"/>
    <col min="8961" max="8961" width="11.4285714285714" style="25" customWidth="1"/>
    <col min="8962" max="9203" width="9.14285714285714" style="25"/>
    <col min="9204" max="9204" width="2.57142857142857" style="25" customWidth="1"/>
    <col min="9205" max="9205" width="49" style="25" customWidth="1"/>
    <col min="9206" max="9208" width="10" style="25" customWidth="1"/>
    <col min="9209" max="9209" width="8.57142857142857" style="25" customWidth="1"/>
    <col min="9210" max="9212" width="10" style="25" customWidth="1"/>
    <col min="9213" max="9213" width="8.57142857142857" style="25" customWidth="1"/>
    <col min="9214" max="9215" width="10" style="25" customWidth="1"/>
    <col min="9216" max="9216" width="3.57142857142857" style="25" customWidth="1"/>
    <col min="9217" max="9217" width="11.4285714285714" style="25" customWidth="1"/>
    <col min="9218" max="9459" width="9.14285714285714" style="25"/>
    <col min="9460" max="9460" width="2.57142857142857" style="25" customWidth="1"/>
    <col min="9461" max="9461" width="49" style="25" customWidth="1"/>
    <col min="9462" max="9464" width="10" style="25" customWidth="1"/>
    <col min="9465" max="9465" width="8.57142857142857" style="25" customWidth="1"/>
    <col min="9466" max="9468" width="10" style="25" customWidth="1"/>
    <col min="9469" max="9469" width="8.57142857142857" style="25" customWidth="1"/>
    <col min="9470" max="9471" width="10" style="25" customWidth="1"/>
    <col min="9472" max="9472" width="3.57142857142857" style="25" customWidth="1"/>
    <col min="9473" max="9473" width="11.4285714285714" style="25" customWidth="1"/>
    <col min="9474" max="9715" width="9.14285714285714" style="25"/>
    <col min="9716" max="9716" width="2.57142857142857" style="25" customWidth="1"/>
    <col min="9717" max="9717" width="49" style="25" customWidth="1"/>
    <col min="9718" max="9720" width="10" style="25" customWidth="1"/>
    <col min="9721" max="9721" width="8.57142857142857" style="25" customWidth="1"/>
    <col min="9722" max="9724" width="10" style="25" customWidth="1"/>
    <col min="9725" max="9725" width="8.57142857142857" style="25" customWidth="1"/>
    <col min="9726" max="9727" width="10" style="25" customWidth="1"/>
    <col min="9728" max="9728" width="3.57142857142857" style="25" customWidth="1"/>
    <col min="9729" max="9729" width="11.4285714285714" style="25" customWidth="1"/>
    <col min="9730" max="9971" width="9.14285714285714" style="25"/>
    <col min="9972" max="9972" width="2.57142857142857" style="25" customWidth="1"/>
    <col min="9973" max="9973" width="49" style="25" customWidth="1"/>
    <col min="9974" max="9976" width="10" style="25" customWidth="1"/>
    <col min="9977" max="9977" width="8.57142857142857" style="25" customWidth="1"/>
    <col min="9978" max="9980" width="10" style="25" customWidth="1"/>
    <col min="9981" max="9981" width="8.57142857142857" style="25" customWidth="1"/>
    <col min="9982" max="9983" width="10" style="25" customWidth="1"/>
    <col min="9984" max="9984" width="3.57142857142857" style="25" customWidth="1"/>
    <col min="9985" max="9985" width="11.4285714285714" style="25" customWidth="1"/>
    <col min="9986" max="10227" width="9.14285714285714" style="25"/>
    <col min="10228" max="10228" width="2.57142857142857" style="25" customWidth="1"/>
    <col min="10229" max="10229" width="49" style="25" customWidth="1"/>
    <col min="10230" max="10232" width="10" style="25" customWidth="1"/>
    <col min="10233" max="10233" width="8.57142857142857" style="25" customWidth="1"/>
    <col min="10234" max="10236" width="10" style="25" customWidth="1"/>
    <col min="10237" max="10237" width="8.57142857142857" style="25" customWidth="1"/>
    <col min="10238" max="10239" width="10" style="25" customWidth="1"/>
    <col min="10240" max="10240" width="3.57142857142857" style="25" customWidth="1"/>
    <col min="10241" max="10241" width="11.4285714285714" style="25" customWidth="1"/>
    <col min="10242" max="10483" width="9.14285714285714" style="25"/>
    <col min="10484" max="10484" width="2.57142857142857" style="25" customWidth="1"/>
    <col min="10485" max="10485" width="49" style="25" customWidth="1"/>
    <col min="10486" max="10488" width="10" style="25" customWidth="1"/>
    <col min="10489" max="10489" width="8.57142857142857" style="25" customWidth="1"/>
    <col min="10490" max="10492" width="10" style="25" customWidth="1"/>
    <col min="10493" max="10493" width="8.57142857142857" style="25" customWidth="1"/>
    <col min="10494" max="10495" width="10" style="25" customWidth="1"/>
    <col min="10496" max="10496" width="3.57142857142857" style="25" customWidth="1"/>
    <col min="10497" max="10497" width="11.4285714285714" style="25" customWidth="1"/>
    <col min="10498" max="10739" width="9.14285714285714" style="25"/>
    <col min="10740" max="10740" width="2.57142857142857" style="25" customWidth="1"/>
    <col min="10741" max="10741" width="49" style="25" customWidth="1"/>
    <col min="10742" max="10744" width="10" style="25" customWidth="1"/>
    <col min="10745" max="10745" width="8.57142857142857" style="25" customWidth="1"/>
    <col min="10746" max="10748" width="10" style="25" customWidth="1"/>
    <col min="10749" max="10749" width="8.57142857142857" style="25" customWidth="1"/>
    <col min="10750" max="10751" width="10" style="25" customWidth="1"/>
    <col min="10752" max="10752" width="3.57142857142857" style="25" customWidth="1"/>
    <col min="10753" max="10753" width="11.4285714285714" style="25" customWidth="1"/>
    <col min="10754" max="10995" width="9.14285714285714" style="25"/>
    <col min="10996" max="10996" width="2.57142857142857" style="25" customWidth="1"/>
    <col min="10997" max="10997" width="49" style="25" customWidth="1"/>
    <col min="10998" max="11000" width="10" style="25" customWidth="1"/>
    <col min="11001" max="11001" width="8.57142857142857" style="25" customWidth="1"/>
    <col min="11002" max="11004" width="10" style="25" customWidth="1"/>
    <col min="11005" max="11005" width="8.57142857142857" style="25" customWidth="1"/>
    <col min="11006" max="11007" width="10" style="25" customWidth="1"/>
    <col min="11008" max="11008" width="3.57142857142857" style="25" customWidth="1"/>
    <col min="11009" max="11009" width="11.4285714285714" style="25" customWidth="1"/>
    <col min="11010" max="11251" width="9.14285714285714" style="25"/>
    <col min="11252" max="11252" width="2.57142857142857" style="25" customWidth="1"/>
    <col min="11253" max="11253" width="49" style="25" customWidth="1"/>
    <col min="11254" max="11256" width="10" style="25" customWidth="1"/>
    <col min="11257" max="11257" width="8.57142857142857" style="25" customWidth="1"/>
    <col min="11258" max="11260" width="10" style="25" customWidth="1"/>
    <col min="11261" max="11261" width="8.57142857142857" style="25" customWidth="1"/>
    <col min="11262" max="11263" width="10" style="25" customWidth="1"/>
    <col min="11264" max="11264" width="3.57142857142857" style="25" customWidth="1"/>
    <col min="11265" max="11265" width="11.4285714285714" style="25" customWidth="1"/>
    <col min="11266" max="11507" width="9.14285714285714" style="25"/>
    <col min="11508" max="11508" width="2.57142857142857" style="25" customWidth="1"/>
    <col min="11509" max="11509" width="49" style="25" customWidth="1"/>
    <col min="11510" max="11512" width="10" style="25" customWidth="1"/>
    <col min="11513" max="11513" width="8.57142857142857" style="25" customWidth="1"/>
    <col min="11514" max="11516" width="10" style="25" customWidth="1"/>
    <col min="11517" max="11517" width="8.57142857142857" style="25" customWidth="1"/>
    <col min="11518" max="11519" width="10" style="25" customWidth="1"/>
    <col min="11520" max="11520" width="3.57142857142857" style="25" customWidth="1"/>
    <col min="11521" max="11521" width="11.4285714285714" style="25" customWidth="1"/>
    <col min="11522" max="11763" width="9.14285714285714" style="25"/>
    <col min="11764" max="11764" width="2.57142857142857" style="25" customWidth="1"/>
    <col min="11765" max="11765" width="49" style="25" customWidth="1"/>
    <col min="11766" max="11768" width="10" style="25" customWidth="1"/>
    <col min="11769" max="11769" width="8.57142857142857" style="25" customWidth="1"/>
    <col min="11770" max="11772" width="10" style="25" customWidth="1"/>
    <col min="11773" max="11773" width="8.57142857142857" style="25" customWidth="1"/>
    <col min="11774" max="11775" width="10" style="25" customWidth="1"/>
    <col min="11776" max="11776" width="3.57142857142857" style="25" customWidth="1"/>
    <col min="11777" max="11777" width="11.4285714285714" style="25" customWidth="1"/>
    <col min="11778" max="12019" width="9.14285714285714" style="25"/>
    <col min="12020" max="12020" width="2.57142857142857" style="25" customWidth="1"/>
    <col min="12021" max="12021" width="49" style="25" customWidth="1"/>
    <col min="12022" max="12024" width="10" style="25" customWidth="1"/>
    <col min="12025" max="12025" width="8.57142857142857" style="25" customWidth="1"/>
    <col min="12026" max="12028" width="10" style="25" customWidth="1"/>
    <col min="12029" max="12029" width="8.57142857142857" style="25" customWidth="1"/>
    <col min="12030" max="12031" width="10" style="25" customWidth="1"/>
    <col min="12032" max="12032" width="3.57142857142857" style="25" customWidth="1"/>
    <col min="12033" max="12033" width="11.4285714285714" style="25" customWidth="1"/>
    <col min="12034" max="12275" width="9.14285714285714" style="25"/>
    <col min="12276" max="12276" width="2.57142857142857" style="25" customWidth="1"/>
    <col min="12277" max="12277" width="49" style="25" customWidth="1"/>
    <col min="12278" max="12280" width="10" style="25" customWidth="1"/>
    <col min="12281" max="12281" width="8.57142857142857" style="25" customWidth="1"/>
    <col min="12282" max="12284" width="10" style="25" customWidth="1"/>
    <col min="12285" max="12285" width="8.57142857142857" style="25" customWidth="1"/>
    <col min="12286" max="12287" width="10" style="25" customWidth="1"/>
    <col min="12288" max="12288" width="3.57142857142857" style="25" customWidth="1"/>
    <col min="12289" max="12289" width="11.4285714285714" style="25" customWidth="1"/>
    <col min="12290" max="12531" width="9.14285714285714" style="25"/>
    <col min="12532" max="12532" width="2.57142857142857" style="25" customWidth="1"/>
    <col min="12533" max="12533" width="49" style="25" customWidth="1"/>
    <col min="12534" max="12536" width="10" style="25" customWidth="1"/>
    <col min="12537" max="12537" width="8.57142857142857" style="25" customWidth="1"/>
    <col min="12538" max="12540" width="10" style="25" customWidth="1"/>
    <col min="12541" max="12541" width="8.57142857142857" style="25" customWidth="1"/>
    <col min="12542" max="12543" width="10" style="25" customWidth="1"/>
    <col min="12544" max="12544" width="3.57142857142857" style="25" customWidth="1"/>
    <col min="12545" max="12545" width="11.4285714285714" style="25" customWidth="1"/>
    <col min="12546" max="12787" width="9.14285714285714" style="25"/>
    <col min="12788" max="12788" width="2.57142857142857" style="25" customWidth="1"/>
    <col min="12789" max="12789" width="49" style="25" customWidth="1"/>
    <col min="12790" max="12792" width="10" style="25" customWidth="1"/>
    <col min="12793" max="12793" width="8.57142857142857" style="25" customWidth="1"/>
    <col min="12794" max="12796" width="10" style="25" customWidth="1"/>
    <col min="12797" max="12797" width="8.57142857142857" style="25" customWidth="1"/>
    <col min="12798" max="12799" width="10" style="25" customWidth="1"/>
    <col min="12800" max="12800" width="3.57142857142857" style="25" customWidth="1"/>
    <col min="12801" max="12801" width="11.4285714285714" style="25" customWidth="1"/>
    <col min="12802" max="13043" width="9.14285714285714" style="25"/>
    <col min="13044" max="13044" width="2.57142857142857" style="25" customWidth="1"/>
    <col min="13045" max="13045" width="49" style="25" customWidth="1"/>
    <col min="13046" max="13048" width="10" style="25" customWidth="1"/>
    <col min="13049" max="13049" width="8.57142857142857" style="25" customWidth="1"/>
    <col min="13050" max="13052" width="10" style="25" customWidth="1"/>
    <col min="13053" max="13053" width="8.57142857142857" style="25" customWidth="1"/>
    <col min="13054" max="13055" width="10" style="25" customWidth="1"/>
    <col min="13056" max="13056" width="3.57142857142857" style="25" customWidth="1"/>
    <col min="13057" max="13057" width="11.4285714285714" style="25" customWidth="1"/>
    <col min="13058" max="13299" width="9.14285714285714" style="25"/>
    <col min="13300" max="13300" width="2.57142857142857" style="25" customWidth="1"/>
    <col min="13301" max="13301" width="49" style="25" customWidth="1"/>
    <col min="13302" max="13304" width="10" style="25" customWidth="1"/>
    <col min="13305" max="13305" width="8.57142857142857" style="25" customWidth="1"/>
    <col min="13306" max="13308" width="10" style="25" customWidth="1"/>
    <col min="13309" max="13309" width="8.57142857142857" style="25" customWidth="1"/>
    <col min="13310" max="13311" width="10" style="25" customWidth="1"/>
    <col min="13312" max="13312" width="3.57142857142857" style="25" customWidth="1"/>
    <col min="13313" max="13313" width="11.4285714285714" style="25" customWidth="1"/>
    <col min="13314" max="13555" width="9.14285714285714" style="25"/>
    <col min="13556" max="13556" width="2.57142857142857" style="25" customWidth="1"/>
    <col min="13557" max="13557" width="49" style="25" customWidth="1"/>
    <col min="13558" max="13560" width="10" style="25" customWidth="1"/>
    <col min="13561" max="13561" width="8.57142857142857" style="25" customWidth="1"/>
    <col min="13562" max="13564" width="10" style="25" customWidth="1"/>
    <col min="13565" max="13565" width="8.57142857142857" style="25" customWidth="1"/>
    <col min="13566" max="13567" width="10" style="25" customWidth="1"/>
    <col min="13568" max="13568" width="3.57142857142857" style="25" customWidth="1"/>
    <col min="13569" max="13569" width="11.4285714285714" style="25" customWidth="1"/>
    <col min="13570" max="13811" width="9.14285714285714" style="25"/>
    <col min="13812" max="13812" width="2.57142857142857" style="25" customWidth="1"/>
    <col min="13813" max="13813" width="49" style="25" customWidth="1"/>
    <col min="13814" max="13816" width="10" style="25" customWidth="1"/>
    <col min="13817" max="13817" width="8.57142857142857" style="25" customWidth="1"/>
    <col min="13818" max="13820" width="10" style="25" customWidth="1"/>
    <col min="13821" max="13821" width="8.57142857142857" style="25" customWidth="1"/>
    <col min="13822" max="13823" width="10" style="25" customWidth="1"/>
    <col min="13824" max="13824" width="3.57142857142857" style="25" customWidth="1"/>
    <col min="13825" max="13825" width="11.4285714285714" style="25" customWidth="1"/>
    <col min="13826" max="14067" width="9.14285714285714" style="25"/>
    <col min="14068" max="14068" width="2.57142857142857" style="25" customWidth="1"/>
    <col min="14069" max="14069" width="49" style="25" customWidth="1"/>
    <col min="14070" max="14072" width="10" style="25" customWidth="1"/>
    <col min="14073" max="14073" width="8.57142857142857" style="25" customWidth="1"/>
    <col min="14074" max="14076" width="10" style="25" customWidth="1"/>
    <col min="14077" max="14077" width="8.57142857142857" style="25" customWidth="1"/>
    <col min="14078" max="14079" width="10" style="25" customWidth="1"/>
    <col min="14080" max="14080" width="3.57142857142857" style="25" customWidth="1"/>
    <col min="14081" max="14081" width="11.4285714285714" style="25" customWidth="1"/>
    <col min="14082" max="14323" width="9.14285714285714" style="25"/>
    <col min="14324" max="14324" width="2.57142857142857" style="25" customWidth="1"/>
    <col min="14325" max="14325" width="49" style="25" customWidth="1"/>
    <col min="14326" max="14328" width="10" style="25" customWidth="1"/>
    <col min="14329" max="14329" width="8.57142857142857" style="25" customWidth="1"/>
    <col min="14330" max="14332" width="10" style="25" customWidth="1"/>
    <col min="14333" max="14333" width="8.57142857142857" style="25" customWidth="1"/>
    <col min="14334" max="14335" width="10" style="25" customWidth="1"/>
    <col min="14336" max="14336" width="3.57142857142857" style="25" customWidth="1"/>
    <col min="14337" max="14337" width="11.4285714285714" style="25" customWidth="1"/>
    <col min="14338" max="14579" width="9.14285714285714" style="25"/>
    <col min="14580" max="14580" width="2.57142857142857" style="25" customWidth="1"/>
    <col min="14581" max="14581" width="49" style="25" customWidth="1"/>
    <col min="14582" max="14584" width="10" style="25" customWidth="1"/>
    <col min="14585" max="14585" width="8.57142857142857" style="25" customWidth="1"/>
    <col min="14586" max="14588" width="10" style="25" customWidth="1"/>
    <col min="14589" max="14589" width="8.57142857142857" style="25" customWidth="1"/>
    <col min="14590" max="14591" width="10" style="25" customWidth="1"/>
    <col min="14592" max="14592" width="3.57142857142857" style="25" customWidth="1"/>
    <col min="14593" max="14593" width="11.4285714285714" style="25" customWidth="1"/>
    <col min="14594" max="14835" width="9.14285714285714" style="25"/>
    <col min="14836" max="14836" width="2.57142857142857" style="25" customWidth="1"/>
    <col min="14837" max="14837" width="49" style="25" customWidth="1"/>
    <col min="14838" max="14840" width="10" style="25" customWidth="1"/>
    <col min="14841" max="14841" width="8.57142857142857" style="25" customWidth="1"/>
    <col min="14842" max="14844" width="10" style="25" customWidth="1"/>
    <col min="14845" max="14845" width="8.57142857142857" style="25" customWidth="1"/>
    <col min="14846" max="14847" width="10" style="25" customWidth="1"/>
    <col min="14848" max="14848" width="3.57142857142857" style="25" customWidth="1"/>
    <col min="14849" max="14849" width="11.4285714285714" style="25" customWidth="1"/>
    <col min="14850" max="15091" width="9.14285714285714" style="25"/>
    <col min="15092" max="15092" width="2.57142857142857" style="25" customWidth="1"/>
    <col min="15093" max="15093" width="49" style="25" customWidth="1"/>
    <col min="15094" max="15096" width="10" style="25" customWidth="1"/>
    <col min="15097" max="15097" width="8.57142857142857" style="25" customWidth="1"/>
    <col min="15098" max="15100" width="10" style="25" customWidth="1"/>
    <col min="15101" max="15101" width="8.57142857142857" style="25" customWidth="1"/>
    <col min="15102" max="15103" width="10" style="25" customWidth="1"/>
    <col min="15104" max="15104" width="3.57142857142857" style="25" customWidth="1"/>
    <col min="15105" max="15105" width="11.4285714285714" style="25" customWidth="1"/>
    <col min="15106" max="15347" width="9.14285714285714" style="25"/>
    <col min="15348" max="15348" width="2.57142857142857" style="25" customWidth="1"/>
    <col min="15349" max="15349" width="49" style="25" customWidth="1"/>
    <col min="15350" max="15352" width="10" style="25" customWidth="1"/>
    <col min="15353" max="15353" width="8.57142857142857" style="25" customWidth="1"/>
    <col min="15354" max="15356" width="10" style="25" customWidth="1"/>
    <col min="15357" max="15357" width="8.57142857142857" style="25" customWidth="1"/>
    <col min="15358" max="15359" width="10" style="25" customWidth="1"/>
    <col min="15360" max="15360" width="3.57142857142857" style="25" customWidth="1"/>
    <col min="15361" max="15361" width="11.4285714285714" style="25" customWidth="1"/>
    <col min="15362" max="15603" width="9.14285714285714" style="25"/>
    <col min="15604" max="15604" width="2.57142857142857" style="25" customWidth="1"/>
    <col min="15605" max="15605" width="49" style="25" customWidth="1"/>
    <col min="15606" max="15608" width="10" style="25" customWidth="1"/>
    <col min="15609" max="15609" width="8.57142857142857" style="25" customWidth="1"/>
    <col min="15610" max="15612" width="10" style="25" customWidth="1"/>
    <col min="15613" max="15613" width="8.57142857142857" style="25" customWidth="1"/>
    <col min="15614" max="15615" width="10" style="25" customWidth="1"/>
    <col min="15616" max="15616" width="3.57142857142857" style="25" customWidth="1"/>
    <col min="15617" max="15617" width="11.4285714285714" style="25" customWidth="1"/>
    <col min="15618" max="15859" width="9.14285714285714" style="25"/>
    <col min="15860" max="15860" width="2.57142857142857" style="25" customWidth="1"/>
    <col min="15861" max="15861" width="49" style="25" customWidth="1"/>
    <col min="15862" max="15864" width="10" style="25" customWidth="1"/>
    <col min="15865" max="15865" width="8.57142857142857" style="25" customWidth="1"/>
    <col min="15866" max="15868" width="10" style="25" customWidth="1"/>
    <col min="15869" max="15869" width="8.57142857142857" style="25" customWidth="1"/>
    <col min="15870" max="15871" width="10" style="25" customWidth="1"/>
    <col min="15872" max="15872" width="3.57142857142857" style="25" customWidth="1"/>
    <col min="15873" max="15873" width="11.4285714285714" style="25" customWidth="1"/>
    <col min="15874" max="16115" width="9.14285714285714" style="25"/>
    <col min="16116" max="16116" width="2.57142857142857" style="25" customWidth="1"/>
    <col min="16117" max="16117" width="49" style="25" customWidth="1"/>
    <col min="16118" max="16120" width="10" style="25" customWidth="1"/>
    <col min="16121" max="16121" width="8.57142857142857" style="25" customWidth="1"/>
    <col min="16122" max="16124" width="10" style="25" customWidth="1"/>
    <col min="16125" max="16125" width="8.57142857142857" style="25" customWidth="1"/>
    <col min="16126" max="16127" width="10" style="25" customWidth="1"/>
    <col min="16128" max="16128" width="3.57142857142857" style="25" customWidth="1"/>
    <col min="16129" max="16129" width="11.4285714285714" style="25" customWidth="1"/>
    <col min="16130" max="16384" width="9.14285714285714" style="25"/>
  </cols>
  <sheetData>
    <row r="1" spans="2:18" ht="18.75" customHeight="1">
      <c r="B1" s="329" t="s">
        <v>22</v>
      </c>
      <c r="C1" s="329"/>
      <c r="D1" s="329"/>
      <c r="E1" s="329"/>
      <c r="F1" s="329"/>
      <c r="G1" s="329"/>
      <c r="H1" s="329"/>
      <c r="I1" s="329"/>
      <c r="J1" s="24"/>
      <c r="K1" s="24"/>
      <c r="L1" s="24"/>
      <c r="M1" s="24"/>
      <c r="N1" s="23"/>
      <c r="O1" s="23"/>
      <c r="P1" s="23"/>
      <c r="Q1" s="23"/>
      <c r="R1" s="24"/>
    </row>
    <row r="2" spans="2:13" ht="12.75">
      <c r="B2" s="24"/>
      <c r="C2" s="24"/>
      <c r="D2" s="26"/>
      <c r="E2" s="24"/>
      <c r="F2" s="24"/>
      <c r="G2" s="24"/>
      <c r="H2" s="27"/>
      <c r="I2" s="24"/>
      <c r="J2" s="26"/>
      <c r="K2" s="26"/>
      <c r="L2" s="26" t="s">
        <v>1</v>
      </c>
      <c r="M2" s="26"/>
    </row>
    <row r="3" spans="2:13" ht="12.75" customHeight="1">
      <c r="B3" s="330" t="s">
        <v>248</v>
      </c>
      <c r="C3" s="332">
        <v>2020</v>
      </c>
      <c r="D3" s="333"/>
      <c r="E3" s="333"/>
      <c r="F3" s="334"/>
      <c r="G3" s="332">
        <v>2021</v>
      </c>
      <c r="H3" s="333"/>
      <c r="I3" s="333"/>
      <c r="J3" s="334"/>
      <c r="K3" s="324" t="s">
        <v>3</v>
      </c>
      <c r="L3" s="324" t="s">
        <v>4</v>
      </c>
      <c r="M3" s="324" t="s">
        <v>5</v>
      </c>
    </row>
    <row r="4" spans="2:13" ht="27" customHeight="1">
      <c r="B4" s="331"/>
      <c r="C4" s="6" t="s">
        <v>6</v>
      </c>
      <c r="D4" s="6" t="s">
        <v>7</v>
      </c>
      <c r="E4" s="6" t="s">
        <v>8</v>
      </c>
      <c r="F4" s="8" t="s">
        <v>9</v>
      </c>
      <c r="G4" s="5" t="s">
        <v>6</v>
      </c>
      <c r="H4" s="6" t="s">
        <v>7</v>
      </c>
      <c r="I4" s="9" t="s">
        <v>8</v>
      </c>
      <c r="J4" s="5" t="s">
        <v>9</v>
      </c>
      <c r="K4" s="325"/>
      <c r="L4" s="325"/>
      <c r="M4" s="325" t="s">
        <v>5</v>
      </c>
    </row>
    <row r="5" spans="2:14" ht="20.25" customHeight="1">
      <c r="B5" s="28" t="s">
        <v>23</v>
      </c>
      <c r="C5" s="29">
        <v>1364.8187237529999</v>
      </c>
      <c r="D5" s="29">
        <v>1384.0299616109999</v>
      </c>
      <c r="E5" s="29">
        <v>1475.47940778471</v>
      </c>
      <c r="F5" s="30">
        <v>106.60747590082975</v>
      </c>
      <c r="G5" s="31">
        <v>1385.6130297900002</v>
      </c>
      <c r="H5" s="31">
        <v>1401.341322234</v>
      </c>
      <c r="I5" s="31">
        <v>1487.23764504326</v>
      </c>
      <c r="J5" s="32">
        <v>106.12957895741812</v>
      </c>
      <c r="K5" s="32">
        <v>100.79690961436079</v>
      </c>
      <c r="L5" s="31">
        <v>11.758237258550025</v>
      </c>
      <c r="M5" s="31">
        <f>I5-G5</f>
        <v>101.62461525325989</v>
      </c>
      <c r="N5" s="33"/>
    </row>
    <row r="6" spans="2:14" ht="12.75">
      <c r="B6" s="34" t="s">
        <v>24</v>
      </c>
      <c r="C6" s="35"/>
      <c r="D6" s="35"/>
      <c r="E6" s="35"/>
      <c r="F6" s="36"/>
      <c r="G6" s="36"/>
      <c r="H6" s="36"/>
      <c r="I6" s="35"/>
      <c r="J6" s="37"/>
      <c r="K6" s="37"/>
      <c r="L6" s="38"/>
      <c r="M6" s="38"/>
      <c r="N6" s="33"/>
    </row>
    <row r="7" spans="2:14" ht="18" customHeight="1">
      <c r="B7" s="39" t="s">
        <v>25</v>
      </c>
      <c r="C7" s="40">
        <v>1202.8557781740001</v>
      </c>
      <c r="D7" s="40">
        <v>1202.8557781740001</v>
      </c>
      <c r="E7" s="40">
        <v>1258.7391301238799</v>
      </c>
      <c r="F7" s="41">
        <v>104.64588963730247</v>
      </c>
      <c r="G7" s="42">
        <v>1198.045374023</v>
      </c>
      <c r="H7" s="43">
        <v>1198.045374023</v>
      </c>
      <c r="I7" s="43">
        <v>1294.1487986344798</v>
      </c>
      <c r="J7" s="44">
        <v>108.02168487899313</v>
      </c>
      <c r="K7" s="44">
        <v>102.81310619994113</v>
      </c>
      <c r="L7" s="41">
        <v>35.409668510599886</v>
      </c>
      <c r="M7" s="41">
        <f t="shared" si="0" ref="M7:M8">I7-G7</f>
        <v>96.103424611479795</v>
      </c>
      <c r="N7" s="33"/>
    </row>
    <row r="8" spans="2:14" ht="18" customHeight="1">
      <c r="B8" s="45" t="s">
        <v>26</v>
      </c>
      <c r="C8" s="46">
        <v>664.01186660899998</v>
      </c>
      <c r="D8" s="46">
        <v>664.01186660899998</v>
      </c>
      <c r="E8" s="46">
        <v>718.21601874535997</v>
      </c>
      <c r="F8" s="47">
        <v>108.16313003759583</v>
      </c>
      <c r="G8" s="48">
        <v>635.92614104500001</v>
      </c>
      <c r="H8" s="48">
        <v>635.92614104500001</v>
      </c>
      <c r="I8" s="48">
        <v>698.67160433209983</v>
      </c>
      <c r="J8" s="49">
        <v>109.86678471559479</v>
      </c>
      <c r="K8" s="49">
        <v>97.278755429682278</v>
      </c>
      <c r="L8" s="48">
        <v>-19.544414413260142</v>
      </c>
      <c r="M8" s="48">
        <f t="shared" si="0"/>
        <v>62.745463287099824</v>
      </c>
      <c r="N8" s="33"/>
    </row>
    <row r="9" spans="2:14" ht="12.75">
      <c r="B9" s="34" t="s">
        <v>24</v>
      </c>
      <c r="C9" s="35"/>
      <c r="D9" s="35"/>
      <c r="E9" s="35"/>
      <c r="F9" s="36"/>
      <c r="G9" s="36"/>
      <c r="H9" s="36"/>
      <c r="I9" s="35"/>
      <c r="J9" s="50"/>
      <c r="K9" s="50"/>
      <c r="L9" s="36"/>
      <c r="M9" s="36"/>
      <c r="N9" s="33"/>
    </row>
    <row r="10" spans="2:14" ht="12.75">
      <c r="B10" s="51" t="s">
        <v>27</v>
      </c>
      <c r="C10" s="35">
        <v>290.30</v>
      </c>
      <c r="D10" s="35">
        <v>290.30</v>
      </c>
      <c r="E10" s="35">
        <v>287.85504705611999</v>
      </c>
      <c r="F10" s="52">
        <v>99.157784035866342</v>
      </c>
      <c r="G10" s="36">
        <v>287.89999999999998</v>
      </c>
      <c r="H10" s="36">
        <v>287.89999999999998</v>
      </c>
      <c r="I10" s="35">
        <v>298.51573088677998</v>
      </c>
      <c r="J10" s="50">
        <v>103.68729798081972</v>
      </c>
      <c r="K10" s="50">
        <v>103.70349032948573</v>
      </c>
      <c r="L10" s="36">
        <v>10.660683830659991</v>
      </c>
      <c r="M10" s="36">
        <f t="shared" si="1" ref="M10:M26">I10-G10</f>
        <v>10.61573088678</v>
      </c>
      <c r="N10" s="33"/>
    </row>
    <row r="11" spans="2:14" ht="12.75">
      <c r="B11" s="34" t="s">
        <v>28</v>
      </c>
      <c r="C11" s="35">
        <v>149.80000000000001</v>
      </c>
      <c r="D11" s="35">
        <v>149.79999999999998</v>
      </c>
      <c r="E11" s="35">
        <v>154.77029594357998</v>
      </c>
      <c r="F11" s="52">
        <v>103.31795456847797</v>
      </c>
      <c r="G11" s="36">
        <v>164.40</v>
      </c>
      <c r="H11" s="36">
        <v>164.40</v>
      </c>
      <c r="I11" s="36">
        <v>150.14338957501002</v>
      </c>
      <c r="J11" s="50">
        <v>91.328095848546241</v>
      </c>
      <c r="K11" s="50">
        <v>97.010468746369355</v>
      </c>
      <c r="L11" s="36">
        <v>-4.6269063685699621</v>
      </c>
      <c r="M11" s="36">
        <f t="shared" si="1"/>
        <v>-14.256610424989987</v>
      </c>
      <c r="N11" s="33"/>
    </row>
    <row r="12" spans="2:14" ht="12.75">
      <c r="B12" s="53" t="s">
        <v>29</v>
      </c>
      <c r="C12" s="54">
        <v>74.70</v>
      </c>
      <c r="D12" s="54">
        <v>74.70</v>
      </c>
      <c r="E12" s="54">
        <v>77.162278971239999</v>
      </c>
      <c r="F12" s="55">
        <v>103.29622352240963</v>
      </c>
      <c r="G12" s="56">
        <v>77.70</v>
      </c>
      <c r="H12" s="56">
        <v>77.70</v>
      </c>
      <c r="I12" s="56">
        <v>74.855570222449998</v>
      </c>
      <c r="J12" s="57">
        <v>96.339215215508361</v>
      </c>
      <c r="K12" s="57">
        <v>97.010574623321119</v>
      </c>
      <c r="L12" s="56">
        <v>-2.3067087487900011</v>
      </c>
      <c r="M12" s="56">
        <f t="shared" si="1"/>
        <v>-2.8444297775500047</v>
      </c>
      <c r="N12" s="33"/>
    </row>
    <row r="13" spans="2:14" ht="12.75">
      <c r="B13" s="53" t="s">
        <v>30</v>
      </c>
      <c r="C13" s="54">
        <v>56.90</v>
      </c>
      <c r="D13" s="54">
        <v>56.90</v>
      </c>
      <c r="E13" s="54">
        <v>59.487265395849995</v>
      </c>
      <c r="F13" s="55">
        <v>104.54703936001756</v>
      </c>
      <c r="G13" s="56">
        <v>67</v>
      </c>
      <c r="H13" s="56">
        <v>67</v>
      </c>
      <c r="I13" s="56">
        <v>56.223564842980004</v>
      </c>
      <c r="J13" s="57">
        <v>83.915768422358212</v>
      </c>
      <c r="K13" s="57">
        <v>94.513614752414426</v>
      </c>
      <c r="L13" s="56">
        <v>-3.2637005528699916</v>
      </c>
      <c r="M13" s="56">
        <f t="shared" si="1"/>
        <v>-10.776435157019996</v>
      </c>
      <c r="N13" s="33"/>
    </row>
    <row r="14" spans="2:14" ht="12.75">
      <c r="B14" s="53" t="s">
        <v>31</v>
      </c>
      <c r="C14" s="54">
        <v>2.2000000000000002</v>
      </c>
      <c r="D14" s="54">
        <v>2.2000000000000002</v>
      </c>
      <c r="E14" s="54">
        <v>2.1673662710000001</v>
      </c>
      <c r="F14" s="55">
        <v>98.516648681818168</v>
      </c>
      <c r="G14" s="56">
        <v>2.2999999999999998</v>
      </c>
      <c r="H14" s="56">
        <v>2.2999999999999998</v>
      </c>
      <c r="I14" s="56">
        <v>2.1044411279999999</v>
      </c>
      <c r="J14" s="57">
        <v>91.497440347826085</v>
      </c>
      <c r="K14" s="57">
        <v>97.096700089783752</v>
      </c>
      <c r="L14" s="56">
        <v>-0.062925143000000183</v>
      </c>
      <c r="M14" s="56">
        <f t="shared" si="1"/>
        <v>-0.19555887199999988</v>
      </c>
      <c r="N14" s="33"/>
    </row>
    <row r="15" spans="2:14" ht="12.75">
      <c r="B15" s="34" t="s">
        <v>32</v>
      </c>
      <c r="C15" s="35">
        <v>77.80</v>
      </c>
      <c r="D15" s="35">
        <v>77.80</v>
      </c>
      <c r="E15" s="35">
        <v>108.37184177299</v>
      </c>
      <c r="F15" s="52">
        <v>139.29542644343186</v>
      </c>
      <c r="G15" s="36">
        <v>83.80</v>
      </c>
      <c r="H15" s="36">
        <v>83.80</v>
      </c>
      <c r="I15" s="36">
        <v>129.12407221493996</v>
      </c>
      <c r="J15" s="50">
        <v>154.08600502976128</v>
      </c>
      <c r="K15" s="50">
        <v>119.14909823662528</v>
      </c>
      <c r="L15" s="36">
        <v>20.752230441949962</v>
      </c>
      <c r="M15" s="36">
        <f t="shared" si="1"/>
        <v>45.32407221493996</v>
      </c>
      <c r="N15" s="33"/>
    </row>
    <row r="16" spans="2:14" ht="12.75">
      <c r="B16" s="34" t="s">
        <v>33</v>
      </c>
      <c r="C16" s="35">
        <v>130.69999999999999</v>
      </c>
      <c r="D16" s="35">
        <v>130.70000000000002</v>
      </c>
      <c r="E16" s="35">
        <v>154.08287610327</v>
      </c>
      <c r="F16" s="52">
        <v>117.89049434068093</v>
      </c>
      <c r="G16" s="36">
        <v>87.80</v>
      </c>
      <c r="H16" s="36">
        <v>87.80</v>
      </c>
      <c r="I16" s="36">
        <v>109.05269609163999</v>
      </c>
      <c r="J16" s="50">
        <v>124.20580420460136</v>
      </c>
      <c r="K16" s="50">
        <v>70.775350804427021</v>
      </c>
      <c r="L16" s="36">
        <v>-45.030180011630009</v>
      </c>
      <c r="M16" s="36">
        <f t="shared" si="1"/>
        <v>21.25269609163999</v>
      </c>
      <c r="N16" s="33"/>
    </row>
    <row r="17" spans="2:14" ht="12.75">
      <c r="B17" s="58" t="s">
        <v>34</v>
      </c>
      <c r="C17" s="54">
        <v>8.10</v>
      </c>
      <c r="D17" s="54">
        <v>8.1000000000000014</v>
      </c>
      <c r="E17" s="54">
        <v>14.21248244065</v>
      </c>
      <c r="F17" s="55">
        <v>175.46274618086417</v>
      </c>
      <c r="G17" s="56">
        <v>13</v>
      </c>
      <c r="H17" s="56">
        <v>13</v>
      </c>
      <c r="I17" s="56">
        <v>15.785952309619999</v>
      </c>
      <c r="J17" s="57">
        <v>121.43040238169229</v>
      </c>
      <c r="K17" s="57">
        <v>111.07104177993297</v>
      </c>
      <c r="L17" s="56">
        <v>1.5734698689699993</v>
      </c>
      <c r="M17" s="56">
        <f t="shared" si="1"/>
        <v>2.785952309619999</v>
      </c>
      <c r="N17" s="33"/>
    </row>
    <row r="18" spans="2:14" ht="12.75">
      <c r="B18" s="59" t="s">
        <v>35</v>
      </c>
      <c r="C18" s="54">
        <v>122.60</v>
      </c>
      <c r="D18" s="54">
        <v>122.60000000000001</v>
      </c>
      <c r="E18" s="54">
        <v>135.25346821686</v>
      </c>
      <c r="F18" s="55">
        <v>110.32093655535074</v>
      </c>
      <c r="G18" s="56">
        <v>72.20</v>
      </c>
      <c r="H18" s="56">
        <v>72.20</v>
      </c>
      <c r="I18" s="56">
        <v>87.067396924299985</v>
      </c>
      <c r="J18" s="57">
        <v>120.59196249903043</v>
      </c>
      <c r="K18" s="57">
        <v>64.373504112071728</v>
      </c>
      <c r="L18" s="56">
        <v>-48.186071292560015</v>
      </c>
      <c r="M18" s="56">
        <f t="shared" si="1"/>
        <v>14.867396924299982</v>
      </c>
      <c r="N18" s="33"/>
    </row>
    <row r="19" spans="2:14" s="24" customFormat="1" ht="12.75">
      <c r="B19" s="59" t="s">
        <v>36</v>
      </c>
      <c r="C19" s="54">
        <v>0</v>
      </c>
      <c r="D19" s="54">
        <v>0</v>
      </c>
      <c r="E19" s="54">
        <v>4.6169254457599997</v>
      </c>
      <c r="F19" s="60" t="s">
        <v>37</v>
      </c>
      <c r="G19" s="56">
        <v>2.60</v>
      </c>
      <c r="H19" s="56">
        <v>2.60</v>
      </c>
      <c r="I19" s="56">
        <v>6.1993468577200002</v>
      </c>
      <c r="J19" s="61">
        <v>238.43641760461537</v>
      </c>
      <c r="K19" s="61">
        <v>134.27435488292826</v>
      </c>
      <c r="L19" s="56">
        <v>1.5824214119600004</v>
      </c>
      <c r="M19" s="56">
        <f t="shared" si="1"/>
        <v>3.5993468577200001</v>
      </c>
      <c r="N19" s="33"/>
    </row>
    <row r="20" spans="2:14" ht="12.75">
      <c r="B20" s="62" t="s">
        <v>38</v>
      </c>
      <c r="C20" s="35">
        <v>3.20</v>
      </c>
      <c r="D20" s="35">
        <v>3.2000000000000011</v>
      </c>
      <c r="E20" s="35">
        <v>2.8017447399899997</v>
      </c>
      <c r="F20" s="52">
        <v>87.554523124687464</v>
      </c>
      <c r="G20" s="36">
        <v>0</v>
      </c>
      <c r="H20" s="36">
        <v>0</v>
      </c>
      <c r="I20" s="36">
        <v>-0.061687550910000007</v>
      </c>
      <c r="J20" s="63" t="s">
        <v>37</v>
      </c>
      <c r="K20" s="63" t="s">
        <v>37</v>
      </c>
      <c r="L20" s="36">
        <v>-2.8634322908999996</v>
      </c>
      <c r="M20" s="36">
        <f t="shared" si="1"/>
        <v>-0.061687550910000007</v>
      </c>
      <c r="N20" s="33"/>
    </row>
    <row r="21" spans="2:14" ht="12.75">
      <c r="B21" s="34" t="s">
        <v>39</v>
      </c>
      <c r="C21" s="35">
        <v>1.55</v>
      </c>
      <c r="D21" s="35">
        <v>1.55</v>
      </c>
      <c r="E21" s="35">
        <v>1.6675845949999999</v>
      </c>
      <c r="F21" s="52">
        <v>107.58610290322579</v>
      </c>
      <c r="G21" s="36">
        <v>1.60</v>
      </c>
      <c r="H21" s="36">
        <v>1.60</v>
      </c>
      <c r="I21" s="36">
        <v>1.7081163880000001</v>
      </c>
      <c r="J21" s="50">
        <v>106.75727424999999</v>
      </c>
      <c r="K21" s="50">
        <v>102.43056892714941</v>
      </c>
      <c r="L21" s="36">
        <v>0.040531793000000205</v>
      </c>
      <c r="M21" s="36">
        <f t="shared" si="1"/>
        <v>0.10811638800000001</v>
      </c>
      <c r="N21" s="33"/>
    </row>
    <row r="22" spans="2:14" ht="12.75">
      <c r="B22" s="34" t="s">
        <v>40</v>
      </c>
      <c r="C22" s="35">
        <v>0.40</v>
      </c>
      <c r="D22" s="35">
        <v>0.40</v>
      </c>
      <c r="E22" s="35">
        <v>0.31100641643999999</v>
      </c>
      <c r="F22" s="52">
        <v>77.751604110000002</v>
      </c>
      <c r="G22" s="36">
        <v>0.50</v>
      </c>
      <c r="H22" s="36">
        <v>0.50</v>
      </c>
      <c r="I22" s="36">
        <v>0.37351522998000003</v>
      </c>
      <c r="J22" s="50">
        <v>74.703045996</v>
      </c>
      <c r="K22" s="50">
        <v>120.09888228529823</v>
      </c>
      <c r="L22" s="36">
        <v>0.062508813540000041</v>
      </c>
      <c r="M22" s="36">
        <f t="shared" si="1"/>
        <v>-0.12648477001999997</v>
      </c>
      <c r="N22" s="33"/>
    </row>
    <row r="23" spans="2:14" ht="12.75">
      <c r="B23" s="64" t="s">
        <v>41</v>
      </c>
      <c r="C23" s="35">
        <v>4.4000000000000004</v>
      </c>
      <c r="D23" s="35">
        <v>4.4000000000000004</v>
      </c>
      <c r="E23" s="35">
        <v>5.1459478412899999</v>
      </c>
      <c r="F23" s="52">
        <v>116.95336002931818</v>
      </c>
      <c r="G23" s="36">
        <v>3.90</v>
      </c>
      <c r="H23" s="36">
        <v>3.90</v>
      </c>
      <c r="I23" s="36">
        <v>6.0985945718000005</v>
      </c>
      <c r="J23" s="50">
        <v>156.37421978974359</v>
      </c>
      <c r="K23" s="50">
        <v>118.5125609487559</v>
      </c>
      <c r="L23" s="36">
        <v>0.95264673051000059</v>
      </c>
      <c r="M23" s="36">
        <f t="shared" si="1"/>
        <v>2.1985945718000006</v>
      </c>
      <c r="N23" s="33"/>
    </row>
    <row r="24" spans="2:14" ht="12.75">
      <c r="B24" s="34" t="s">
        <v>42</v>
      </c>
      <c r="C24" s="35">
        <v>5.8618666089999572</v>
      </c>
      <c r="D24" s="35">
        <v>5.8618666089999838</v>
      </c>
      <c r="E24" s="35">
        <v>3.2096742766800181</v>
      </c>
      <c r="F24" s="52">
        <v>54.755157201156081</v>
      </c>
      <c r="G24" s="36">
        <v>6.0261410450000312</v>
      </c>
      <c r="H24" s="36">
        <v>6.0261410450000312</v>
      </c>
      <c r="I24" s="36">
        <v>3.7171769248598894</v>
      </c>
      <c r="J24" s="50">
        <v>61.684200504136555</v>
      </c>
      <c r="K24" s="50">
        <v>115.81165577663586</v>
      </c>
      <c r="L24" s="36">
        <v>0.50750264817987123</v>
      </c>
      <c r="M24" s="36">
        <f t="shared" si="1"/>
        <v>-2.3089641201401419</v>
      </c>
      <c r="N24" s="33"/>
    </row>
    <row r="25" spans="2:14" s="66" customFormat="1" ht="18" customHeight="1">
      <c r="B25" s="45" t="s">
        <v>43</v>
      </c>
      <c r="C25" s="46">
        <v>538.84391156499998</v>
      </c>
      <c r="D25" s="46">
        <v>538.84391156499998</v>
      </c>
      <c r="E25" s="46">
        <v>540.52311137852007</v>
      </c>
      <c r="F25" s="47">
        <v>100.3116300987132</v>
      </c>
      <c r="G25" s="65">
        <v>562.1192329779999</v>
      </c>
      <c r="H25" s="46">
        <v>562.1192329779999</v>
      </c>
      <c r="I25" s="46">
        <v>595.47719430237998</v>
      </c>
      <c r="J25" s="49">
        <v>105.9343212911709</v>
      </c>
      <c r="K25" s="49">
        <v>110.16683315977147</v>
      </c>
      <c r="L25" s="48">
        <v>54.954082923859914</v>
      </c>
      <c r="M25" s="48">
        <f t="shared" si="1"/>
        <v>33.357961324380085</v>
      </c>
      <c r="N25" s="33"/>
    </row>
    <row r="26" spans="2:14" ht="12.75">
      <c r="B26" s="67" t="s">
        <v>44</v>
      </c>
      <c r="C26" s="54">
        <v>482.00313334499998</v>
      </c>
      <c r="D26" s="54">
        <v>482.00313334499998</v>
      </c>
      <c r="E26" s="54">
        <v>485.15259177053997</v>
      </c>
      <c r="F26" s="55">
        <v>100.65341036347284</v>
      </c>
      <c r="G26" s="68">
        <v>505.03455021499997</v>
      </c>
      <c r="H26" s="54">
        <v>505.03455021499997</v>
      </c>
      <c r="I26" s="54">
        <v>532.91901025196501</v>
      </c>
      <c r="J26" s="57">
        <v>105.52129750827825</v>
      </c>
      <c r="K26" s="57">
        <v>109.84564841900647</v>
      </c>
      <c r="L26" s="56">
        <v>47.766418481425035</v>
      </c>
      <c r="M26" s="56">
        <f t="shared" si="1"/>
        <v>27.884460036965038</v>
      </c>
      <c r="N26" s="33"/>
    </row>
    <row r="27" spans="2:15" ht="18" customHeight="1">
      <c r="B27" s="39" t="s">
        <v>45</v>
      </c>
      <c r="C27" s="40">
        <v>161.96294557899998</v>
      </c>
      <c r="D27" s="40">
        <v>181.17418343700001</v>
      </c>
      <c r="E27" s="40">
        <v>216.74027766083</v>
      </c>
      <c r="F27" s="41">
        <v>119.63088424030207</v>
      </c>
      <c r="G27" s="42">
        <v>187.56765576699999</v>
      </c>
      <c r="H27" s="40">
        <v>203.29594821100002</v>
      </c>
      <c r="I27" s="40">
        <v>193.08879324205</v>
      </c>
      <c r="J27" s="44">
        <v>94.979164583075672</v>
      </c>
      <c r="K27" s="44">
        <v>89.087637667516759</v>
      </c>
      <c r="L27" s="69">
        <v>-23.651484418780001</v>
      </c>
      <c r="M27" s="69">
        <f>I27-G27</f>
        <v>5.5211374750500113</v>
      </c>
      <c r="N27" s="33"/>
      <c r="O27" s="33"/>
    </row>
    <row r="28" spans="2:14" ht="12.75">
      <c r="B28" s="34" t="s">
        <v>24</v>
      </c>
      <c r="C28" s="35"/>
      <c r="D28" s="35"/>
      <c r="E28" s="35"/>
      <c r="F28" s="36"/>
      <c r="G28" s="36"/>
      <c r="H28" s="36"/>
      <c r="I28" s="35"/>
      <c r="J28" s="50"/>
      <c r="K28" s="50"/>
      <c r="L28" s="36"/>
      <c r="M28" s="36"/>
      <c r="N28" s="33"/>
    </row>
    <row r="29" spans="2:14" ht="12.75">
      <c r="B29" s="62" t="s">
        <v>46</v>
      </c>
      <c r="C29" s="70">
        <v>141.72112477900001</v>
      </c>
      <c r="D29" s="70">
        <v>160.93236263700001</v>
      </c>
      <c r="E29" s="70">
        <v>177.14165069142001</v>
      </c>
      <c r="F29" s="71">
        <v>110.07211215247101</v>
      </c>
      <c r="G29" s="72">
        <v>173.85258496700001</v>
      </c>
      <c r="H29" s="36">
        <v>189.58087741099999</v>
      </c>
      <c r="I29" s="36">
        <v>175.76122031224</v>
      </c>
      <c r="J29" s="50">
        <v>92.710416109743079</v>
      </c>
      <c r="K29" s="50">
        <v>99.220719478568753</v>
      </c>
      <c r="L29" s="36">
        <v>-1.3804303791800123</v>
      </c>
      <c r="M29" s="36">
        <f t="shared" si="2" ref="M29:M34">I29-G29</f>
        <v>1.9086353452399862</v>
      </c>
      <c r="N29" s="33"/>
    </row>
    <row r="30" spans="2:14" ht="12.75">
      <c r="B30" s="59" t="s">
        <v>47</v>
      </c>
      <c r="C30" s="73">
        <v>110.135926928</v>
      </c>
      <c r="D30" s="73">
        <v>129.34716478600001</v>
      </c>
      <c r="E30" s="73">
        <v>137.01952879364003</v>
      </c>
      <c r="F30" s="74">
        <v>105.93160586112084</v>
      </c>
      <c r="G30" s="75">
        <v>132.17112573899999</v>
      </c>
      <c r="H30" s="56">
        <v>147.89941818300005</v>
      </c>
      <c r="I30" s="56">
        <v>126.27170300133</v>
      </c>
      <c r="J30" s="57">
        <v>85.376740863909632</v>
      </c>
      <c r="K30" s="57">
        <v>92.155989816242226</v>
      </c>
      <c r="L30" s="56">
        <v>-10.747825792310039</v>
      </c>
      <c r="M30" s="56">
        <f t="shared" si="2"/>
        <v>-5.8994227376699939</v>
      </c>
      <c r="N30" s="33"/>
    </row>
    <row r="31" spans="2:14" ht="12.75">
      <c r="B31" s="76" t="s">
        <v>48</v>
      </c>
      <c r="C31" s="73">
        <v>1.70</v>
      </c>
      <c r="D31" s="73">
        <v>1.70</v>
      </c>
      <c r="E31" s="73">
        <v>1.6459097806</v>
      </c>
      <c r="F31" s="74">
        <v>96.818222388235299</v>
      </c>
      <c r="G31" s="75">
        <v>1.73</v>
      </c>
      <c r="H31" s="56">
        <v>1.73</v>
      </c>
      <c r="I31" s="56">
        <v>2.3356579910299997</v>
      </c>
      <c r="J31" s="57">
        <v>135.00913242947976</v>
      </c>
      <c r="K31" s="57">
        <v>141.90680549808502</v>
      </c>
      <c r="L31" s="56">
        <v>0.68974821042999968</v>
      </c>
      <c r="M31" s="56">
        <f t="shared" si="2"/>
        <v>0.60565799102999973</v>
      </c>
      <c r="N31" s="33"/>
    </row>
    <row r="32" spans="2:14" ht="12.75">
      <c r="B32" s="62" t="s">
        <v>49</v>
      </c>
      <c r="C32" s="70">
        <v>0.64149999999999996</v>
      </c>
      <c r="D32" s="70">
        <v>0.64149999999999996</v>
      </c>
      <c r="E32" s="70">
        <v>17.059308430270001</v>
      </c>
      <c r="F32" s="71">
        <v>2659.2842447809821</v>
      </c>
      <c r="G32" s="72">
        <v>0.73150000000000004</v>
      </c>
      <c r="H32" s="36">
        <v>0.73150000000000004</v>
      </c>
      <c r="I32" s="36">
        <v>0.5140726484999999</v>
      </c>
      <c r="J32" s="50">
        <v>70.276506971975365</v>
      </c>
      <c r="K32" s="50">
        <v>3.0134436609858728</v>
      </c>
      <c r="L32" s="36">
        <v>-16.54523578177</v>
      </c>
      <c r="M32" s="36">
        <f t="shared" si="2"/>
        <v>-0.21742735150000014</v>
      </c>
      <c r="N32" s="33"/>
    </row>
    <row r="33" spans="2:14" ht="12.75">
      <c r="B33" s="62" t="s">
        <v>50</v>
      </c>
      <c r="C33" s="70">
        <v>0</v>
      </c>
      <c r="D33" s="70">
        <v>0</v>
      </c>
      <c r="E33" s="70">
        <v>0</v>
      </c>
      <c r="F33" s="77" t="s">
        <v>37</v>
      </c>
      <c r="G33" s="72">
        <v>0</v>
      </c>
      <c r="H33" s="36">
        <v>0</v>
      </c>
      <c r="I33" s="36">
        <v>0</v>
      </c>
      <c r="J33" s="77" t="s">
        <v>37</v>
      </c>
      <c r="K33" s="63" t="s">
        <v>37</v>
      </c>
      <c r="L33" s="36">
        <v>0</v>
      </c>
      <c r="M33" s="36">
        <f t="shared" si="2"/>
        <v>0</v>
      </c>
      <c r="N33" s="33"/>
    </row>
    <row r="34" spans="2:14" ht="12.75">
      <c r="B34" s="78" t="s">
        <v>51</v>
      </c>
      <c r="C34" s="79">
        <v>19.600320800000002</v>
      </c>
      <c r="D34" s="79">
        <v>19.600320800000002</v>
      </c>
      <c r="E34" s="79">
        <v>22.539318539140002</v>
      </c>
      <c r="F34" s="80">
        <v>114.99464100169217</v>
      </c>
      <c r="G34" s="81">
        <v>12.983570799999999</v>
      </c>
      <c r="H34" s="82">
        <v>12.983570799999999</v>
      </c>
      <c r="I34" s="82">
        <v>16.813500281309999</v>
      </c>
      <c r="J34" s="83">
        <v>129.49827547680488</v>
      </c>
      <c r="K34" s="83">
        <v>74.59631156156297</v>
      </c>
      <c r="L34" s="82">
        <v>-5.725818257830003</v>
      </c>
      <c r="M34" s="82">
        <f t="shared" si="2"/>
        <v>3.8299294813099998</v>
      </c>
      <c r="N34" s="33"/>
    </row>
    <row r="35" spans="2:13" ht="12.75">
      <c r="B35" s="84" t="s">
        <v>52</v>
      </c>
      <c r="C35" s="84"/>
      <c r="D35" s="85"/>
      <c r="E35" s="85"/>
      <c r="F35" s="86"/>
      <c r="G35" s="85"/>
      <c r="H35" s="87"/>
      <c r="I35" s="87"/>
      <c r="J35" s="88"/>
      <c r="K35" s="88"/>
      <c r="L35" s="87"/>
      <c r="M35" s="87"/>
    </row>
    <row r="36" ht="12.75">
      <c r="B36" s="84" t="s">
        <v>53</v>
      </c>
    </row>
    <row r="38" spans="2:12" ht="12.75" customHeight="1">
      <c r="B38" s="328" t="s">
        <v>21</v>
      </c>
      <c r="C38" s="328"/>
      <c r="D38" s="328"/>
      <c r="E38" s="328"/>
      <c r="F38" s="328"/>
      <c r="G38" s="328"/>
      <c r="H38" s="328"/>
      <c r="I38" s="328"/>
      <c r="J38" s="328"/>
      <c r="K38" s="328"/>
      <c r="L38" s="328"/>
    </row>
    <row r="39" spans="2:5" ht="12.75">
      <c r="B39" s="90" t="s">
        <v>54</v>
      </c>
      <c r="C39" s="24"/>
      <c r="D39" s="24"/>
      <c r="E39" s="33"/>
    </row>
    <row r="40" spans="2:4" ht="12.75">
      <c r="B40" s="24"/>
      <c r="C40" s="24"/>
      <c r="D40" s="24"/>
    </row>
    <row r="41" spans="5:9" ht="12.75">
      <c r="E41" s="33"/>
      <c r="I41" s="33"/>
    </row>
    <row r="44" spans="4:9" ht="15">
      <c r="D44"/>
      <c r="E44"/>
      <c r="F44"/>
      <c r="G44"/>
      <c r="H44"/>
      <c r="I44"/>
    </row>
    <row r="45" spans="4:9" ht="15">
      <c r="D45"/>
      <c r="E45"/>
      <c r="F45"/>
      <c r="G45"/>
      <c r="H45"/>
      <c r="I45"/>
    </row>
    <row r="46" spans="4:9" ht="15">
      <c r="D46"/>
      <c r="E46"/>
      <c r="F46"/>
      <c r="G46"/>
      <c r="H46"/>
      <c r="I46"/>
    </row>
    <row r="47" spans="4:9" ht="15">
      <c r="D47"/>
      <c r="E47"/>
      <c r="F47"/>
      <c r="G47"/>
      <c r="H47"/>
      <c r="I47"/>
    </row>
    <row r="48" spans="4:9" ht="15">
      <c r="D48"/>
      <c r="E48"/>
      <c r="F48"/>
      <c r="G48"/>
      <c r="H48"/>
      <c r="I48"/>
    </row>
    <row r="49" spans="4:9" ht="15">
      <c r="D49"/>
      <c r="E49"/>
      <c r="F49"/>
      <c r="G49"/>
      <c r="H49"/>
      <c r="I49"/>
    </row>
    <row r="50" spans="4:9" ht="15">
      <c r="D50"/>
      <c r="E50"/>
      <c r="F50"/>
      <c r="G50"/>
      <c r="H50"/>
      <c r="I50"/>
    </row>
    <row r="51" spans="4:9" ht="15">
      <c r="D51"/>
      <c r="E51"/>
      <c r="F51"/>
      <c r="G51"/>
      <c r="H51"/>
      <c r="I51"/>
    </row>
    <row r="52" spans="4:9" ht="15">
      <c r="D52"/>
      <c r="E52"/>
      <c r="F52"/>
      <c r="G52"/>
      <c r="H52"/>
      <c r="I52"/>
    </row>
    <row r="53" spans="4:9" ht="15">
      <c r="D53"/>
      <c r="E53"/>
      <c r="F53"/>
      <c r="G53"/>
      <c r="H53"/>
      <c r="I53"/>
    </row>
    <row r="54" spans="4:9" ht="15">
      <c r="D54"/>
      <c r="E54"/>
      <c r="F54"/>
      <c r="G54"/>
      <c r="H54"/>
      <c r="I54"/>
    </row>
    <row r="55" spans="4:9" ht="15">
      <c r="D55"/>
      <c r="E55"/>
      <c r="F55"/>
      <c r="G55"/>
      <c r="H55"/>
      <c r="I55"/>
    </row>
    <row r="56" spans="4:9" ht="15">
      <c r="D56"/>
      <c r="E56"/>
      <c r="F56"/>
      <c r="G56"/>
      <c r="H56"/>
      <c r="I56"/>
    </row>
    <row r="57" spans="4:9" ht="15">
      <c r="D57"/>
      <c r="E57"/>
      <c r="F57"/>
      <c r="G57"/>
      <c r="H57"/>
      <c r="I57"/>
    </row>
    <row r="58" spans="4:9" ht="15">
      <c r="D58"/>
      <c r="E58"/>
      <c r="F58"/>
      <c r="G58"/>
      <c r="H58"/>
      <c r="I58"/>
    </row>
    <row r="59" spans="4:9" ht="15">
      <c r="D59"/>
      <c r="E59"/>
      <c r="F59"/>
      <c r="G59"/>
      <c r="H59"/>
      <c r="I59"/>
    </row>
    <row r="60" spans="4:9" ht="15">
      <c r="D60"/>
      <c r="E60"/>
      <c r="F60"/>
      <c r="G60"/>
      <c r="H60"/>
      <c r="I60"/>
    </row>
  </sheetData>
  <mergeCells count="8">
    <mergeCell ref="M3:M4"/>
    <mergeCell ref="B38:L38"/>
    <mergeCell ref="B1:I1"/>
    <mergeCell ref="B3:B4"/>
    <mergeCell ref="C3:F3"/>
    <mergeCell ref="G3:J3"/>
    <mergeCell ref="K3:K4"/>
    <mergeCell ref="L3:L4"/>
  </mergeCells>
  <pageMargins left="0.551181102362205" right="0.236220472440945" top="0.669291338582677" bottom="0.866141732283465" header="0.196850393700787" footer="0.236220472440945"/>
  <pageSetup fitToHeight="2" orientation="landscape" paperSize="9" scale="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79984760284"/>
    <pageSetUpPr fitToPage="1"/>
  </sheetPr>
  <dimension ref="B1:R59"/>
  <sheetViews>
    <sheetView showGridLines="0" zoomScale="90" zoomScaleNormal="90" workbookViewId="0" topLeftCell="A1">
      <selection pane="topLeft" activeCell="B1" sqref="B1"/>
    </sheetView>
  </sheetViews>
  <sheetFormatPr defaultRowHeight="12.75"/>
  <cols>
    <col min="1" max="1" width="2.85714285714286" style="91" customWidth="1"/>
    <col min="2" max="2" width="45.7142857142857" style="91" customWidth="1"/>
    <col min="3" max="3" width="9.14285714285714" style="91"/>
    <col min="4" max="5" width="9.71428571428571" style="91" bestFit="1" customWidth="1"/>
    <col min="6" max="6" width="9.28571428571429" style="91" bestFit="1" customWidth="1"/>
    <col min="7" max="9" width="9.71428571428571" style="91" bestFit="1" customWidth="1"/>
    <col min="10" max="10" width="9.28571428571429" style="91" customWidth="1"/>
    <col min="11" max="11" width="10.1428571428571" style="91" customWidth="1"/>
    <col min="12" max="13" width="9.71428571428571" style="91" bestFit="1" customWidth="1"/>
    <col min="14" max="230" width="9.14285714285714" style="91"/>
    <col min="231" max="231" width="45.7142857142857" style="91" customWidth="1"/>
    <col min="232" max="232" width="9.14285714285714" style="91"/>
    <col min="233" max="234" width="9.71428571428571" style="91" bestFit="1" customWidth="1"/>
    <col min="235" max="235" width="9.28571428571429" style="91" bestFit="1" customWidth="1"/>
    <col min="236" max="238" width="9.71428571428571" style="91" bestFit="1" customWidth="1"/>
    <col min="239" max="239" width="9.28571428571429" style="91" customWidth="1"/>
    <col min="240" max="241" width="9.71428571428571" style="91" bestFit="1" customWidth="1"/>
    <col min="242" max="486" width="9.14285714285714" style="91"/>
    <col min="487" max="487" width="45.7142857142857" style="91" customWidth="1"/>
    <col min="488" max="488" width="9.14285714285714" style="91"/>
    <col min="489" max="490" width="9.71428571428571" style="91" bestFit="1" customWidth="1"/>
    <col min="491" max="491" width="9.28571428571429" style="91" bestFit="1" customWidth="1"/>
    <col min="492" max="494" width="9.71428571428571" style="91" bestFit="1" customWidth="1"/>
    <col min="495" max="495" width="9.28571428571429" style="91" customWidth="1"/>
    <col min="496" max="497" width="9.71428571428571" style="91" bestFit="1" customWidth="1"/>
    <col min="498" max="742" width="9.14285714285714" style="91"/>
    <col min="743" max="743" width="45.7142857142857" style="91" customWidth="1"/>
    <col min="744" max="744" width="9.14285714285714" style="91"/>
    <col min="745" max="746" width="9.71428571428571" style="91" bestFit="1" customWidth="1"/>
    <col min="747" max="747" width="9.28571428571429" style="91" bestFit="1" customWidth="1"/>
    <col min="748" max="750" width="9.71428571428571" style="91" bestFit="1" customWidth="1"/>
    <col min="751" max="751" width="9.28571428571429" style="91" customWidth="1"/>
    <col min="752" max="753" width="9.71428571428571" style="91" bestFit="1" customWidth="1"/>
    <col min="754" max="998" width="9.14285714285714" style="91"/>
    <col min="999" max="999" width="45.7142857142857" style="91" customWidth="1"/>
    <col min="1000" max="1000" width="9.14285714285714" style="91"/>
    <col min="1001" max="1002" width="9.71428571428571" style="91" bestFit="1" customWidth="1"/>
    <col min="1003" max="1003" width="9.28571428571429" style="91" bestFit="1" customWidth="1"/>
    <col min="1004" max="1006" width="9.71428571428571" style="91" bestFit="1" customWidth="1"/>
    <col min="1007" max="1007" width="9.28571428571429" style="91" customWidth="1"/>
    <col min="1008" max="1009" width="9.71428571428571" style="91" bestFit="1" customWidth="1"/>
    <col min="1010" max="1254" width="9.14285714285714" style="91"/>
    <col min="1255" max="1255" width="45.7142857142857" style="91" customWidth="1"/>
    <col min="1256" max="1256" width="9.14285714285714" style="91"/>
    <col min="1257" max="1258" width="9.71428571428571" style="91" bestFit="1" customWidth="1"/>
    <col min="1259" max="1259" width="9.28571428571429" style="91" bestFit="1" customWidth="1"/>
    <col min="1260" max="1262" width="9.71428571428571" style="91" bestFit="1" customWidth="1"/>
    <col min="1263" max="1263" width="9.28571428571429" style="91" customWidth="1"/>
    <col min="1264" max="1265" width="9.71428571428571" style="91" bestFit="1" customWidth="1"/>
    <col min="1266" max="1510" width="9.14285714285714" style="91"/>
    <col min="1511" max="1511" width="45.7142857142857" style="91" customWidth="1"/>
    <col min="1512" max="1512" width="9.14285714285714" style="91"/>
    <col min="1513" max="1514" width="9.71428571428571" style="91" bestFit="1" customWidth="1"/>
    <col min="1515" max="1515" width="9.28571428571429" style="91" bestFit="1" customWidth="1"/>
    <col min="1516" max="1518" width="9.71428571428571" style="91" bestFit="1" customWidth="1"/>
    <col min="1519" max="1519" width="9.28571428571429" style="91" customWidth="1"/>
    <col min="1520" max="1521" width="9.71428571428571" style="91" bestFit="1" customWidth="1"/>
    <col min="1522" max="1766" width="9.14285714285714" style="91"/>
    <col min="1767" max="1767" width="45.7142857142857" style="91" customWidth="1"/>
    <col min="1768" max="1768" width="9.14285714285714" style="91"/>
    <col min="1769" max="1770" width="9.71428571428571" style="91" bestFit="1" customWidth="1"/>
    <col min="1771" max="1771" width="9.28571428571429" style="91" bestFit="1" customWidth="1"/>
    <col min="1772" max="1774" width="9.71428571428571" style="91" bestFit="1" customWidth="1"/>
    <col min="1775" max="1775" width="9.28571428571429" style="91" customWidth="1"/>
    <col min="1776" max="1777" width="9.71428571428571" style="91" bestFit="1" customWidth="1"/>
    <col min="1778" max="2022" width="9.14285714285714" style="91"/>
    <col min="2023" max="2023" width="45.7142857142857" style="91" customWidth="1"/>
    <col min="2024" max="2024" width="9.14285714285714" style="91"/>
    <col min="2025" max="2026" width="9.71428571428571" style="91" bestFit="1" customWidth="1"/>
    <col min="2027" max="2027" width="9.28571428571429" style="91" bestFit="1" customWidth="1"/>
    <col min="2028" max="2030" width="9.71428571428571" style="91" bestFit="1" customWidth="1"/>
    <col min="2031" max="2031" width="9.28571428571429" style="91" customWidth="1"/>
    <col min="2032" max="2033" width="9.71428571428571" style="91" bestFit="1" customWidth="1"/>
    <col min="2034" max="2278" width="9.14285714285714" style="91"/>
    <col min="2279" max="2279" width="45.7142857142857" style="91" customWidth="1"/>
    <col min="2280" max="2280" width="9.14285714285714" style="91"/>
    <col min="2281" max="2282" width="9.71428571428571" style="91" bestFit="1" customWidth="1"/>
    <col min="2283" max="2283" width="9.28571428571429" style="91" bestFit="1" customWidth="1"/>
    <col min="2284" max="2286" width="9.71428571428571" style="91" bestFit="1" customWidth="1"/>
    <col min="2287" max="2287" width="9.28571428571429" style="91" customWidth="1"/>
    <col min="2288" max="2289" width="9.71428571428571" style="91" bestFit="1" customWidth="1"/>
    <col min="2290" max="2534" width="9.14285714285714" style="91"/>
    <col min="2535" max="2535" width="45.7142857142857" style="91" customWidth="1"/>
    <col min="2536" max="2536" width="9.14285714285714" style="91"/>
    <col min="2537" max="2538" width="9.71428571428571" style="91" bestFit="1" customWidth="1"/>
    <col min="2539" max="2539" width="9.28571428571429" style="91" bestFit="1" customWidth="1"/>
    <col min="2540" max="2542" width="9.71428571428571" style="91" bestFit="1" customWidth="1"/>
    <col min="2543" max="2543" width="9.28571428571429" style="91" customWidth="1"/>
    <col min="2544" max="2545" width="9.71428571428571" style="91" bestFit="1" customWidth="1"/>
    <col min="2546" max="2790" width="9.14285714285714" style="91"/>
    <col min="2791" max="2791" width="45.7142857142857" style="91" customWidth="1"/>
    <col min="2792" max="2792" width="9.14285714285714" style="91"/>
    <col min="2793" max="2794" width="9.71428571428571" style="91" bestFit="1" customWidth="1"/>
    <col min="2795" max="2795" width="9.28571428571429" style="91" bestFit="1" customWidth="1"/>
    <col min="2796" max="2798" width="9.71428571428571" style="91" bestFit="1" customWidth="1"/>
    <col min="2799" max="2799" width="9.28571428571429" style="91" customWidth="1"/>
    <col min="2800" max="2801" width="9.71428571428571" style="91" bestFit="1" customWidth="1"/>
    <col min="2802" max="3046" width="9.14285714285714" style="91"/>
    <col min="3047" max="3047" width="45.7142857142857" style="91" customWidth="1"/>
    <col min="3048" max="3048" width="9.14285714285714" style="91"/>
    <col min="3049" max="3050" width="9.71428571428571" style="91" bestFit="1" customWidth="1"/>
    <col min="3051" max="3051" width="9.28571428571429" style="91" bestFit="1" customWidth="1"/>
    <col min="3052" max="3054" width="9.71428571428571" style="91" bestFit="1" customWidth="1"/>
    <col min="3055" max="3055" width="9.28571428571429" style="91" customWidth="1"/>
    <col min="3056" max="3057" width="9.71428571428571" style="91" bestFit="1" customWidth="1"/>
    <col min="3058" max="3302" width="9.14285714285714" style="91"/>
    <col min="3303" max="3303" width="45.7142857142857" style="91" customWidth="1"/>
    <col min="3304" max="3304" width="9.14285714285714" style="91"/>
    <col min="3305" max="3306" width="9.71428571428571" style="91" bestFit="1" customWidth="1"/>
    <col min="3307" max="3307" width="9.28571428571429" style="91" bestFit="1" customWidth="1"/>
    <col min="3308" max="3310" width="9.71428571428571" style="91" bestFit="1" customWidth="1"/>
    <col min="3311" max="3311" width="9.28571428571429" style="91" customWidth="1"/>
    <col min="3312" max="3313" width="9.71428571428571" style="91" bestFit="1" customWidth="1"/>
    <col min="3314" max="3558" width="9.14285714285714" style="91"/>
    <col min="3559" max="3559" width="45.7142857142857" style="91" customWidth="1"/>
    <col min="3560" max="3560" width="9.14285714285714" style="91"/>
    <col min="3561" max="3562" width="9.71428571428571" style="91" bestFit="1" customWidth="1"/>
    <col min="3563" max="3563" width="9.28571428571429" style="91" bestFit="1" customWidth="1"/>
    <col min="3564" max="3566" width="9.71428571428571" style="91" bestFit="1" customWidth="1"/>
    <col min="3567" max="3567" width="9.28571428571429" style="91" customWidth="1"/>
    <col min="3568" max="3569" width="9.71428571428571" style="91" bestFit="1" customWidth="1"/>
    <col min="3570" max="3814" width="9.14285714285714" style="91"/>
    <col min="3815" max="3815" width="45.7142857142857" style="91" customWidth="1"/>
    <col min="3816" max="3816" width="9.14285714285714" style="91"/>
    <col min="3817" max="3818" width="9.71428571428571" style="91" bestFit="1" customWidth="1"/>
    <col min="3819" max="3819" width="9.28571428571429" style="91" bestFit="1" customWidth="1"/>
    <col min="3820" max="3822" width="9.71428571428571" style="91" bestFit="1" customWidth="1"/>
    <col min="3823" max="3823" width="9.28571428571429" style="91" customWidth="1"/>
    <col min="3824" max="3825" width="9.71428571428571" style="91" bestFit="1" customWidth="1"/>
    <col min="3826" max="4070" width="9.14285714285714" style="91"/>
    <col min="4071" max="4071" width="45.7142857142857" style="91" customWidth="1"/>
    <col min="4072" max="4072" width="9.14285714285714" style="91"/>
    <col min="4073" max="4074" width="9.71428571428571" style="91" bestFit="1" customWidth="1"/>
    <col min="4075" max="4075" width="9.28571428571429" style="91" bestFit="1" customWidth="1"/>
    <col min="4076" max="4078" width="9.71428571428571" style="91" bestFit="1" customWidth="1"/>
    <col min="4079" max="4079" width="9.28571428571429" style="91" customWidth="1"/>
    <col min="4080" max="4081" width="9.71428571428571" style="91" bestFit="1" customWidth="1"/>
    <col min="4082" max="4326" width="9.14285714285714" style="91"/>
    <col min="4327" max="4327" width="45.7142857142857" style="91" customWidth="1"/>
    <col min="4328" max="4328" width="9.14285714285714" style="91"/>
    <col min="4329" max="4330" width="9.71428571428571" style="91" bestFit="1" customWidth="1"/>
    <col min="4331" max="4331" width="9.28571428571429" style="91" bestFit="1" customWidth="1"/>
    <col min="4332" max="4334" width="9.71428571428571" style="91" bestFit="1" customWidth="1"/>
    <col min="4335" max="4335" width="9.28571428571429" style="91" customWidth="1"/>
    <col min="4336" max="4337" width="9.71428571428571" style="91" bestFit="1" customWidth="1"/>
    <col min="4338" max="4582" width="9.14285714285714" style="91"/>
    <col min="4583" max="4583" width="45.7142857142857" style="91" customWidth="1"/>
    <col min="4584" max="4584" width="9.14285714285714" style="91"/>
    <col min="4585" max="4586" width="9.71428571428571" style="91" bestFit="1" customWidth="1"/>
    <col min="4587" max="4587" width="9.28571428571429" style="91" bestFit="1" customWidth="1"/>
    <col min="4588" max="4590" width="9.71428571428571" style="91" bestFit="1" customWidth="1"/>
    <col min="4591" max="4591" width="9.28571428571429" style="91" customWidth="1"/>
    <col min="4592" max="4593" width="9.71428571428571" style="91" bestFit="1" customWidth="1"/>
    <col min="4594" max="4838" width="9.14285714285714" style="91"/>
    <col min="4839" max="4839" width="45.7142857142857" style="91" customWidth="1"/>
    <col min="4840" max="4840" width="9.14285714285714" style="91"/>
    <col min="4841" max="4842" width="9.71428571428571" style="91" bestFit="1" customWidth="1"/>
    <col min="4843" max="4843" width="9.28571428571429" style="91" bestFit="1" customWidth="1"/>
    <col min="4844" max="4846" width="9.71428571428571" style="91" bestFit="1" customWidth="1"/>
    <col min="4847" max="4847" width="9.28571428571429" style="91" customWidth="1"/>
    <col min="4848" max="4849" width="9.71428571428571" style="91" bestFit="1" customWidth="1"/>
    <col min="4850" max="5094" width="9.14285714285714" style="91"/>
    <col min="5095" max="5095" width="45.7142857142857" style="91" customWidth="1"/>
    <col min="5096" max="5096" width="9.14285714285714" style="91"/>
    <col min="5097" max="5098" width="9.71428571428571" style="91" bestFit="1" customWidth="1"/>
    <col min="5099" max="5099" width="9.28571428571429" style="91" bestFit="1" customWidth="1"/>
    <col min="5100" max="5102" width="9.71428571428571" style="91" bestFit="1" customWidth="1"/>
    <col min="5103" max="5103" width="9.28571428571429" style="91" customWidth="1"/>
    <col min="5104" max="5105" width="9.71428571428571" style="91" bestFit="1" customWidth="1"/>
    <col min="5106" max="5350" width="9.14285714285714" style="91"/>
    <col min="5351" max="5351" width="45.7142857142857" style="91" customWidth="1"/>
    <col min="5352" max="5352" width="9.14285714285714" style="91"/>
    <col min="5353" max="5354" width="9.71428571428571" style="91" bestFit="1" customWidth="1"/>
    <col min="5355" max="5355" width="9.28571428571429" style="91" bestFit="1" customWidth="1"/>
    <col min="5356" max="5358" width="9.71428571428571" style="91" bestFit="1" customWidth="1"/>
    <col min="5359" max="5359" width="9.28571428571429" style="91" customWidth="1"/>
    <col min="5360" max="5361" width="9.71428571428571" style="91" bestFit="1" customWidth="1"/>
    <col min="5362" max="5606" width="9.14285714285714" style="91"/>
    <col min="5607" max="5607" width="45.7142857142857" style="91" customWidth="1"/>
    <col min="5608" max="5608" width="9.14285714285714" style="91"/>
    <col min="5609" max="5610" width="9.71428571428571" style="91" bestFit="1" customWidth="1"/>
    <col min="5611" max="5611" width="9.28571428571429" style="91" bestFit="1" customWidth="1"/>
    <col min="5612" max="5614" width="9.71428571428571" style="91" bestFit="1" customWidth="1"/>
    <col min="5615" max="5615" width="9.28571428571429" style="91" customWidth="1"/>
    <col min="5616" max="5617" width="9.71428571428571" style="91" bestFit="1" customWidth="1"/>
    <col min="5618" max="5862" width="9.14285714285714" style="91"/>
    <col min="5863" max="5863" width="45.7142857142857" style="91" customWidth="1"/>
    <col min="5864" max="5864" width="9.14285714285714" style="91"/>
    <col min="5865" max="5866" width="9.71428571428571" style="91" bestFit="1" customWidth="1"/>
    <col min="5867" max="5867" width="9.28571428571429" style="91" bestFit="1" customWidth="1"/>
    <col min="5868" max="5870" width="9.71428571428571" style="91" bestFit="1" customWidth="1"/>
    <col min="5871" max="5871" width="9.28571428571429" style="91" customWidth="1"/>
    <col min="5872" max="5873" width="9.71428571428571" style="91" bestFit="1" customWidth="1"/>
    <col min="5874" max="6118" width="9.14285714285714" style="91"/>
    <col min="6119" max="6119" width="45.7142857142857" style="91" customWidth="1"/>
    <col min="6120" max="6120" width="9.14285714285714" style="91"/>
    <col min="6121" max="6122" width="9.71428571428571" style="91" bestFit="1" customWidth="1"/>
    <col min="6123" max="6123" width="9.28571428571429" style="91" bestFit="1" customWidth="1"/>
    <col min="6124" max="6126" width="9.71428571428571" style="91" bestFit="1" customWidth="1"/>
    <col min="6127" max="6127" width="9.28571428571429" style="91" customWidth="1"/>
    <col min="6128" max="6129" width="9.71428571428571" style="91" bestFit="1" customWidth="1"/>
    <col min="6130" max="6374" width="9.14285714285714" style="91"/>
    <col min="6375" max="6375" width="45.7142857142857" style="91" customWidth="1"/>
    <col min="6376" max="6376" width="9.14285714285714" style="91"/>
    <col min="6377" max="6378" width="9.71428571428571" style="91" bestFit="1" customWidth="1"/>
    <col min="6379" max="6379" width="9.28571428571429" style="91" bestFit="1" customWidth="1"/>
    <col min="6380" max="6382" width="9.71428571428571" style="91" bestFit="1" customWidth="1"/>
    <col min="6383" max="6383" width="9.28571428571429" style="91" customWidth="1"/>
    <col min="6384" max="6385" width="9.71428571428571" style="91" bestFit="1" customWidth="1"/>
    <col min="6386" max="6630" width="9.14285714285714" style="91"/>
    <col min="6631" max="6631" width="45.7142857142857" style="91" customWidth="1"/>
    <col min="6632" max="6632" width="9.14285714285714" style="91"/>
    <col min="6633" max="6634" width="9.71428571428571" style="91" bestFit="1" customWidth="1"/>
    <col min="6635" max="6635" width="9.28571428571429" style="91" bestFit="1" customWidth="1"/>
    <col min="6636" max="6638" width="9.71428571428571" style="91" bestFit="1" customWidth="1"/>
    <col min="6639" max="6639" width="9.28571428571429" style="91" customWidth="1"/>
    <col min="6640" max="6641" width="9.71428571428571" style="91" bestFit="1" customWidth="1"/>
    <col min="6642" max="6886" width="9.14285714285714" style="91"/>
    <col min="6887" max="6887" width="45.7142857142857" style="91" customWidth="1"/>
    <col min="6888" max="6888" width="9.14285714285714" style="91"/>
    <col min="6889" max="6890" width="9.71428571428571" style="91" bestFit="1" customWidth="1"/>
    <col min="6891" max="6891" width="9.28571428571429" style="91" bestFit="1" customWidth="1"/>
    <col min="6892" max="6894" width="9.71428571428571" style="91" bestFit="1" customWidth="1"/>
    <col min="6895" max="6895" width="9.28571428571429" style="91" customWidth="1"/>
    <col min="6896" max="6897" width="9.71428571428571" style="91" bestFit="1" customWidth="1"/>
    <col min="6898" max="7142" width="9.14285714285714" style="91"/>
    <col min="7143" max="7143" width="45.7142857142857" style="91" customWidth="1"/>
    <col min="7144" max="7144" width="9.14285714285714" style="91"/>
    <col min="7145" max="7146" width="9.71428571428571" style="91" bestFit="1" customWidth="1"/>
    <col min="7147" max="7147" width="9.28571428571429" style="91" bestFit="1" customWidth="1"/>
    <col min="7148" max="7150" width="9.71428571428571" style="91" bestFit="1" customWidth="1"/>
    <col min="7151" max="7151" width="9.28571428571429" style="91" customWidth="1"/>
    <col min="7152" max="7153" width="9.71428571428571" style="91" bestFit="1" customWidth="1"/>
    <col min="7154" max="7398" width="9.14285714285714" style="91"/>
    <col min="7399" max="7399" width="45.7142857142857" style="91" customWidth="1"/>
    <col min="7400" max="7400" width="9.14285714285714" style="91"/>
    <col min="7401" max="7402" width="9.71428571428571" style="91" bestFit="1" customWidth="1"/>
    <col min="7403" max="7403" width="9.28571428571429" style="91" bestFit="1" customWidth="1"/>
    <col min="7404" max="7406" width="9.71428571428571" style="91" bestFit="1" customWidth="1"/>
    <col min="7407" max="7407" width="9.28571428571429" style="91" customWidth="1"/>
    <col min="7408" max="7409" width="9.71428571428571" style="91" bestFit="1" customWidth="1"/>
    <col min="7410" max="7654" width="9.14285714285714" style="91"/>
    <col min="7655" max="7655" width="45.7142857142857" style="91" customWidth="1"/>
    <col min="7656" max="7656" width="9.14285714285714" style="91"/>
    <col min="7657" max="7658" width="9.71428571428571" style="91" bestFit="1" customWidth="1"/>
    <col min="7659" max="7659" width="9.28571428571429" style="91" bestFit="1" customWidth="1"/>
    <col min="7660" max="7662" width="9.71428571428571" style="91" bestFit="1" customWidth="1"/>
    <col min="7663" max="7663" width="9.28571428571429" style="91" customWidth="1"/>
    <col min="7664" max="7665" width="9.71428571428571" style="91" bestFit="1" customWidth="1"/>
    <col min="7666" max="7910" width="9.14285714285714" style="91"/>
    <col min="7911" max="7911" width="45.7142857142857" style="91" customWidth="1"/>
    <col min="7912" max="7912" width="9.14285714285714" style="91"/>
    <col min="7913" max="7914" width="9.71428571428571" style="91" bestFit="1" customWidth="1"/>
    <col min="7915" max="7915" width="9.28571428571429" style="91" bestFit="1" customWidth="1"/>
    <col min="7916" max="7918" width="9.71428571428571" style="91" bestFit="1" customWidth="1"/>
    <col min="7919" max="7919" width="9.28571428571429" style="91" customWidth="1"/>
    <col min="7920" max="7921" width="9.71428571428571" style="91" bestFit="1" customWidth="1"/>
    <col min="7922" max="8166" width="9.14285714285714" style="91"/>
    <col min="8167" max="8167" width="45.7142857142857" style="91" customWidth="1"/>
    <col min="8168" max="8168" width="9.14285714285714" style="91"/>
    <col min="8169" max="8170" width="9.71428571428571" style="91" bestFit="1" customWidth="1"/>
    <col min="8171" max="8171" width="9.28571428571429" style="91" bestFit="1" customWidth="1"/>
    <col min="8172" max="8174" width="9.71428571428571" style="91" bestFit="1" customWidth="1"/>
    <col min="8175" max="8175" width="9.28571428571429" style="91" customWidth="1"/>
    <col min="8176" max="8177" width="9.71428571428571" style="91" bestFit="1" customWidth="1"/>
    <col min="8178" max="8422" width="9.14285714285714" style="91"/>
    <col min="8423" max="8423" width="45.7142857142857" style="91" customWidth="1"/>
    <col min="8424" max="8424" width="9.14285714285714" style="91"/>
    <col min="8425" max="8426" width="9.71428571428571" style="91" bestFit="1" customWidth="1"/>
    <col min="8427" max="8427" width="9.28571428571429" style="91" bestFit="1" customWidth="1"/>
    <col min="8428" max="8430" width="9.71428571428571" style="91" bestFit="1" customWidth="1"/>
    <col min="8431" max="8431" width="9.28571428571429" style="91" customWidth="1"/>
    <col min="8432" max="8433" width="9.71428571428571" style="91" bestFit="1" customWidth="1"/>
    <col min="8434" max="8678" width="9.14285714285714" style="91"/>
    <col min="8679" max="8679" width="45.7142857142857" style="91" customWidth="1"/>
    <col min="8680" max="8680" width="9.14285714285714" style="91"/>
    <col min="8681" max="8682" width="9.71428571428571" style="91" bestFit="1" customWidth="1"/>
    <col min="8683" max="8683" width="9.28571428571429" style="91" bestFit="1" customWidth="1"/>
    <col min="8684" max="8686" width="9.71428571428571" style="91" bestFit="1" customWidth="1"/>
    <col min="8687" max="8687" width="9.28571428571429" style="91" customWidth="1"/>
    <col min="8688" max="8689" width="9.71428571428571" style="91" bestFit="1" customWidth="1"/>
    <col min="8690" max="8934" width="9.14285714285714" style="91"/>
    <col min="8935" max="8935" width="45.7142857142857" style="91" customWidth="1"/>
    <col min="8936" max="8936" width="9.14285714285714" style="91"/>
    <col min="8937" max="8938" width="9.71428571428571" style="91" bestFit="1" customWidth="1"/>
    <col min="8939" max="8939" width="9.28571428571429" style="91" bestFit="1" customWidth="1"/>
    <col min="8940" max="8942" width="9.71428571428571" style="91" bestFit="1" customWidth="1"/>
    <col min="8943" max="8943" width="9.28571428571429" style="91" customWidth="1"/>
    <col min="8944" max="8945" width="9.71428571428571" style="91" bestFit="1" customWidth="1"/>
    <col min="8946" max="9190" width="9.14285714285714" style="91"/>
    <col min="9191" max="9191" width="45.7142857142857" style="91" customWidth="1"/>
    <col min="9192" max="9192" width="9.14285714285714" style="91"/>
    <col min="9193" max="9194" width="9.71428571428571" style="91" bestFit="1" customWidth="1"/>
    <col min="9195" max="9195" width="9.28571428571429" style="91" bestFit="1" customWidth="1"/>
    <col min="9196" max="9198" width="9.71428571428571" style="91" bestFit="1" customWidth="1"/>
    <col min="9199" max="9199" width="9.28571428571429" style="91" customWidth="1"/>
    <col min="9200" max="9201" width="9.71428571428571" style="91" bestFit="1" customWidth="1"/>
    <col min="9202" max="9446" width="9.14285714285714" style="91"/>
    <col min="9447" max="9447" width="45.7142857142857" style="91" customWidth="1"/>
    <col min="9448" max="9448" width="9.14285714285714" style="91"/>
    <col min="9449" max="9450" width="9.71428571428571" style="91" bestFit="1" customWidth="1"/>
    <col min="9451" max="9451" width="9.28571428571429" style="91" bestFit="1" customWidth="1"/>
    <col min="9452" max="9454" width="9.71428571428571" style="91" bestFit="1" customWidth="1"/>
    <col min="9455" max="9455" width="9.28571428571429" style="91" customWidth="1"/>
    <col min="9456" max="9457" width="9.71428571428571" style="91" bestFit="1" customWidth="1"/>
    <col min="9458" max="9702" width="9.14285714285714" style="91"/>
    <col min="9703" max="9703" width="45.7142857142857" style="91" customWidth="1"/>
    <col min="9704" max="9704" width="9.14285714285714" style="91"/>
    <col min="9705" max="9706" width="9.71428571428571" style="91" bestFit="1" customWidth="1"/>
    <col min="9707" max="9707" width="9.28571428571429" style="91" bestFit="1" customWidth="1"/>
    <col min="9708" max="9710" width="9.71428571428571" style="91" bestFit="1" customWidth="1"/>
    <col min="9711" max="9711" width="9.28571428571429" style="91" customWidth="1"/>
    <col min="9712" max="9713" width="9.71428571428571" style="91" bestFit="1" customWidth="1"/>
    <col min="9714" max="9958" width="9.14285714285714" style="91"/>
    <col min="9959" max="9959" width="45.7142857142857" style="91" customWidth="1"/>
    <col min="9960" max="9960" width="9.14285714285714" style="91"/>
    <col min="9961" max="9962" width="9.71428571428571" style="91" bestFit="1" customWidth="1"/>
    <col min="9963" max="9963" width="9.28571428571429" style="91" bestFit="1" customWidth="1"/>
    <col min="9964" max="9966" width="9.71428571428571" style="91" bestFit="1" customWidth="1"/>
    <col min="9967" max="9967" width="9.28571428571429" style="91" customWidth="1"/>
    <col min="9968" max="9969" width="9.71428571428571" style="91" bestFit="1" customWidth="1"/>
    <col min="9970" max="10214" width="9.14285714285714" style="91"/>
    <col min="10215" max="10215" width="45.7142857142857" style="91" customWidth="1"/>
    <col min="10216" max="10216" width="9.14285714285714" style="91"/>
    <col min="10217" max="10218" width="9.71428571428571" style="91" bestFit="1" customWidth="1"/>
    <col min="10219" max="10219" width="9.28571428571429" style="91" bestFit="1" customWidth="1"/>
    <col min="10220" max="10222" width="9.71428571428571" style="91" bestFit="1" customWidth="1"/>
    <col min="10223" max="10223" width="9.28571428571429" style="91" customWidth="1"/>
    <col min="10224" max="10225" width="9.71428571428571" style="91" bestFit="1" customWidth="1"/>
    <col min="10226" max="10470" width="9.14285714285714" style="91"/>
    <col min="10471" max="10471" width="45.7142857142857" style="91" customWidth="1"/>
    <col min="10472" max="10472" width="9.14285714285714" style="91"/>
    <col min="10473" max="10474" width="9.71428571428571" style="91" bestFit="1" customWidth="1"/>
    <col min="10475" max="10475" width="9.28571428571429" style="91" bestFit="1" customWidth="1"/>
    <col min="10476" max="10478" width="9.71428571428571" style="91" bestFit="1" customWidth="1"/>
    <col min="10479" max="10479" width="9.28571428571429" style="91" customWidth="1"/>
    <col min="10480" max="10481" width="9.71428571428571" style="91" bestFit="1" customWidth="1"/>
    <col min="10482" max="10726" width="9.14285714285714" style="91"/>
    <col min="10727" max="10727" width="45.7142857142857" style="91" customWidth="1"/>
    <col min="10728" max="10728" width="9.14285714285714" style="91"/>
    <col min="10729" max="10730" width="9.71428571428571" style="91" bestFit="1" customWidth="1"/>
    <col min="10731" max="10731" width="9.28571428571429" style="91" bestFit="1" customWidth="1"/>
    <col min="10732" max="10734" width="9.71428571428571" style="91" bestFit="1" customWidth="1"/>
    <col min="10735" max="10735" width="9.28571428571429" style="91" customWidth="1"/>
    <col min="10736" max="10737" width="9.71428571428571" style="91" bestFit="1" customWidth="1"/>
    <col min="10738" max="10982" width="9.14285714285714" style="91"/>
    <col min="10983" max="10983" width="45.7142857142857" style="91" customWidth="1"/>
    <col min="10984" max="10984" width="9.14285714285714" style="91"/>
    <col min="10985" max="10986" width="9.71428571428571" style="91" bestFit="1" customWidth="1"/>
    <col min="10987" max="10987" width="9.28571428571429" style="91" bestFit="1" customWidth="1"/>
    <col min="10988" max="10990" width="9.71428571428571" style="91" bestFit="1" customWidth="1"/>
    <col min="10991" max="10991" width="9.28571428571429" style="91" customWidth="1"/>
    <col min="10992" max="10993" width="9.71428571428571" style="91" bestFit="1" customWidth="1"/>
    <col min="10994" max="11238" width="9.14285714285714" style="91"/>
    <col min="11239" max="11239" width="45.7142857142857" style="91" customWidth="1"/>
    <col min="11240" max="11240" width="9.14285714285714" style="91"/>
    <col min="11241" max="11242" width="9.71428571428571" style="91" bestFit="1" customWidth="1"/>
    <col min="11243" max="11243" width="9.28571428571429" style="91" bestFit="1" customWidth="1"/>
    <col min="11244" max="11246" width="9.71428571428571" style="91" bestFit="1" customWidth="1"/>
    <col min="11247" max="11247" width="9.28571428571429" style="91" customWidth="1"/>
    <col min="11248" max="11249" width="9.71428571428571" style="91" bestFit="1" customWidth="1"/>
    <col min="11250" max="11494" width="9.14285714285714" style="91"/>
    <col min="11495" max="11495" width="45.7142857142857" style="91" customWidth="1"/>
    <col min="11496" max="11496" width="9.14285714285714" style="91"/>
    <col min="11497" max="11498" width="9.71428571428571" style="91" bestFit="1" customWidth="1"/>
    <col min="11499" max="11499" width="9.28571428571429" style="91" bestFit="1" customWidth="1"/>
    <col min="11500" max="11502" width="9.71428571428571" style="91" bestFit="1" customWidth="1"/>
    <col min="11503" max="11503" width="9.28571428571429" style="91" customWidth="1"/>
    <col min="11504" max="11505" width="9.71428571428571" style="91" bestFit="1" customWidth="1"/>
    <col min="11506" max="11750" width="9.14285714285714" style="91"/>
    <col min="11751" max="11751" width="45.7142857142857" style="91" customWidth="1"/>
    <col min="11752" max="11752" width="9.14285714285714" style="91"/>
    <col min="11753" max="11754" width="9.71428571428571" style="91" bestFit="1" customWidth="1"/>
    <col min="11755" max="11755" width="9.28571428571429" style="91" bestFit="1" customWidth="1"/>
    <col min="11756" max="11758" width="9.71428571428571" style="91" bestFit="1" customWidth="1"/>
    <col min="11759" max="11759" width="9.28571428571429" style="91" customWidth="1"/>
    <col min="11760" max="11761" width="9.71428571428571" style="91" bestFit="1" customWidth="1"/>
    <col min="11762" max="12006" width="9.14285714285714" style="91"/>
    <col min="12007" max="12007" width="45.7142857142857" style="91" customWidth="1"/>
    <col min="12008" max="12008" width="9.14285714285714" style="91"/>
    <col min="12009" max="12010" width="9.71428571428571" style="91" bestFit="1" customWidth="1"/>
    <col min="12011" max="12011" width="9.28571428571429" style="91" bestFit="1" customWidth="1"/>
    <col min="12012" max="12014" width="9.71428571428571" style="91" bestFit="1" customWidth="1"/>
    <col min="12015" max="12015" width="9.28571428571429" style="91" customWidth="1"/>
    <col min="12016" max="12017" width="9.71428571428571" style="91" bestFit="1" customWidth="1"/>
    <col min="12018" max="12262" width="9.14285714285714" style="91"/>
    <col min="12263" max="12263" width="45.7142857142857" style="91" customWidth="1"/>
    <col min="12264" max="12264" width="9.14285714285714" style="91"/>
    <col min="12265" max="12266" width="9.71428571428571" style="91" bestFit="1" customWidth="1"/>
    <col min="12267" max="12267" width="9.28571428571429" style="91" bestFit="1" customWidth="1"/>
    <col min="12268" max="12270" width="9.71428571428571" style="91" bestFit="1" customWidth="1"/>
    <col min="12271" max="12271" width="9.28571428571429" style="91" customWidth="1"/>
    <col min="12272" max="12273" width="9.71428571428571" style="91" bestFit="1" customWidth="1"/>
    <col min="12274" max="12518" width="9.14285714285714" style="91"/>
    <col min="12519" max="12519" width="45.7142857142857" style="91" customWidth="1"/>
    <col min="12520" max="12520" width="9.14285714285714" style="91"/>
    <col min="12521" max="12522" width="9.71428571428571" style="91" bestFit="1" customWidth="1"/>
    <col min="12523" max="12523" width="9.28571428571429" style="91" bestFit="1" customWidth="1"/>
    <col min="12524" max="12526" width="9.71428571428571" style="91" bestFit="1" customWidth="1"/>
    <col min="12527" max="12527" width="9.28571428571429" style="91" customWidth="1"/>
    <col min="12528" max="12529" width="9.71428571428571" style="91" bestFit="1" customWidth="1"/>
    <col min="12530" max="12774" width="9.14285714285714" style="91"/>
    <col min="12775" max="12775" width="45.7142857142857" style="91" customWidth="1"/>
    <col min="12776" max="12776" width="9.14285714285714" style="91"/>
    <col min="12777" max="12778" width="9.71428571428571" style="91" bestFit="1" customWidth="1"/>
    <col min="12779" max="12779" width="9.28571428571429" style="91" bestFit="1" customWidth="1"/>
    <col min="12780" max="12782" width="9.71428571428571" style="91" bestFit="1" customWidth="1"/>
    <col min="12783" max="12783" width="9.28571428571429" style="91" customWidth="1"/>
    <col min="12784" max="12785" width="9.71428571428571" style="91" bestFit="1" customWidth="1"/>
    <col min="12786" max="13030" width="9.14285714285714" style="91"/>
    <col min="13031" max="13031" width="45.7142857142857" style="91" customWidth="1"/>
    <col min="13032" max="13032" width="9.14285714285714" style="91"/>
    <col min="13033" max="13034" width="9.71428571428571" style="91" bestFit="1" customWidth="1"/>
    <col min="13035" max="13035" width="9.28571428571429" style="91" bestFit="1" customWidth="1"/>
    <col min="13036" max="13038" width="9.71428571428571" style="91" bestFit="1" customWidth="1"/>
    <col min="13039" max="13039" width="9.28571428571429" style="91" customWidth="1"/>
    <col min="13040" max="13041" width="9.71428571428571" style="91" bestFit="1" customWidth="1"/>
    <col min="13042" max="13286" width="9.14285714285714" style="91"/>
    <col min="13287" max="13287" width="45.7142857142857" style="91" customWidth="1"/>
    <col min="13288" max="13288" width="9.14285714285714" style="91"/>
    <col min="13289" max="13290" width="9.71428571428571" style="91" bestFit="1" customWidth="1"/>
    <col min="13291" max="13291" width="9.28571428571429" style="91" bestFit="1" customWidth="1"/>
    <col min="13292" max="13294" width="9.71428571428571" style="91" bestFit="1" customWidth="1"/>
    <col min="13295" max="13295" width="9.28571428571429" style="91" customWidth="1"/>
    <col min="13296" max="13297" width="9.71428571428571" style="91" bestFit="1" customWidth="1"/>
    <col min="13298" max="13542" width="9.14285714285714" style="91"/>
    <col min="13543" max="13543" width="45.7142857142857" style="91" customWidth="1"/>
    <col min="13544" max="13544" width="9.14285714285714" style="91"/>
    <col min="13545" max="13546" width="9.71428571428571" style="91" bestFit="1" customWidth="1"/>
    <col min="13547" max="13547" width="9.28571428571429" style="91" bestFit="1" customWidth="1"/>
    <col min="13548" max="13550" width="9.71428571428571" style="91" bestFit="1" customWidth="1"/>
    <col min="13551" max="13551" width="9.28571428571429" style="91" customWidth="1"/>
    <col min="13552" max="13553" width="9.71428571428571" style="91" bestFit="1" customWidth="1"/>
    <col min="13554" max="13798" width="9.14285714285714" style="91"/>
    <col min="13799" max="13799" width="45.7142857142857" style="91" customWidth="1"/>
    <col min="13800" max="13800" width="9.14285714285714" style="91"/>
    <col min="13801" max="13802" width="9.71428571428571" style="91" bestFit="1" customWidth="1"/>
    <col min="13803" max="13803" width="9.28571428571429" style="91" bestFit="1" customWidth="1"/>
    <col min="13804" max="13806" width="9.71428571428571" style="91" bestFit="1" customWidth="1"/>
    <col min="13807" max="13807" width="9.28571428571429" style="91" customWidth="1"/>
    <col min="13808" max="13809" width="9.71428571428571" style="91" bestFit="1" customWidth="1"/>
    <col min="13810" max="14054" width="9.14285714285714" style="91"/>
    <col min="14055" max="14055" width="45.7142857142857" style="91" customWidth="1"/>
    <col min="14056" max="14056" width="9.14285714285714" style="91"/>
    <col min="14057" max="14058" width="9.71428571428571" style="91" bestFit="1" customWidth="1"/>
    <col min="14059" max="14059" width="9.28571428571429" style="91" bestFit="1" customWidth="1"/>
    <col min="14060" max="14062" width="9.71428571428571" style="91" bestFit="1" customWidth="1"/>
    <col min="14063" max="14063" width="9.28571428571429" style="91" customWidth="1"/>
    <col min="14064" max="14065" width="9.71428571428571" style="91" bestFit="1" customWidth="1"/>
    <col min="14066" max="14310" width="9.14285714285714" style="91"/>
    <col min="14311" max="14311" width="45.7142857142857" style="91" customWidth="1"/>
    <col min="14312" max="14312" width="9.14285714285714" style="91"/>
    <col min="14313" max="14314" width="9.71428571428571" style="91" bestFit="1" customWidth="1"/>
    <col min="14315" max="14315" width="9.28571428571429" style="91" bestFit="1" customWidth="1"/>
    <col min="14316" max="14318" width="9.71428571428571" style="91" bestFit="1" customWidth="1"/>
    <col min="14319" max="14319" width="9.28571428571429" style="91" customWidth="1"/>
    <col min="14320" max="14321" width="9.71428571428571" style="91" bestFit="1" customWidth="1"/>
    <col min="14322" max="14566" width="9.14285714285714" style="91"/>
    <col min="14567" max="14567" width="45.7142857142857" style="91" customWidth="1"/>
    <col min="14568" max="14568" width="9.14285714285714" style="91"/>
    <col min="14569" max="14570" width="9.71428571428571" style="91" bestFit="1" customWidth="1"/>
    <col min="14571" max="14571" width="9.28571428571429" style="91" bestFit="1" customWidth="1"/>
    <col min="14572" max="14574" width="9.71428571428571" style="91" bestFit="1" customWidth="1"/>
    <col min="14575" max="14575" width="9.28571428571429" style="91" customWidth="1"/>
    <col min="14576" max="14577" width="9.71428571428571" style="91" bestFit="1" customWidth="1"/>
    <col min="14578" max="14822" width="9.14285714285714" style="91"/>
    <col min="14823" max="14823" width="45.7142857142857" style="91" customWidth="1"/>
    <col min="14824" max="14824" width="9.14285714285714" style="91"/>
    <col min="14825" max="14826" width="9.71428571428571" style="91" bestFit="1" customWidth="1"/>
    <col min="14827" max="14827" width="9.28571428571429" style="91" bestFit="1" customWidth="1"/>
    <col min="14828" max="14830" width="9.71428571428571" style="91" bestFit="1" customWidth="1"/>
    <col min="14831" max="14831" width="9.28571428571429" style="91" customWidth="1"/>
    <col min="14832" max="14833" width="9.71428571428571" style="91" bestFit="1" customWidth="1"/>
    <col min="14834" max="15078" width="9.14285714285714" style="91"/>
    <col min="15079" max="15079" width="45.7142857142857" style="91" customWidth="1"/>
    <col min="15080" max="15080" width="9.14285714285714" style="91"/>
    <col min="15081" max="15082" width="9.71428571428571" style="91" bestFit="1" customWidth="1"/>
    <col min="15083" max="15083" width="9.28571428571429" style="91" bestFit="1" customWidth="1"/>
    <col min="15084" max="15086" width="9.71428571428571" style="91" bestFit="1" customWidth="1"/>
    <col min="15087" max="15087" width="9.28571428571429" style="91" customWidth="1"/>
    <col min="15088" max="15089" width="9.71428571428571" style="91" bestFit="1" customWidth="1"/>
    <col min="15090" max="15334" width="9.14285714285714" style="91"/>
    <col min="15335" max="15335" width="45.7142857142857" style="91" customWidth="1"/>
    <col min="15336" max="15336" width="9.14285714285714" style="91"/>
    <col min="15337" max="15338" width="9.71428571428571" style="91" bestFit="1" customWidth="1"/>
    <col min="15339" max="15339" width="9.28571428571429" style="91" bestFit="1" customWidth="1"/>
    <col min="15340" max="15342" width="9.71428571428571" style="91" bestFit="1" customWidth="1"/>
    <col min="15343" max="15343" width="9.28571428571429" style="91" customWidth="1"/>
    <col min="15344" max="15345" width="9.71428571428571" style="91" bestFit="1" customWidth="1"/>
    <col min="15346" max="15590" width="9.14285714285714" style="91"/>
    <col min="15591" max="15591" width="45.7142857142857" style="91" customWidth="1"/>
    <col min="15592" max="15592" width="9.14285714285714" style="91"/>
    <col min="15593" max="15594" width="9.71428571428571" style="91" bestFit="1" customWidth="1"/>
    <col min="15595" max="15595" width="9.28571428571429" style="91" bestFit="1" customWidth="1"/>
    <col min="15596" max="15598" width="9.71428571428571" style="91" bestFit="1" customWidth="1"/>
    <col min="15599" max="15599" width="9.28571428571429" style="91" customWidth="1"/>
    <col min="15600" max="15601" width="9.71428571428571" style="91" bestFit="1" customWidth="1"/>
    <col min="15602" max="15846" width="9.14285714285714" style="91"/>
    <col min="15847" max="15847" width="45.7142857142857" style="91" customWidth="1"/>
    <col min="15848" max="15848" width="9.14285714285714" style="91"/>
    <col min="15849" max="15850" width="9.71428571428571" style="91" bestFit="1" customWidth="1"/>
    <col min="15851" max="15851" width="9.28571428571429" style="91" bestFit="1" customWidth="1"/>
    <col min="15852" max="15854" width="9.71428571428571" style="91" bestFit="1" customWidth="1"/>
    <col min="15855" max="15855" width="9.28571428571429" style="91" customWidth="1"/>
    <col min="15856" max="15857" width="9.71428571428571" style="91" bestFit="1" customWidth="1"/>
    <col min="15858" max="16102" width="9.14285714285714" style="91"/>
    <col min="16103" max="16103" width="45.7142857142857" style="91" customWidth="1"/>
    <col min="16104" max="16104" width="9.14285714285714" style="91"/>
    <col min="16105" max="16106" width="9.71428571428571" style="91" bestFit="1" customWidth="1"/>
    <col min="16107" max="16107" width="9.28571428571429" style="91" bestFit="1" customWidth="1"/>
    <col min="16108" max="16110" width="9.71428571428571" style="91" bestFit="1" customWidth="1"/>
    <col min="16111" max="16111" width="9.28571428571429" style="91" customWidth="1"/>
    <col min="16112" max="16113" width="9.71428571428571" style="91" bestFit="1" customWidth="1"/>
    <col min="16114" max="16384" width="9.14285714285714" style="91"/>
  </cols>
  <sheetData>
    <row r="1" spans="2:18" ht="18" customHeight="1">
      <c r="B1" s="1" t="s">
        <v>55</v>
      </c>
      <c r="G1" s="92"/>
      <c r="H1" s="92"/>
      <c r="N1" s="23"/>
      <c r="O1" s="23"/>
      <c r="P1" s="23"/>
      <c r="Q1" s="23"/>
      <c r="R1" s="24"/>
    </row>
    <row r="2" spans="12:13" ht="12.75">
      <c r="L2" s="93" t="s">
        <v>1</v>
      </c>
      <c r="M2" s="93"/>
    </row>
    <row r="3" spans="2:13" s="25" customFormat="1" ht="12.75" customHeight="1">
      <c r="B3" s="330" t="s">
        <v>56</v>
      </c>
      <c r="C3" s="332">
        <v>2020</v>
      </c>
      <c r="D3" s="333"/>
      <c r="E3" s="333"/>
      <c r="F3" s="334"/>
      <c r="G3" s="332">
        <v>2021</v>
      </c>
      <c r="H3" s="333"/>
      <c r="I3" s="333"/>
      <c r="J3" s="334"/>
      <c r="K3" s="324" t="s">
        <v>3</v>
      </c>
      <c r="L3" s="324" t="s">
        <v>4</v>
      </c>
      <c r="M3" s="324" t="s">
        <v>5</v>
      </c>
    </row>
    <row r="4" spans="2:13" s="25" customFormat="1" ht="27" customHeight="1">
      <c r="B4" s="331"/>
      <c r="C4" s="6" t="s">
        <v>6</v>
      </c>
      <c r="D4" s="8" t="s">
        <v>7</v>
      </c>
      <c r="E4" s="7" t="s">
        <v>8</v>
      </c>
      <c r="F4" s="8" t="s">
        <v>9</v>
      </c>
      <c r="G4" s="5" t="s">
        <v>6</v>
      </c>
      <c r="H4" s="6" t="s">
        <v>7</v>
      </c>
      <c r="I4" s="9" t="s">
        <v>8</v>
      </c>
      <c r="J4" s="5" t="s">
        <v>9</v>
      </c>
      <c r="K4" s="325"/>
      <c r="L4" s="325"/>
      <c r="M4" s="325" t="s">
        <v>5</v>
      </c>
    </row>
    <row r="5" spans="2:14" s="25" customFormat="1" ht="20.25" customHeight="1">
      <c r="B5" s="94" t="s">
        <v>57</v>
      </c>
      <c r="C5" s="95">
        <v>1864.8187237529999</v>
      </c>
      <c r="D5" s="95">
        <v>1884.0299616110001</v>
      </c>
      <c r="E5" s="95">
        <v>1842.9293830154199</v>
      </c>
      <c r="F5" s="96">
        <v>97.818475319764246</v>
      </c>
      <c r="G5" s="29">
        <v>1885.6130297900002</v>
      </c>
      <c r="H5" s="97">
        <v>1901.341322234</v>
      </c>
      <c r="I5" s="31">
        <v>1906.92510848545</v>
      </c>
      <c r="J5" s="98">
        <v>100.29367616356694</v>
      </c>
      <c r="K5" s="98">
        <v>103.47250014351172</v>
      </c>
      <c r="L5" s="97">
        <v>63.995725470030038</v>
      </c>
      <c r="M5" s="97">
        <f>I5-G5</f>
        <v>21.312078695449827</v>
      </c>
      <c r="N5" s="33"/>
    </row>
    <row r="6" spans="2:14" s="25" customFormat="1" ht="18" customHeight="1">
      <c r="B6" s="99" t="s">
        <v>58</v>
      </c>
      <c r="C6" s="100">
        <v>1690.3871524660001</v>
      </c>
      <c r="D6" s="100">
        <v>1702.1392505913898</v>
      </c>
      <c r="E6" s="100">
        <v>1670.3085864663701</v>
      </c>
      <c r="F6" s="101">
        <v>98.12996121710016</v>
      </c>
      <c r="G6" s="40">
        <v>1698.093217287</v>
      </c>
      <c r="H6" s="102">
        <v>1712.0105220166099</v>
      </c>
      <c r="I6" s="69">
        <v>1729.5240345791999</v>
      </c>
      <c r="J6" s="103">
        <v>101.02297925961112</v>
      </c>
      <c r="K6" s="103">
        <v>103.54518012974496</v>
      </c>
      <c r="L6" s="102">
        <v>59.21544811282979</v>
      </c>
      <c r="M6" s="102">
        <f t="shared" si="0" ref="M6:M37">I6-G6</f>
        <v>31.43081729219989</v>
      </c>
      <c r="N6" s="33"/>
    </row>
    <row r="7" spans="2:14" s="25" customFormat="1" ht="12.75">
      <c r="B7" s="104" t="s">
        <v>24</v>
      </c>
      <c r="C7" s="105"/>
      <c r="D7" s="105"/>
      <c r="E7" s="105"/>
      <c r="F7" s="106"/>
      <c r="G7" s="35"/>
      <c r="H7" s="36"/>
      <c r="I7" s="35"/>
      <c r="J7" s="50"/>
      <c r="K7" s="50"/>
      <c r="L7" s="36"/>
      <c r="M7" s="36"/>
      <c r="N7" s="33"/>
    </row>
    <row r="8" spans="2:14" s="25" customFormat="1" ht="12.75">
      <c r="B8" s="107" t="s">
        <v>59</v>
      </c>
      <c r="C8" s="105">
        <v>149.03635172</v>
      </c>
      <c r="D8" s="105">
        <v>151.19594825444</v>
      </c>
      <c r="E8" s="105">
        <v>150.49796216553</v>
      </c>
      <c r="F8" s="106">
        <v>99.538356618038875</v>
      </c>
      <c r="G8" s="35">
        <v>145.62551075499999</v>
      </c>
      <c r="H8" s="36">
        <v>153.44773184559</v>
      </c>
      <c r="I8" s="36">
        <v>152.51231683097001</v>
      </c>
      <c r="J8" s="50">
        <v>99.390401537142779</v>
      </c>
      <c r="K8" s="50">
        <v>101.33845976148466</v>
      </c>
      <c r="L8" s="36">
        <v>2.0143546654400097</v>
      </c>
      <c r="M8" s="36">
        <f t="shared" si="0"/>
        <v>6.8868060759700143</v>
      </c>
      <c r="N8" s="33"/>
    </row>
    <row r="9" spans="2:14" s="25" customFormat="1" ht="12.75">
      <c r="B9" s="108" t="s">
        <v>60</v>
      </c>
      <c r="C9" s="105">
        <v>127.68867179199999</v>
      </c>
      <c r="D9" s="105">
        <v>132.90760949627003</v>
      </c>
      <c r="E9" s="105">
        <v>118.34312718511001</v>
      </c>
      <c r="F9" s="106">
        <v>89.041649032466594</v>
      </c>
      <c r="G9" s="35">
        <v>135.308979601</v>
      </c>
      <c r="H9" s="36">
        <v>122.92120655335999</v>
      </c>
      <c r="I9" s="36">
        <v>121.36602282987</v>
      </c>
      <c r="J9" s="50">
        <v>98.734812513563412</v>
      </c>
      <c r="K9" s="50">
        <v>102.55434828930254</v>
      </c>
      <c r="L9" s="36">
        <v>3.0228956447599984</v>
      </c>
      <c r="M9" s="36">
        <f t="shared" si="0"/>
        <v>-13.94295677113</v>
      </c>
      <c r="N9" s="33"/>
    </row>
    <row r="10" spans="2:14" s="25" customFormat="1" ht="12.75">
      <c r="B10" s="109" t="s">
        <v>61</v>
      </c>
      <c r="C10" s="105">
        <v>51.805880285999997</v>
      </c>
      <c r="D10" s="105">
        <v>45.015131285999999</v>
      </c>
      <c r="E10" s="105">
        <v>40.145474011320005</v>
      </c>
      <c r="F10" s="106">
        <v>89.18217689127458</v>
      </c>
      <c r="G10" s="35">
        <v>52.598880285999996</v>
      </c>
      <c r="H10" s="36">
        <v>43.245098276999997</v>
      </c>
      <c r="I10" s="36">
        <v>42.233847726199997</v>
      </c>
      <c r="J10" s="50">
        <v>97.66158341386442</v>
      </c>
      <c r="K10" s="50">
        <v>105.20201533625215</v>
      </c>
      <c r="L10" s="36">
        <v>2.0883737148799923</v>
      </c>
      <c r="M10" s="36">
        <f t="shared" si="0"/>
        <v>-10.365032559799999</v>
      </c>
      <c r="N10" s="33"/>
    </row>
    <row r="11" spans="2:14" s="25" customFormat="1" ht="12.75">
      <c r="B11" s="109" t="s">
        <v>62</v>
      </c>
      <c r="C11" s="105">
        <v>0.31900000000000001</v>
      </c>
      <c r="D11" s="105">
        <v>0.31270217186999999</v>
      </c>
      <c r="E11" s="105">
        <v>0.31270217186999999</v>
      </c>
      <c r="F11" s="106">
        <v>100</v>
      </c>
      <c r="G11" s="35">
        <v>0</v>
      </c>
      <c r="H11" s="36">
        <v>0</v>
      </c>
      <c r="I11" s="36">
        <v>0</v>
      </c>
      <c r="J11" s="63" t="s">
        <v>37</v>
      </c>
      <c r="K11" s="110">
        <v>0</v>
      </c>
      <c r="L11" s="36">
        <v>-0.31270217186999999</v>
      </c>
      <c r="M11" s="36">
        <f t="shared" si="0"/>
        <v>0</v>
      </c>
      <c r="N11" s="33"/>
    </row>
    <row r="12" spans="2:14" s="25" customFormat="1" ht="12.75">
      <c r="B12" s="108" t="s">
        <v>63</v>
      </c>
      <c r="C12" s="105">
        <v>75.976381199000002</v>
      </c>
      <c r="D12" s="105">
        <v>134.07741145014</v>
      </c>
      <c r="E12" s="105">
        <v>106.75302514385</v>
      </c>
      <c r="F12" s="106">
        <v>79.620440154118526</v>
      </c>
      <c r="G12" s="35">
        <v>94.893499945999991</v>
      </c>
      <c r="H12" s="36">
        <v>106.44393885371001</v>
      </c>
      <c r="I12" s="36">
        <v>125.50813247993001</v>
      </c>
      <c r="J12" s="50">
        <v>117.91007908155358</v>
      </c>
      <c r="K12" s="50">
        <v>117.56868932829533</v>
      </c>
      <c r="L12" s="36">
        <v>18.755107336080016</v>
      </c>
      <c r="M12" s="36">
        <f t="shared" si="0"/>
        <v>30.61463253393002</v>
      </c>
      <c r="N12" s="33"/>
    </row>
    <row r="13" spans="2:14" s="25" customFormat="1" ht="12.75">
      <c r="B13" s="108" t="s">
        <v>64</v>
      </c>
      <c r="C13" s="105">
        <v>21.427337050999999</v>
      </c>
      <c r="D13" s="105">
        <v>22.4318335683</v>
      </c>
      <c r="E13" s="105">
        <v>21.903565679939998</v>
      </c>
      <c r="F13" s="106">
        <v>97.645007989420293</v>
      </c>
      <c r="G13" s="35">
        <v>16.663416643000001</v>
      </c>
      <c r="H13" s="36">
        <v>23.52064541235</v>
      </c>
      <c r="I13" s="36">
        <v>24.79157479505</v>
      </c>
      <c r="J13" s="50">
        <v>105.40346304456712</v>
      </c>
      <c r="K13" s="50">
        <v>113.18510948085012</v>
      </c>
      <c r="L13" s="36">
        <v>2.8880091151100018</v>
      </c>
      <c r="M13" s="36">
        <f t="shared" si="0"/>
        <v>8.1281581520499984</v>
      </c>
      <c r="N13" s="33"/>
    </row>
    <row r="14" spans="2:14" s="25" customFormat="1" ht="12.75">
      <c r="B14" s="108" t="s">
        <v>65</v>
      </c>
      <c r="C14" s="105">
        <v>52.056315581</v>
      </c>
      <c r="D14" s="105">
        <v>61.395035693240004</v>
      </c>
      <c r="E14" s="105">
        <v>66.353321959070001</v>
      </c>
      <c r="F14" s="106">
        <v>108.0760377607793</v>
      </c>
      <c r="G14" s="35">
        <v>50.767237846</v>
      </c>
      <c r="H14" s="36">
        <v>64.268958496280007</v>
      </c>
      <c r="I14" s="36">
        <v>65.808525246049996</v>
      </c>
      <c r="J14" s="50">
        <v>102.39550598888125</v>
      </c>
      <c r="K14" s="50">
        <v>99.178945835815028</v>
      </c>
      <c r="L14" s="36">
        <v>-0.54479671302000554</v>
      </c>
      <c r="M14" s="36">
        <f t="shared" si="0"/>
        <v>15.041287400049995</v>
      </c>
      <c r="N14" s="33"/>
    </row>
    <row r="15" spans="2:14" s="25" customFormat="1" ht="12.75">
      <c r="B15" s="109" t="s">
        <v>66</v>
      </c>
      <c r="C15" s="105">
        <v>36.636274215999997</v>
      </c>
      <c r="D15" s="105">
        <v>38.950431859129999</v>
      </c>
      <c r="E15" s="105">
        <v>40.909391124860001</v>
      </c>
      <c r="F15" s="106">
        <v>105.02936468795743</v>
      </c>
      <c r="G15" s="35">
        <v>34.770915520000003</v>
      </c>
      <c r="H15" s="36">
        <v>39.098436021000005</v>
      </c>
      <c r="I15" s="36">
        <v>40.064896164209998</v>
      </c>
      <c r="J15" s="50">
        <v>102.47186394537853</v>
      </c>
      <c r="K15" s="50">
        <v>97.935694134208674</v>
      </c>
      <c r="L15" s="36">
        <v>-0.84449496065000318</v>
      </c>
      <c r="M15" s="36">
        <f t="shared" si="0"/>
        <v>5.293980644209995</v>
      </c>
      <c r="N15" s="33"/>
    </row>
    <row r="16" spans="2:14" s="25" customFormat="1" ht="12.75">
      <c r="B16" s="108" t="s">
        <v>67</v>
      </c>
      <c r="C16" s="105">
        <v>99.160058000000006</v>
      </c>
      <c r="D16" s="105">
        <v>98.110607999999999</v>
      </c>
      <c r="E16" s="105">
        <v>97.273133025999996</v>
      </c>
      <c r="F16" s="106">
        <v>99.146397121501877</v>
      </c>
      <c r="G16" s="35">
        <v>129.64154542399999</v>
      </c>
      <c r="H16" s="36">
        <v>127.016095424</v>
      </c>
      <c r="I16" s="36">
        <v>126.33839001699999</v>
      </c>
      <c r="J16" s="50">
        <v>99.466441316167277</v>
      </c>
      <c r="K16" s="50">
        <v>129.88004609991455</v>
      </c>
      <c r="L16" s="36">
        <v>29.065256990999998</v>
      </c>
      <c r="M16" s="36">
        <f t="shared" si="0"/>
        <v>-3.3031554069999913</v>
      </c>
      <c r="N16" s="33"/>
    </row>
    <row r="17" spans="2:14" s="25" customFormat="1" ht="12.75">
      <c r="B17" s="108" t="s">
        <v>68</v>
      </c>
      <c r="C17" s="105">
        <v>215.11504827900001</v>
      </c>
      <c r="D17" s="105">
        <v>223.79880358582</v>
      </c>
      <c r="E17" s="105">
        <v>224.24818326262999</v>
      </c>
      <c r="F17" s="106">
        <v>100.20079628202198</v>
      </c>
      <c r="G17" s="35">
        <v>218.838378183</v>
      </c>
      <c r="H17" s="36">
        <v>232.47007446606</v>
      </c>
      <c r="I17" s="36">
        <v>237.55750512720999</v>
      </c>
      <c r="J17" s="50">
        <v>102.18842389620895</v>
      </c>
      <c r="K17" s="50">
        <v>105.93508570323296</v>
      </c>
      <c r="L17" s="36">
        <v>13.309321864579999</v>
      </c>
      <c r="M17" s="36">
        <f t="shared" si="0"/>
        <v>18.719126944209989</v>
      </c>
      <c r="N17" s="33"/>
    </row>
    <row r="18" spans="2:14" s="25" customFormat="1" ht="12.75">
      <c r="B18" s="108" t="s">
        <v>69</v>
      </c>
      <c r="C18" s="105">
        <v>79.358674590999996</v>
      </c>
      <c r="D18" s="105">
        <v>92.897303334140005</v>
      </c>
      <c r="E18" s="105">
        <v>91.375051486300009</v>
      </c>
      <c r="F18" s="106">
        <v>98.361360563541183</v>
      </c>
      <c r="G18" s="35">
        <v>77.540181798000006</v>
      </c>
      <c r="H18" s="36">
        <v>87.841314054359998</v>
      </c>
      <c r="I18" s="36">
        <v>88.148036908010013</v>
      </c>
      <c r="J18" s="50">
        <v>100.34917835297887</v>
      </c>
      <c r="K18" s="50">
        <v>96.468385488380463</v>
      </c>
      <c r="L18" s="36">
        <v>-3.2270145782899959</v>
      </c>
      <c r="M18" s="36">
        <f t="shared" si="0"/>
        <v>10.607855110010007</v>
      </c>
      <c r="N18" s="33"/>
    </row>
    <row r="19" spans="2:14" s="25" customFormat="1" ht="12.75">
      <c r="B19" s="108" t="s">
        <v>70</v>
      </c>
      <c r="C19" s="105">
        <v>662.01594485500004</v>
      </c>
      <c r="D19" s="105">
        <v>691.86020804100008</v>
      </c>
      <c r="E19" s="105">
        <v>687.28555363697001</v>
      </c>
      <c r="F19" s="106">
        <v>99.338789201797965</v>
      </c>
      <c r="G19" s="35">
        <v>696.976680827</v>
      </c>
      <c r="H19" s="36">
        <v>693.35349189499993</v>
      </c>
      <c r="I19" s="36">
        <v>692.48972180226019</v>
      </c>
      <c r="J19" s="50">
        <v>99.875421397189626</v>
      </c>
      <c r="K19" s="50">
        <v>100.75720610418055</v>
      </c>
      <c r="L19" s="36">
        <v>5.2041681652901843</v>
      </c>
      <c r="M19" s="36">
        <f t="shared" si="0"/>
        <v>-4.4869590247398037</v>
      </c>
      <c r="N19" s="33"/>
    </row>
    <row r="20" spans="2:14" s="25" customFormat="1" ht="12.75">
      <c r="B20" s="109" t="s">
        <v>71</v>
      </c>
      <c r="C20" s="105">
        <v>506.99264600000004</v>
      </c>
      <c r="D20" s="105">
        <v>520.78840100000002</v>
      </c>
      <c r="E20" s="105">
        <v>519.56821115258003</v>
      </c>
      <c r="F20" s="106">
        <v>99.765703336503464</v>
      </c>
      <c r="G20" s="35">
        <v>535.28661499999998</v>
      </c>
      <c r="H20" s="36">
        <v>531.13361499999996</v>
      </c>
      <c r="I20" s="36">
        <v>530.47498000311998</v>
      </c>
      <c r="J20" s="50">
        <v>99.875994480808743</v>
      </c>
      <c r="K20" s="50">
        <v>102.09919864541848</v>
      </c>
      <c r="L20" s="36">
        <v>10.906768850539947</v>
      </c>
      <c r="M20" s="36">
        <f t="shared" si="0"/>
        <v>-4.8116349968800023</v>
      </c>
      <c r="N20" s="33"/>
    </row>
    <row r="21" spans="2:14" s="25" customFormat="1" ht="12.75">
      <c r="B21" s="109" t="s">
        <v>72</v>
      </c>
      <c r="C21" s="105">
        <v>7.57</v>
      </c>
      <c r="D21" s="105">
        <v>10.760983</v>
      </c>
      <c r="E21" s="105">
        <v>10.524849742540001</v>
      </c>
      <c r="F21" s="106">
        <v>97.805653466230751</v>
      </c>
      <c r="G21" s="35">
        <v>15.4527</v>
      </c>
      <c r="H21" s="36">
        <v>9.6727000000000007</v>
      </c>
      <c r="I21" s="36">
        <v>9.9748101241900002</v>
      </c>
      <c r="J21" s="50">
        <v>103.12332775946736</v>
      </c>
      <c r="K21" s="50">
        <v>94.773895762836261</v>
      </c>
      <c r="L21" s="36">
        <v>-0.55003961835000048</v>
      </c>
      <c r="M21" s="36">
        <f t="shared" si="0"/>
        <v>-5.4778898758099999</v>
      </c>
      <c r="N21" s="33"/>
    </row>
    <row r="22" spans="2:14" s="25" customFormat="1" ht="12.75">
      <c r="B22" s="109" t="s">
        <v>73</v>
      </c>
      <c r="C22" s="105">
        <v>99.327055025999996</v>
      </c>
      <c r="D22" s="105">
        <v>107.81413421200004</v>
      </c>
      <c r="E22" s="105">
        <v>105.50720324436998</v>
      </c>
      <c r="F22" s="106">
        <v>97.860270376893411</v>
      </c>
      <c r="G22" s="35">
        <v>95.365110954000002</v>
      </c>
      <c r="H22" s="36">
        <v>103.473007826</v>
      </c>
      <c r="I22" s="36">
        <v>103.2210164192</v>
      </c>
      <c r="J22" s="50">
        <v>99.756466529683038</v>
      </c>
      <c r="K22" s="50">
        <v>97.833146216685478</v>
      </c>
      <c r="L22" s="36">
        <v>-2.2861868251699775</v>
      </c>
      <c r="M22" s="36">
        <f t="shared" si="0"/>
        <v>7.8559054651999958</v>
      </c>
      <c r="N22" s="33"/>
    </row>
    <row r="23" spans="2:14" s="25" customFormat="1" ht="12.75">
      <c r="B23" s="109" t="s">
        <v>74</v>
      </c>
      <c r="C23" s="105">
        <v>48.126243828999996</v>
      </c>
      <c r="D23" s="105">
        <v>52.496689829000005</v>
      </c>
      <c r="E23" s="105">
        <v>51.685289497479999</v>
      </c>
      <c r="F23" s="106">
        <v>98.454378106194852</v>
      </c>
      <c r="G23" s="35">
        <v>50.872254872999996</v>
      </c>
      <c r="H23" s="36">
        <v>49.074169069</v>
      </c>
      <c r="I23" s="36">
        <v>48.818915255749999</v>
      </c>
      <c r="J23" s="50">
        <v>99.479861160988577</v>
      </c>
      <c r="K23" s="50">
        <v>94.454177833579209</v>
      </c>
      <c r="L23" s="36">
        <v>-2.86637424173</v>
      </c>
      <c r="M23" s="36">
        <f t="shared" si="0"/>
        <v>-2.0533396172499963</v>
      </c>
      <c r="N23" s="33"/>
    </row>
    <row r="24" spans="2:14" s="25" customFormat="1" ht="12.75">
      <c r="B24" s="108" t="s">
        <v>75</v>
      </c>
      <c r="C24" s="105">
        <v>4.0999999999999996</v>
      </c>
      <c r="D24" s="105">
        <v>4.125</v>
      </c>
      <c r="E24" s="105">
        <v>4.1179951160000003</v>
      </c>
      <c r="F24" s="106">
        <v>99.830184630303037</v>
      </c>
      <c r="G24" s="35">
        <v>4.20</v>
      </c>
      <c r="H24" s="36">
        <v>4.2380156200000005</v>
      </c>
      <c r="I24" s="36">
        <v>4.2380156200000005</v>
      </c>
      <c r="J24" s="50">
        <v>100</v>
      </c>
      <c r="K24" s="110">
        <v>102.91453730806222</v>
      </c>
      <c r="L24" s="36">
        <v>0.12002050400000019</v>
      </c>
      <c r="M24" s="36">
        <f t="shared" si="0"/>
        <v>0.038015620000000361</v>
      </c>
      <c r="N24" s="33"/>
    </row>
    <row r="25" spans="2:14" s="25" customFormat="1" ht="12.75">
      <c r="B25" s="108" t="s">
        <v>76</v>
      </c>
      <c r="C25" s="105">
        <v>7.40</v>
      </c>
      <c r="D25" s="105">
        <v>7.40</v>
      </c>
      <c r="E25" s="105">
        <v>7.3603668025099998</v>
      </c>
      <c r="F25" s="106">
        <v>99.46441625013513</v>
      </c>
      <c r="G25" s="35">
        <v>7.60</v>
      </c>
      <c r="H25" s="36">
        <v>7.60</v>
      </c>
      <c r="I25" s="36">
        <v>7.5023552907800006</v>
      </c>
      <c r="J25" s="50">
        <v>98.715201194473707</v>
      </c>
      <c r="K25" s="110">
        <v>101.92909527581671</v>
      </c>
      <c r="L25" s="36">
        <v>0.14198848827000088</v>
      </c>
      <c r="M25" s="36">
        <f t="shared" si="0"/>
        <v>-0.097644709219999015</v>
      </c>
      <c r="N25" s="33"/>
    </row>
    <row r="26" spans="2:14" s="25" customFormat="1" ht="12.75">
      <c r="B26" s="108" t="s">
        <v>77</v>
      </c>
      <c r="C26" s="105">
        <v>47</v>
      </c>
      <c r="D26" s="105">
        <v>53.607203238999993</v>
      </c>
      <c r="E26" s="105">
        <v>53.607099652279999</v>
      </c>
      <c r="F26" s="106">
        <v>99.999806767162369</v>
      </c>
      <c r="G26" s="35">
        <v>54.92</v>
      </c>
      <c r="H26" s="36">
        <v>58.547083009000005</v>
      </c>
      <c r="I26" s="36">
        <v>58.547083008499996</v>
      </c>
      <c r="J26" s="50">
        <v>99.99999999914597</v>
      </c>
      <c r="K26" s="50">
        <v>109.21516625272207</v>
      </c>
      <c r="L26" s="36">
        <v>4.9399833562199973</v>
      </c>
      <c r="M26" s="36">
        <f t="shared" si="0"/>
        <v>3.6270830084999943</v>
      </c>
      <c r="N26" s="33"/>
    </row>
    <row r="27" spans="2:14" s="25" customFormat="1" ht="12.75">
      <c r="B27" s="108" t="s">
        <v>78</v>
      </c>
      <c r="C27" s="105">
        <v>150.05236939800022</v>
      </c>
      <c r="D27" s="105">
        <v>28.332285929039678</v>
      </c>
      <c r="E27" s="105">
        <v>41.19020135018026</v>
      </c>
      <c r="F27" s="106">
        <v>145.38255562344739</v>
      </c>
      <c r="G27" s="111">
        <v>65.117786264000102</v>
      </c>
      <c r="H27" s="35">
        <v>30.341966386900054</v>
      </c>
      <c r="I27" s="36">
        <v>24.716354623569472</v>
      </c>
      <c r="J27" s="50">
        <v>81.459303950190247</v>
      </c>
      <c r="K27" s="50">
        <v>60.005423167132207</v>
      </c>
      <c r="L27" s="36">
        <v>-16.473846726610788</v>
      </c>
      <c r="M27" s="36">
        <f t="shared" si="0"/>
        <v>-40.40143164043063</v>
      </c>
      <c r="N27" s="33"/>
    </row>
    <row r="28" spans="2:14" s="25" customFormat="1" ht="18" customHeight="1">
      <c r="B28" s="99" t="s">
        <v>79</v>
      </c>
      <c r="C28" s="100">
        <v>174.431571287</v>
      </c>
      <c r="D28" s="100">
        <v>181.89071101960999</v>
      </c>
      <c r="E28" s="100">
        <v>172.62079654905</v>
      </c>
      <c r="F28" s="101">
        <v>94.903580057169279</v>
      </c>
      <c r="G28" s="40">
        <v>187.519812503</v>
      </c>
      <c r="H28" s="69">
        <v>189.33080021738999</v>
      </c>
      <c r="I28" s="69">
        <v>177.40106130625</v>
      </c>
      <c r="J28" s="44">
        <v>93.698997259060732</v>
      </c>
      <c r="K28" s="44">
        <v>102.76922876777579</v>
      </c>
      <c r="L28" s="69">
        <v>4.7802647572000012</v>
      </c>
      <c r="M28" s="69">
        <f t="shared" si="0"/>
        <v>-10.118751196749997</v>
      </c>
      <c r="N28" s="33"/>
    </row>
    <row r="29" spans="2:14" s="25" customFormat="1" ht="13.5" customHeight="1">
      <c r="B29" s="108" t="s">
        <v>80</v>
      </c>
      <c r="C29" s="105"/>
      <c r="D29" s="105"/>
      <c r="E29" s="105"/>
      <c r="F29" s="106"/>
      <c r="G29" s="112"/>
      <c r="H29" s="38"/>
      <c r="I29" s="112"/>
      <c r="J29" s="37"/>
      <c r="K29" s="37"/>
      <c r="L29" s="113"/>
      <c r="M29" s="113"/>
      <c r="N29" s="33"/>
    </row>
    <row r="30" spans="2:14" s="25" customFormat="1" ht="13.5" customHeight="1">
      <c r="B30" s="108" t="s">
        <v>81</v>
      </c>
      <c r="C30" s="105">
        <v>24.804186769000001</v>
      </c>
      <c r="D30" s="105">
        <v>28.882028483829998</v>
      </c>
      <c r="E30" s="105">
        <v>28.437859749290002</v>
      </c>
      <c r="F30" s="106">
        <v>98.462127634876225</v>
      </c>
      <c r="G30" s="35">
        <v>31.100125929000001</v>
      </c>
      <c r="H30" s="36">
        <v>36.74171742931</v>
      </c>
      <c r="I30" s="36">
        <v>37.860930360420006</v>
      </c>
      <c r="J30" s="50">
        <v>103.04616389602184</v>
      </c>
      <c r="K30" s="50">
        <v>133.13565329530564</v>
      </c>
      <c r="L30" s="36">
        <v>9.4230706111300044</v>
      </c>
      <c r="M30" s="36">
        <f t="shared" si="0"/>
        <v>6.7608044314200058</v>
      </c>
      <c r="N30" s="33"/>
    </row>
    <row r="31" spans="2:14" s="25" customFormat="1" ht="13.5" customHeight="1">
      <c r="B31" s="108" t="s">
        <v>82</v>
      </c>
      <c r="C31" s="105">
        <v>13.812473333</v>
      </c>
      <c r="D31" s="105">
        <v>17.352774031419997</v>
      </c>
      <c r="E31" s="105">
        <v>16.1142272399</v>
      </c>
      <c r="F31" s="106">
        <v>92.862542961272894</v>
      </c>
      <c r="G31" s="35">
        <v>9.0172505660000013</v>
      </c>
      <c r="H31" s="36">
        <v>16.600129904869998</v>
      </c>
      <c r="I31" s="36">
        <v>15.64371963556</v>
      </c>
      <c r="J31" s="50">
        <v>94.238537440424395</v>
      </c>
      <c r="K31" s="50">
        <v>97.080172711136967</v>
      </c>
      <c r="L31" s="36">
        <v>-0.47050760433999983</v>
      </c>
      <c r="M31" s="36">
        <f t="shared" si="0"/>
        <v>6.6264690695599988</v>
      </c>
      <c r="N31" s="33"/>
    </row>
    <row r="32" spans="2:14" s="25" customFormat="1" ht="13.5" customHeight="1">
      <c r="B32" s="108" t="s">
        <v>83</v>
      </c>
      <c r="C32" s="105">
        <v>68.994731156</v>
      </c>
      <c r="D32" s="105">
        <v>61.772667167760005</v>
      </c>
      <c r="E32" s="105">
        <v>70.02539560272001</v>
      </c>
      <c r="F32" s="106">
        <v>113.35983828016936</v>
      </c>
      <c r="G32" s="35">
        <v>86.501274124999995</v>
      </c>
      <c r="H32" s="36">
        <v>81.295064836530003</v>
      </c>
      <c r="I32" s="36">
        <v>72.96170996103001</v>
      </c>
      <c r="J32" s="50">
        <v>89.749248749285215</v>
      </c>
      <c r="K32" s="50">
        <v>104.19321352351767</v>
      </c>
      <c r="L32" s="36">
        <v>2.9363143583099998</v>
      </c>
      <c r="M32" s="36">
        <f t="shared" si="0"/>
        <v>-13.539564163969985</v>
      </c>
      <c r="N32" s="33"/>
    </row>
    <row r="33" spans="2:14" s="25" customFormat="1" ht="13.5" customHeight="1">
      <c r="B33" s="109" t="s">
        <v>84</v>
      </c>
      <c r="C33" s="105">
        <v>59.856867116000004</v>
      </c>
      <c r="D33" s="105">
        <v>52.44866109689</v>
      </c>
      <c r="E33" s="105">
        <v>63.09505436781</v>
      </c>
      <c r="F33" s="106">
        <v>120.2986940910705</v>
      </c>
      <c r="G33" s="35">
        <v>80.438703270000005</v>
      </c>
      <c r="H33" s="36">
        <v>71.414800705000005</v>
      </c>
      <c r="I33" s="36">
        <v>66.554981602879991</v>
      </c>
      <c r="J33" s="50">
        <v>93.194941308882264</v>
      </c>
      <c r="K33" s="110">
        <v>105.48367422730234</v>
      </c>
      <c r="L33" s="36">
        <v>3.4599272350699906</v>
      </c>
      <c r="M33" s="36">
        <f t="shared" si="0"/>
        <v>-13.883721667120014</v>
      </c>
      <c r="N33" s="33"/>
    </row>
    <row r="34" spans="2:14" s="25" customFormat="1" ht="13.5" customHeight="1">
      <c r="B34" s="108" t="s">
        <v>85</v>
      </c>
      <c r="C34" s="105">
        <v>11.543373193999999</v>
      </c>
      <c r="D34" s="105">
        <v>36.61250011389</v>
      </c>
      <c r="E34" s="105">
        <v>33.396722838040006</v>
      </c>
      <c r="F34" s="106">
        <v>91.216723070408406</v>
      </c>
      <c r="G34" s="35">
        <v>8.3991254570000002</v>
      </c>
      <c r="H34" s="114">
        <v>24.113192234459998</v>
      </c>
      <c r="I34" s="114">
        <v>27.181957575889999</v>
      </c>
      <c r="J34" s="115">
        <v>112.72649971680005</v>
      </c>
      <c r="K34" s="50">
        <v>81.391092496443463</v>
      </c>
      <c r="L34" s="36">
        <v>-6.2147652621500065</v>
      </c>
      <c r="M34" s="36">
        <f t="shared" si="0"/>
        <v>18.782832118889999</v>
      </c>
      <c r="N34" s="33"/>
    </row>
    <row r="35" spans="2:14" s="25" customFormat="1" ht="13.5" customHeight="1">
      <c r="B35" s="108" t="s">
        <v>86</v>
      </c>
      <c r="C35" s="105">
        <v>11.490228761000001</v>
      </c>
      <c r="D35" s="105">
        <v>15.94927570688</v>
      </c>
      <c r="E35" s="105">
        <v>13.172509170170001</v>
      </c>
      <c r="F35" s="106">
        <v>82.590014821098151</v>
      </c>
      <c r="G35" s="35">
        <v>13.507977978000001</v>
      </c>
      <c r="H35" s="114">
        <v>15.30302609848</v>
      </c>
      <c r="I35" s="114">
        <v>15.865740634720002</v>
      </c>
      <c r="J35" s="115">
        <v>103.67714550454758</v>
      </c>
      <c r="K35" s="50">
        <v>120.4458499877077</v>
      </c>
      <c r="L35" s="36">
        <v>2.6932314645500011</v>
      </c>
      <c r="M35" s="36">
        <f t="shared" si="0"/>
        <v>2.3577626567200003</v>
      </c>
      <c r="N35" s="33"/>
    </row>
    <row r="36" spans="2:14" s="25" customFormat="1" ht="13.5" customHeight="1">
      <c r="B36" s="108" t="s">
        <v>87</v>
      </c>
      <c r="C36" s="105">
        <v>43.786578073999976</v>
      </c>
      <c r="D36" s="105">
        <v>21.321465515830006</v>
      </c>
      <c r="E36" s="105">
        <v>11.47408194892998</v>
      </c>
      <c r="F36" s="106">
        <v>53.814696463576148</v>
      </c>
      <c r="G36" s="35">
        <v>38.994058448000004</v>
      </c>
      <c r="H36" s="114">
        <v>15.277669713740003</v>
      </c>
      <c r="I36" s="114">
        <v>7.8870031386299715</v>
      </c>
      <c r="J36" s="115">
        <v>51.624385697622323</v>
      </c>
      <c r="K36" s="50">
        <v>68.737552805830163</v>
      </c>
      <c r="L36" s="36">
        <v>-3.5870788103000084</v>
      </c>
      <c r="M36" s="36">
        <f t="shared" si="0"/>
        <v>-31.107055309370033</v>
      </c>
      <c r="N36" s="33"/>
    </row>
    <row r="37" spans="2:14" s="25" customFormat="1" ht="15.75" customHeight="1">
      <c r="B37" s="116" t="s">
        <v>88</v>
      </c>
      <c r="C37" s="117">
        <v>-500</v>
      </c>
      <c r="D37" s="118">
        <v>-500.00000000000023</v>
      </c>
      <c r="E37" s="119">
        <v>-367.44997523070992</v>
      </c>
      <c r="F37" s="120">
        <v>73.489995046141956</v>
      </c>
      <c r="G37" s="121">
        <v>-500</v>
      </c>
      <c r="H37" s="122">
        <v>-500</v>
      </c>
      <c r="I37" s="122">
        <v>-419.68746344218994</v>
      </c>
      <c r="J37" s="123">
        <v>83.937492688437985</v>
      </c>
      <c r="K37" s="123">
        <v>114.21621764396141</v>
      </c>
      <c r="L37" s="117">
        <v>-52.237488211480013</v>
      </c>
      <c r="M37" s="117">
        <f t="shared" si="0"/>
        <v>80.312536557810063</v>
      </c>
      <c r="N37" s="33"/>
    </row>
    <row r="38" spans="2:13" s="25" customFormat="1" ht="12.75" customHeight="1">
      <c r="B38" s="124" t="s">
        <v>89</v>
      </c>
      <c r="C38" s="124"/>
      <c r="D38" s="125"/>
      <c r="E38" s="125"/>
      <c r="F38" s="126"/>
      <c r="G38" s="127"/>
      <c r="H38" s="127"/>
      <c r="I38" s="127"/>
      <c r="J38" s="128"/>
      <c r="K38" s="128"/>
      <c r="L38" s="128"/>
      <c r="M38" s="128"/>
    </row>
    <row r="39" spans="3:13" s="25" customFormat="1" ht="12.75" customHeight="1">
      <c r="C39" s="124"/>
      <c r="D39" s="125"/>
      <c r="E39" s="125"/>
      <c r="F39" s="126"/>
      <c r="G39" s="127"/>
      <c r="H39" s="127"/>
      <c r="I39" s="127"/>
      <c r="J39" s="128"/>
      <c r="K39" s="128"/>
      <c r="L39" s="128"/>
      <c r="M39" s="128"/>
    </row>
    <row r="40" spans="2:12" ht="12.75" customHeight="1">
      <c r="B40" s="328" t="s">
        <v>21</v>
      </c>
      <c r="C40" s="328"/>
      <c r="D40" s="328"/>
      <c r="E40" s="328"/>
      <c r="F40" s="328"/>
      <c r="G40" s="328"/>
      <c r="H40" s="328"/>
      <c r="I40" s="328"/>
      <c r="J40" s="328"/>
      <c r="K40" s="328"/>
      <c r="L40" s="328"/>
    </row>
    <row r="41" spans="2:13" ht="12.75">
      <c r="B41" s="90" t="s">
        <v>54</v>
      </c>
      <c r="C41" s="24"/>
      <c r="D41" s="24"/>
      <c r="E41" s="33"/>
      <c r="F41" s="25"/>
      <c r="G41" s="25"/>
      <c r="H41" s="89"/>
      <c r="I41" s="25"/>
      <c r="J41" s="25"/>
      <c r="K41" s="25"/>
      <c r="L41" s="25"/>
      <c r="M41" s="25"/>
    </row>
    <row r="42" spans="2:4" ht="12.75">
      <c r="B42" s="129"/>
      <c r="C42" s="129"/>
      <c r="D42" s="129"/>
    </row>
    <row r="44" spans="4:10" ht="15">
      <c r="D44"/>
      <c r="E44"/>
      <c r="F44"/>
      <c r="G44"/>
      <c r="H44"/>
      <c r="I44"/>
      <c r="J44"/>
    </row>
    <row r="45" spans="4:10" ht="15">
      <c r="D45"/>
      <c r="E45"/>
      <c r="F45"/>
      <c r="G45"/>
      <c r="H45"/>
      <c r="I45"/>
      <c r="J45"/>
    </row>
    <row r="46" spans="4:10" ht="15">
      <c r="D46"/>
      <c r="E46"/>
      <c r="F46"/>
      <c r="G46"/>
      <c r="H46"/>
      <c r="I46"/>
      <c r="J46"/>
    </row>
    <row r="47" spans="4:10" ht="15">
      <c r="D47"/>
      <c r="E47"/>
      <c r="F47"/>
      <c r="G47"/>
      <c r="H47"/>
      <c r="I47"/>
      <c r="J47"/>
    </row>
    <row r="48" spans="4:10" ht="15">
      <c r="D48"/>
      <c r="E48"/>
      <c r="F48"/>
      <c r="G48"/>
      <c r="H48"/>
      <c r="I48"/>
      <c r="J48"/>
    </row>
    <row r="49" spans="4:10" ht="15">
      <c r="D49"/>
      <c r="E49"/>
      <c r="F49"/>
      <c r="G49"/>
      <c r="H49"/>
      <c r="I49"/>
      <c r="J49"/>
    </row>
    <row r="50" spans="4:10" ht="15">
      <c r="D50"/>
      <c r="E50"/>
      <c r="F50"/>
      <c r="G50"/>
      <c r="H50"/>
      <c r="I50"/>
      <c r="J50"/>
    </row>
    <row r="51" spans="4:10" ht="15">
      <c r="D51"/>
      <c r="E51"/>
      <c r="F51"/>
      <c r="G51"/>
      <c r="H51"/>
      <c r="I51"/>
      <c r="J51"/>
    </row>
    <row r="52" spans="4:10" ht="15">
      <c r="D52"/>
      <c r="E52"/>
      <c r="F52"/>
      <c r="G52"/>
      <c r="H52"/>
      <c r="I52"/>
      <c r="J52"/>
    </row>
    <row r="53" spans="4:10" ht="15">
      <c r="D53"/>
      <c r="E53"/>
      <c r="F53"/>
      <c r="G53"/>
      <c r="H53"/>
      <c r="I53"/>
      <c r="J53"/>
    </row>
    <row r="54" spans="4:10" ht="15">
      <c r="D54"/>
      <c r="E54"/>
      <c r="F54"/>
      <c r="G54"/>
      <c r="H54"/>
      <c r="I54"/>
      <c r="J54"/>
    </row>
    <row r="55" spans="4:10" ht="15">
      <c r="D55"/>
      <c r="E55"/>
      <c r="F55"/>
      <c r="G55"/>
      <c r="H55"/>
      <c r="I55"/>
      <c r="J55"/>
    </row>
    <row r="56" spans="4:10" ht="15">
      <c r="D56"/>
      <c r="E56"/>
      <c r="F56"/>
      <c r="G56"/>
      <c r="H56"/>
      <c r="I56"/>
      <c r="J56"/>
    </row>
    <row r="57" spans="4:10" ht="15">
      <c r="D57"/>
      <c r="E57"/>
      <c r="F57"/>
      <c r="G57"/>
      <c r="H57"/>
      <c r="I57"/>
      <c r="J57"/>
    </row>
    <row r="58" spans="4:10" ht="15">
      <c r="D58"/>
      <c r="E58"/>
      <c r="F58"/>
      <c r="G58"/>
      <c r="H58"/>
      <c r="I58"/>
      <c r="J58"/>
    </row>
    <row r="59" spans="4:10" ht="15">
      <c r="D59"/>
      <c r="E59"/>
      <c r="F59"/>
      <c r="G59"/>
      <c r="H59"/>
      <c r="I59"/>
      <c r="J59"/>
    </row>
  </sheetData>
  <mergeCells count="7">
    <mergeCell ref="M3:M4"/>
    <mergeCell ref="B40:L40"/>
    <mergeCell ref="B3:B4"/>
    <mergeCell ref="C3:F3"/>
    <mergeCell ref="G3:J3"/>
    <mergeCell ref="K3:K4"/>
    <mergeCell ref="L3:L4"/>
  </mergeCells>
  <pageMargins left="0.708661417322835" right="0.708661417322835" top="0.78740157480315" bottom="0.78740157480315" header="0.31496062992126" footer="0.31496062992126"/>
  <pageSetup orientation="landscape" paperSize="9" scale="92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79984760284"/>
  </sheetPr>
  <dimension ref="B1:T57"/>
  <sheetViews>
    <sheetView showGridLines="0" workbookViewId="0" topLeftCell="A1">
      <selection pane="topLeft" activeCell="B1" sqref="B1:O1"/>
    </sheetView>
  </sheetViews>
  <sheetFormatPr defaultRowHeight="12.75"/>
  <cols>
    <col min="1" max="1" width="2.42857142857143" style="130" customWidth="1"/>
    <col min="2" max="2" width="43.7142857142857" style="130" customWidth="1"/>
    <col min="3" max="4" width="9.57142857142857" style="130" customWidth="1"/>
    <col min="5" max="5" width="6.71428571428571" style="130" customWidth="1"/>
    <col min="6" max="7" width="9.57142857142857" style="130" customWidth="1"/>
    <col min="8" max="8" width="6.71428571428571" style="130" customWidth="1"/>
    <col min="9" max="10" width="9.57142857142857" style="130" customWidth="1"/>
    <col min="11" max="11" width="6.71428571428571" style="130" customWidth="1"/>
    <col min="12" max="15" width="9.71428571428571" style="130" customWidth="1"/>
    <col min="16" max="253" width="9.14285714285714" style="130"/>
    <col min="254" max="254" width="34.1428571428571" style="130" customWidth="1"/>
    <col min="255" max="255" width="9" style="130" customWidth="1"/>
    <col min="256" max="256" width="7.71428571428571" style="130" customWidth="1"/>
    <col min="257" max="257" width="5.71428571428571" style="130" bestFit="1" customWidth="1"/>
    <col min="258" max="258" width="9.14285714285714" style="130" customWidth="1"/>
    <col min="259" max="259" width="8.85714285714286" style="130" customWidth="1"/>
    <col min="260" max="260" width="5.71428571428571" style="130" bestFit="1" customWidth="1"/>
    <col min="261" max="261" width="8.85714285714286" style="130" bestFit="1" customWidth="1"/>
    <col min="262" max="262" width="9.14285714285714" style="130" customWidth="1"/>
    <col min="263" max="263" width="5.71428571428571" style="130" bestFit="1" customWidth="1"/>
    <col min="264" max="267" width="8.85714285714286" style="130" customWidth="1"/>
    <col min="268" max="268" width="9.14285714285714" style="130"/>
    <col min="269" max="271" width="14.8571428571429" style="130" customWidth="1"/>
    <col min="272" max="509" width="9.14285714285714" style="130"/>
    <col min="510" max="510" width="34.1428571428571" style="130" customWidth="1"/>
    <col min="511" max="511" width="9" style="130" customWidth="1"/>
    <col min="512" max="512" width="7.71428571428571" style="130" customWidth="1"/>
    <col min="513" max="513" width="5.71428571428571" style="130" bestFit="1" customWidth="1"/>
    <col min="514" max="514" width="9.14285714285714" style="130" customWidth="1"/>
    <col min="515" max="515" width="8.85714285714286" style="130" customWidth="1"/>
    <col min="516" max="516" width="5.71428571428571" style="130" bestFit="1" customWidth="1"/>
    <col min="517" max="517" width="8.85714285714286" style="130" bestFit="1" customWidth="1"/>
    <col min="518" max="518" width="9.14285714285714" style="130" customWidth="1"/>
    <col min="519" max="519" width="5.71428571428571" style="130" bestFit="1" customWidth="1"/>
    <col min="520" max="523" width="8.85714285714286" style="130" customWidth="1"/>
    <col min="524" max="524" width="9.14285714285714" style="130"/>
    <col min="525" max="527" width="14.8571428571429" style="130" customWidth="1"/>
    <col min="528" max="765" width="9.14285714285714" style="130"/>
    <col min="766" max="766" width="34.1428571428571" style="130" customWidth="1"/>
    <col min="767" max="767" width="9" style="130" customWidth="1"/>
    <col min="768" max="768" width="7.71428571428571" style="130" customWidth="1"/>
    <col min="769" max="769" width="5.71428571428571" style="130" bestFit="1" customWidth="1"/>
    <col min="770" max="770" width="9.14285714285714" style="130" customWidth="1"/>
    <col min="771" max="771" width="8.85714285714286" style="130" customWidth="1"/>
    <col min="772" max="772" width="5.71428571428571" style="130" bestFit="1" customWidth="1"/>
    <col min="773" max="773" width="8.85714285714286" style="130" bestFit="1" customWidth="1"/>
    <col min="774" max="774" width="9.14285714285714" style="130" customWidth="1"/>
    <col min="775" max="775" width="5.71428571428571" style="130" bestFit="1" customWidth="1"/>
    <col min="776" max="779" width="8.85714285714286" style="130" customWidth="1"/>
    <col min="780" max="780" width="9.14285714285714" style="130"/>
    <col min="781" max="783" width="14.8571428571429" style="130" customWidth="1"/>
    <col min="784" max="1021" width="9.14285714285714" style="130"/>
    <col min="1022" max="1022" width="34.1428571428571" style="130" customWidth="1"/>
    <col min="1023" max="1023" width="9" style="130" customWidth="1"/>
    <col min="1024" max="1024" width="7.71428571428571" style="130" customWidth="1"/>
    <col min="1025" max="1025" width="5.71428571428571" style="130" bestFit="1" customWidth="1"/>
    <col min="1026" max="1026" width="9.14285714285714" style="130" customWidth="1"/>
    <col min="1027" max="1027" width="8.85714285714286" style="130" customWidth="1"/>
    <col min="1028" max="1028" width="5.71428571428571" style="130" bestFit="1" customWidth="1"/>
    <col min="1029" max="1029" width="8.85714285714286" style="130" bestFit="1" customWidth="1"/>
    <col min="1030" max="1030" width="9.14285714285714" style="130" customWidth="1"/>
    <col min="1031" max="1031" width="5.71428571428571" style="130" bestFit="1" customWidth="1"/>
    <col min="1032" max="1035" width="8.85714285714286" style="130" customWidth="1"/>
    <col min="1036" max="1036" width="9.14285714285714" style="130"/>
    <col min="1037" max="1039" width="14.8571428571429" style="130" customWidth="1"/>
    <col min="1040" max="1277" width="9.14285714285714" style="130"/>
    <col min="1278" max="1278" width="34.1428571428571" style="130" customWidth="1"/>
    <col min="1279" max="1279" width="9" style="130" customWidth="1"/>
    <col min="1280" max="1280" width="7.71428571428571" style="130" customWidth="1"/>
    <col min="1281" max="1281" width="5.71428571428571" style="130" bestFit="1" customWidth="1"/>
    <col min="1282" max="1282" width="9.14285714285714" style="130" customWidth="1"/>
    <col min="1283" max="1283" width="8.85714285714286" style="130" customWidth="1"/>
    <col min="1284" max="1284" width="5.71428571428571" style="130" bestFit="1" customWidth="1"/>
    <col min="1285" max="1285" width="8.85714285714286" style="130" bestFit="1" customWidth="1"/>
    <col min="1286" max="1286" width="9.14285714285714" style="130" customWidth="1"/>
    <col min="1287" max="1287" width="5.71428571428571" style="130" bestFit="1" customWidth="1"/>
    <col min="1288" max="1291" width="8.85714285714286" style="130" customWidth="1"/>
    <col min="1292" max="1292" width="9.14285714285714" style="130"/>
    <col min="1293" max="1295" width="14.8571428571429" style="130" customWidth="1"/>
    <col min="1296" max="1533" width="9.14285714285714" style="130"/>
    <col min="1534" max="1534" width="34.1428571428571" style="130" customWidth="1"/>
    <col min="1535" max="1535" width="9" style="130" customWidth="1"/>
    <col min="1536" max="1536" width="7.71428571428571" style="130" customWidth="1"/>
    <col min="1537" max="1537" width="5.71428571428571" style="130" bestFit="1" customWidth="1"/>
    <col min="1538" max="1538" width="9.14285714285714" style="130" customWidth="1"/>
    <col min="1539" max="1539" width="8.85714285714286" style="130" customWidth="1"/>
    <col min="1540" max="1540" width="5.71428571428571" style="130" bestFit="1" customWidth="1"/>
    <col min="1541" max="1541" width="8.85714285714286" style="130" bestFit="1" customWidth="1"/>
    <col min="1542" max="1542" width="9.14285714285714" style="130" customWidth="1"/>
    <col min="1543" max="1543" width="5.71428571428571" style="130" bestFit="1" customWidth="1"/>
    <col min="1544" max="1547" width="8.85714285714286" style="130" customWidth="1"/>
    <col min="1548" max="1548" width="9.14285714285714" style="130"/>
    <col min="1549" max="1551" width="14.8571428571429" style="130" customWidth="1"/>
    <col min="1552" max="1789" width="9.14285714285714" style="130"/>
    <col min="1790" max="1790" width="34.1428571428571" style="130" customWidth="1"/>
    <col min="1791" max="1791" width="9" style="130" customWidth="1"/>
    <col min="1792" max="1792" width="7.71428571428571" style="130" customWidth="1"/>
    <col min="1793" max="1793" width="5.71428571428571" style="130" bestFit="1" customWidth="1"/>
    <col min="1794" max="1794" width="9.14285714285714" style="130" customWidth="1"/>
    <col min="1795" max="1795" width="8.85714285714286" style="130" customWidth="1"/>
    <col min="1796" max="1796" width="5.71428571428571" style="130" bestFit="1" customWidth="1"/>
    <col min="1797" max="1797" width="8.85714285714286" style="130" bestFit="1" customWidth="1"/>
    <col min="1798" max="1798" width="9.14285714285714" style="130" customWidth="1"/>
    <col min="1799" max="1799" width="5.71428571428571" style="130" bestFit="1" customWidth="1"/>
    <col min="1800" max="1803" width="8.85714285714286" style="130" customWidth="1"/>
    <col min="1804" max="1804" width="9.14285714285714" style="130"/>
    <col min="1805" max="1807" width="14.8571428571429" style="130" customWidth="1"/>
    <col min="1808" max="2045" width="9.14285714285714" style="130"/>
    <col min="2046" max="2046" width="34.1428571428571" style="130" customWidth="1"/>
    <col min="2047" max="2047" width="9" style="130" customWidth="1"/>
    <col min="2048" max="2048" width="7.71428571428571" style="130" customWidth="1"/>
    <col min="2049" max="2049" width="5.71428571428571" style="130" bestFit="1" customWidth="1"/>
    <col min="2050" max="2050" width="9.14285714285714" style="130" customWidth="1"/>
    <col min="2051" max="2051" width="8.85714285714286" style="130" customWidth="1"/>
    <col min="2052" max="2052" width="5.71428571428571" style="130" bestFit="1" customWidth="1"/>
    <col min="2053" max="2053" width="8.85714285714286" style="130" bestFit="1" customWidth="1"/>
    <col min="2054" max="2054" width="9.14285714285714" style="130" customWidth="1"/>
    <col min="2055" max="2055" width="5.71428571428571" style="130" bestFit="1" customWidth="1"/>
    <col min="2056" max="2059" width="8.85714285714286" style="130" customWidth="1"/>
    <col min="2060" max="2060" width="9.14285714285714" style="130"/>
    <col min="2061" max="2063" width="14.8571428571429" style="130" customWidth="1"/>
    <col min="2064" max="2301" width="9.14285714285714" style="130"/>
    <col min="2302" max="2302" width="34.1428571428571" style="130" customWidth="1"/>
    <col min="2303" max="2303" width="9" style="130" customWidth="1"/>
    <col min="2304" max="2304" width="7.71428571428571" style="130" customWidth="1"/>
    <col min="2305" max="2305" width="5.71428571428571" style="130" bestFit="1" customWidth="1"/>
    <col min="2306" max="2306" width="9.14285714285714" style="130" customWidth="1"/>
    <col min="2307" max="2307" width="8.85714285714286" style="130" customWidth="1"/>
    <col min="2308" max="2308" width="5.71428571428571" style="130" bestFit="1" customWidth="1"/>
    <col min="2309" max="2309" width="8.85714285714286" style="130" bestFit="1" customWidth="1"/>
    <col min="2310" max="2310" width="9.14285714285714" style="130" customWidth="1"/>
    <col min="2311" max="2311" width="5.71428571428571" style="130" bestFit="1" customWidth="1"/>
    <col min="2312" max="2315" width="8.85714285714286" style="130" customWidth="1"/>
    <col min="2316" max="2316" width="9.14285714285714" style="130"/>
    <col min="2317" max="2319" width="14.8571428571429" style="130" customWidth="1"/>
    <col min="2320" max="2557" width="9.14285714285714" style="130"/>
    <col min="2558" max="2558" width="34.1428571428571" style="130" customWidth="1"/>
    <col min="2559" max="2559" width="9" style="130" customWidth="1"/>
    <col min="2560" max="2560" width="7.71428571428571" style="130" customWidth="1"/>
    <col min="2561" max="2561" width="5.71428571428571" style="130" bestFit="1" customWidth="1"/>
    <col min="2562" max="2562" width="9.14285714285714" style="130" customWidth="1"/>
    <col min="2563" max="2563" width="8.85714285714286" style="130" customWidth="1"/>
    <col min="2564" max="2564" width="5.71428571428571" style="130" bestFit="1" customWidth="1"/>
    <col min="2565" max="2565" width="8.85714285714286" style="130" bestFit="1" customWidth="1"/>
    <col min="2566" max="2566" width="9.14285714285714" style="130" customWidth="1"/>
    <col min="2567" max="2567" width="5.71428571428571" style="130" bestFit="1" customWidth="1"/>
    <col min="2568" max="2571" width="8.85714285714286" style="130" customWidth="1"/>
    <col min="2572" max="2572" width="9.14285714285714" style="130"/>
    <col min="2573" max="2575" width="14.8571428571429" style="130" customWidth="1"/>
    <col min="2576" max="2813" width="9.14285714285714" style="130"/>
    <col min="2814" max="2814" width="34.1428571428571" style="130" customWidth="1"/>
    <col min="2815" max="2815" width="9" style="130" customWidth="1"/>
    <col min="2816" max="2816" width="7.71428571428571" style="130" customWidth="1"/>
    <col min="2817" max="2817" width="5.71428571428571" style="130" bestFit="1" customWidth="1"/>
    <col min="2818" max="2818" width="9.14285714285714" style="130" customWidth="1"/>
    <col min="2819" max="2819" width="8.85714285714286" style="130" customWidth="1"/>
    <col min="2820" max="2820" width="5.71428571428571" style="130" bestFit="1" customWidth="1"/>
    <col min="2821" max="2821" width="8.85714285714286" style="130" bestFit="1" customWidth="1"/>
    <col min="2822" max="2822" width="9.14285714285714" style="130" customWidth="1"/>
    <col min="2823" max="2823" width="5.71428571428571" style="130" bestFit="1" customWidth="1"/>
    <col min="2824" max="2827" width="8.85714285714286" style="130" customWidth="1"/>
    <col min="2828" max="2828" width="9.14285714285714" style="130"/>
    <col min="2829" max="2831" width="14.8571428571429" style="130" customWidth="1"/>
    <col min="2832" max="3069" width="9.14285714285714" style="130"/>
    <col min="3070" max="3070" width="34.1428571428571" style="130" customWidth="1"/>
    <col min="3071" max="3071" width="9" style="130" customWidth="1"/>
    <col min="3072" max="3072" width="7.71428571428571" style="130" customWidth="1"/>
    <col min="3073" max="3073" width="5.71428571428571" style="130" bestFit="1" customWidth="1"/>
    <col min="3074" max="3074" width="9.14285714285714" style="130" customWidth="1"/>
    <col min="3075" max="3075" width="8.85714285714286" style="130" customWidth="1"/>
    <col min="3076" max="3076" width="5.71428571428571" style="130" bestFit="1" customWidth="1"/>
    <col min="3077" max="3077" width="8.85714285714286" style="130" bestFit="1" customWidth="1"/>
    <col min="3078" max="3078" width="9.14285714285714" style="130" customWidth="1"/>
    <col min="3079" max="3079" width="5.71428571428571" style="130" bestFit="1" customWidth="1"/>
    <col min="3080" max="3083" width="8.85714285714286" style="130" customWidth="1"/>
    <col min="3084" max="3084" width="9.14285714285714" style="130"/>
    <col min="3085" max="3087" width="14.8571428571429" style="130" customWidth="1"/>
    <col min="3088" max="3325" width="9.14285714285714" style="130"/>
    <col min="3326" max="3326" width="34.1428571428571" style="130" customWidth="1"/>
    <col min="3327" max="3327" width="9" style="130" customWidth="1"/>
    <col min="3328" max="3328" width="7.71428571428571" style="130" customWidth="1"/>
    <col min="3329" max="3329" width="5.71428571428571" style="130" bestFit="1" customWidth="1"/>
    <col min="3330" max="3330" width="9.14285714285714" style="130" customWidth="1"/>
    <col min="3331" max="3331" width="8.85714285714286" style="130" customWidth="1"/>
    <col min="3332" max="3332" width="5.71428571428571" style="130" bestFit="1" customWidth="1"/>
    <col min="3333" max="3333" width="8.85714285714286" style="130" bestFit="1" customWidth="1"/>
    <col min="3334" max="3334" width="9.14285714285714" style="130" customWidth="1"/>
    <col min="3335" max="3335" width="5.71428571428571" style="130" bestFit="1" customWidth="1"/>
    <col min="3336" max="3339" width="8.85714285714286" style="130" customWidth="1"/>
    <col min="3340" max="3340" width="9.14285714285714" style="130"/>
    <col min="3341" max="3343" width="14.8571428571429" style="130" customWidth="1"/>
    <col min="3344" max="3581" width="9.14285714285714" style="130"/>
    <col min="3582" max="3582" width="34.1428571428571" style="130" customWidth="1"/>
    <col min="3583" max="3583" width="9" style="130" customWidth="1"/>
    <col min="3584" max="3584" width="7.71428571428571" style="130" customWidth="1"/>
    <col min="3585" max="3585" width="5.71428571428571" style="130" bestFit="1" customWidth="1"/>
    <col min="3586" max="3586" width="9.14285714285714" style="130" customWidth="1"/>
    <col min="3587" max="3587" width="8.85714285714286" style="130" customWidth="1"/>
    <col min="3588" max="3588" width="5.71428571428571" style="130" bestFit="1" customWidth="1"/>
    <col min="3589" max="3589" width="8.85714285714286" style="130" bestFit="1" customWidth="1"/>
    <col min="3590" max="3590" width="9.14285714285714" style="130" customWidth="1"/>
    <col min="3591" max="3591" width="5.71428571428571" style="130" bestFit="1" customWidth="1"/>
    <col min="3592" max="3595" width="8.85714285714286" style="130" customWidth="1"/>
    <col min="3596" max="3596" width="9.14285714285714" style="130"/>
    <col min="3597" max="3599" width="14.8571428571429" style="130" customWidth="1"/>
    <col min="3600" max="3837" width="9.14285714285714" style="130"/>
    <col min="3838" max="3838" width="34.1428571428571" style="130" customWidth="1"/>
    <col min="3839" max="3839" width="9" style="130" customWidth="1"/>
    <col min="3840" max="3840" width="7.71428571428571" style="130" customWidth="1"/>
    <col min="3841" max="3841" width="5.71428571428571" style="130" bestFit="1" customWidth="1"/>
    <col min="3842" max="3842" width="9.14285714285714" style="130" customWidth="1"/>
    <col min="3843" max="3843" width="8.85714285714286" style="130" customWidth="1"/>
    <col min="3844" max="3844" width="5.71428571428571" style="130" bestFit="1" customWidth="1"/>
    <col min="3845" max="3845" width="8.85714285714286" style="130" bestFit="1" customWidth="1"/>
    <col min="3846" max="3846" width="9.14285714285714" style="130" customWidth="1"/>
    <col min="3847" max="3847" width="5.71428571428571" style="130" bestFit="1" customWidth="1"/>
    <col min="3848" max="3851" width="8.85714285714286" style="130" customWidth="1"/>
    <col min="3852" max="3852" width="9.14285714285714" style="130"/>
    <col min="3853" max="3855" width="14.8571428571429" style="130" customWidth="1"/>
    <col min="3856" max="4093" width="9.14285714285714" style="130"/>
    <col min="4094" max="4094" width="34.1428571428571" style="130" customWidth="1"/>
    <col min="4095" max="4095" width="9" style="130" customWidth="1"/>
    <col min="4096" max="4096" width="7.71428571428571" style="130" customWidth="1"/>
    <col min="4097" max="4097" width="5.71428571428571" style="130" bestFit="1" customWidth="1"/>
    <col min="4098" max="4098" width="9.14285714285714" style="130" customWidth="1"/>
    <col min="4099" max="4099" width="8.85714285714286" style="130" customWidth="1"/>
    <col min="4100" max="4100" width="5.71428571428571" style="130" bestFit="1" customWidth="1"/>
    <col min="4101" max="4101" width="8.85714285714286" style="130" bestFit="1" customWidth="1"/>
    <col min="4102" max="4102" width="9.14285714285714" style="130" customWidth="1"/>
    <col min="4103" max="4103" width="5.71428571428571" style="130" bestFit="1" customWidth="1"/>
    <col min="4104" max="4107" width="8.85714285714286" style="130" customWidth="1"/>
    <col min="4108" max="4108" width="9.14285714285714" style="130"/>
    <col min="4109" max="4111" width="14.8571428571429" style="130" customWidth="1"/>
    <col min="4112" max="4349" width="9.14285714285714" style="130"/>
    <col min="4350" max="4350" width="34.1428571428571" style="130" customWidth="1"/>
    <col min="4351" max="4351" width="9" style="130" customWidth="1"/>
    <col min="4352" max="4352" width="7.71428571428571" style="130" customWidth="1"/>
    <col min="4353" max="4353" width="5.71428571428571" style="130" bestFit="1" customWidth="1"/>
    <col min="4354" max="4354" width="9.14285714285714" style="130" customWidth="1"/>
    <col min="4355" max="4355" width="8.85714285714286" style="130" customWidth="1"/>
    <col min="4356" max="4356" width="5.71428571428571" style="130" bestFit="1" customWidth="1"/>
    <col min="4357" max="4357" width="8.85714285714286" style="130" bestFit="1" customWidth="1"/>
    <col min="4358" max="4358" width="9.14285714285714" style="130" customWidth="1"/>
    <col min="4359" max="4359" width="5.71428571428571" style="130" bestFit="1" customWidth="1"/>
    <col min="4360" max="4363" width="8.85714285714286" style="130" customWidth="1"/>
    <col min="4364" max="4364" width="9.14285714285714" style="130"/>
    <col min="4365" max="4367" width="14.8571428571429" style="130" customWidth="1"/>
    <col min="4368" max="4605" width="9.14285714285714" style="130"/>
    <col min="4606" max="4606" width="34.1428571428571" style="130" customWidth="1"/>
    <col min="4607" max="4607" width="9" style="130" customWidth="1"/>
    <col min="4608" max="4608" width="7.71428571428571" style="130" customWidth="1"/>
    <col min="4609" max="4609" width="5.71428571428571" style="130" bestFit="1" customWidth="1"/>
    <col min="4610" max="4610" width="9.14285714285714" style="130" customWidth="1"/>
    <col min="4611" max="4611" width="8.85714285714286" style="130" customWidth="1"/>
    <col min="4612" max="4612" width="5.71428571428571" style="130" bestFit="1" customWidth="1"/>
    <col min="4613" max="4613" width="8.85714285714286" style="130" bestFit="1" customWidth="1"/>
    <col min="4614" max="4614" width="9.14285714285714" style="130" customWidth="1"/>
    <col min="4615" max="4615" width="5.71428571428571" style="130" bestFit="1" customWidth="1"/>
    <col min="4616" max="4619" width="8.85714285714286" style="130" customWidth="1"/>
    <col min="4620" max="4620" width="9.14285714285714" style="130"/>
    <col min="4621" max="4623" width="14.8571428571429" style="130" customWidth="1"/>
    <col min="4624" max="4861" width="9.14285714285714" style="130"/>
    <col min="4862" max="4862" width="34.1428571428571" style="130" customWidth="1"/>
    <col min="4863" max="4863" width="9" style="130" customWidth="1"/>
    <col min="4864" max="4864" width="7.71428571428571" style="130" customWidth="1"/>
    <col min="4865" max="4865" width="5.71428571428571" style="130" bestFit="1" customWidth="1"/>
    <col min="4866" max="4866" width="9.14285714285714" style="130" customWidth="1"/>
    <col min="4867" max="4867" width="8.85714285714286" style="130" customWidth="1"/>
    <col min="4868" max="4868" width="5.71428571428571" style="130" bestFit="1" customWidth="1"/>
    <col min="4869" max="4869" width="8.85714285714286" style="130" bestFit="1" customWidth="1"/>
    <col min="4870" max="4870" width="9.14285714285714" style="130" customWidth="1"/>
    <col min="4871" max="4871" width="5.71428571428571" style="130" bestFit="1" customWidth="1"/>
    <col min="4872" max="4875" width="8.85714285714286" style="130" customWidth="1"/>
    <col min="4876" max="4876" width="9.14285714285714" style="130"/>
    <col min="4877" max="4879" width="14.8571428571429" style="130" customWidth="1"/>
    <col min="4880" max="5117" width="9.14285714285714" style="130"/>
    <col min="5118" max="5118" width="34.1428571428571" style="130" customWidth="1"/>
    <col min="5119" max="5119" width="9" style="130" customWidth="1"/>
    <col min="5120" max="5120" width="7.71428571428571" style="130" customWidth="1"/>
    <col min="5121" max="5121" width="5.71428571428571" style="130" bestFit="1" customWidth="1"/>
    <col min="5122" max="5122" width="9.14285714285714" style="130" customWidth="1"/>
    <col min="5123" max="5123" width="8.85714285714286" style="130" customWidth="1"/>
    <col min="5124" max="5124" width="5.71428571428571" style="130" bestFit="1" customWidth="1"/>
    <col min="5125" max="5125" width="8.85714285714286" style="130" bestFit="1" customWidth="1"/>
    <col min="5126" max="5126" width="9.14285714285714" style="130" customWidth="1"/>
    <col min="5127" max="5127" width="5.71428571428571" style="130" bestFit="1" customWidth="1"/>
    <col min="5128" max="5131" width="8.85714285714286" style="130" customWidth="1"/>
    <col min="5132" max="5132" width="9.14285714285714" style="130"/>
    <col min="5133" max="5135" width="14.8571428571429" style="130" customWidth="1"/>
    <col min="5136" max="5373" width="9.14285714285714" style="130"/>
    <col min="5374" max="5374" width="34.1428571428571" style="130" customWidth="1"/>
    <col min="5375" max="5375" width="9" style="130" customWidth="1"/>
    <col min="5376" max="5376" width="7.71428571428571" style="130" customWidth="1"/>
    <col min="5377" max="5377" width="5.71428571428571" style="130" bestFit="1" customWidth="1"/>
    <col min="5378" max="5378" width="9.14285714285714" style="130" customWidth="1"/>
    <col min="5379" max="5379" width="8.85714285714286" style="130" customWidth="1"/>
    <col min="5380" max="5380" width="5.71428571428571" style="130" bestFit="1" customWidth="1"/>
    <col min="5381" max="5381" width="8.85714285714286" style="130" bestFit="1" customWidth="1"/>
    <col min="5382" max="5382" width="9.14285714285714" style="130" customWidth="1"/>
    <col min="5383" max="5383" width="5.71428571428571" style="130" bestFit="1" customWidth="1"/>
    <col min="5384" max="5387" width="8.85714285714286" style="130" customWidth="1"/>
    <col min="5388" max="5388" width="9.14285714285714" style="130"/>
    <col min="5389" max="5391" width="14.8571428571429" style="130" customWidth="1"/>
    <col min="5392" max="5629" width="9.14285714285714" style="130"/>
    <col min="5630" max="5630" width="34.1428571428571" style="130" customWidth="1"/>
    <col min="5631" max="5631" width="9" style="130" customWidth="1"/>
    <col min="5632" max="5632" width="7.71428571428571" style="130" customWidth="1"/>
    <col min="5633" max="5633" width="5.71428571428571" style="130" bestFit="1" customWidth="1"/>
    <col min="5634" max="5634" width="9.14285714285714" style="130" customWidth="1"/>
    <col min="5635" max="5635" width="8.85714285714286" style="130" customWidth="1"/>
    <col min="5636" max="5636" width="5.71428571428571" style="130" bestFit="1" customWidth="1"/>
    <col min="5637" max="5637" width="8.85714285714286" style="130" bestFit="1" customWidth="1"/>
    <col min="5638" max="5638" width="9.14285714285714" style="130" customWidth="1"/>
    <col min="5639" max="5639" width="5.71428571428571" style="130" bestFit="1" customWidth="1"/>
    <col min="5640" max="5643" width="8.85714285714286" style="130" customWidth="1"/>
    <col min="5644" max="5644" width="9.14285714285714" style="130"/>
    <col min="5645" max="5647" width="14.8571428571429" style="130" customWidth="1"/>
    <col min="5648" max="5885" width="9.14285714285714" style="130"/>
    <col min="5886" max="5886" width="34.1428571428571" style="130" customWidth="1"/>
    <col min="5887" max="5887" width="9" style="130" customWidth="1"/>
    <col min="5888" max="5888" width="7.71428571428571" style="130" customWidth="1"/>
    <col min="5889" max="5889" width="5.71428571428571" style="130" bestFit="1" customWidth="1"/>
    <col min="5890" max="5890" width="9.14285714285714" style="130" customWidth="1"/>
    <col min="5891" max="5891" width="8.85714285714286" style="130" customWidth="1"/>
    <col min="5892" max="5892" width="5.71428571428571" style="130" bestFit="1" customWidth="1"/>
    <col min="5893" max="5893" width="8.85714285714286" style="130" bestFit="1" customWidth="1"/>
    <col min="5894" max="5894" width="9.14285714285714" style="130" customWidth="1"/>
    <col min="5895" max="5895" width="5.71428571428571" style="130" bestFit="1" customWidth="1"/>
    <col min="5896" max="5899" width="8.85714285714286" style="130" customWidth="1"/>
    <col min="5900" max="5900" width="9.14285714285714" style="130"/>
    <col min="5901" max="5903" width="14.8571428571429" style="130" customWidth="1"/>
    <col min="5904" max="6141" width="9.14285714285714" style="130"/>
    <col min="6142" max="6142" width="34.1428571428571" style="130" customWidth="1"/>
    <col min="6143" max="6143" width="9" style="130" customWidth="1"/>
    <col min="6144" max="6144" width="7.71428571428571" style="130" customWidth="1"/>
    <col min="6145" max="6145" width="5.71428571428571" style="130" bestFit="1" customWidth="1"/>
    <col min="6146" max="6146" width="9.14285714285714" style="130" customWidth="1"/>
    <col min="6147" max="6147" width="8.85714285714286" style="130" customWidth="1"/>
    <col min="6148" max="6148" width="5.71428571428571" style="130" bestFit="1" customWidth="1"/>
    <col min="6149" max="6149" width="8.85714285714286" style="130" bestFit="1" customWidth="1"/>
    <col min="6150" max="6150" width="9.14285714285714" style="130" customWidth="1"/>
    <col min="6151" max="6151" width="5.71428571428571" style="130" bestFit="1" customWidth="1"/>
    <col min="6152" max="6155" width="8.85714285714286" style="130" customWidth="1"/>
    <col min="6156" max="6156" width="9.14285714285714" style="130"/>
    <col min="6157" max="6159" width="14.8571428571429" style="130" customWidth="1"/>
    <col min="6160" max="6397" width="9.14285714285714" style="130"/>
    <col min="6398" max="6398" width="34.1428571428571" style="130" customWidth="1"/>
    <col min="6399" max="6399" width="9" style="130" customWidth="1"/>
    <col min="6400" max="6400" width="7.71428571428571" style="130" customWidth="1"/>
    <col min="6401" max="6401" width="5.71428571428571" style="130" bestFit="1" customWidth="1"/>
    <col min="6402" max="6402" width="9.14285714285714" style="130" customWidth="1"/>
    <col min="6403" max="6403" width="8.85714285714286" style="130" customWidth="1"/>
    <col min="6404" max="6404" width="5.71428571428571" style="130" bestFit="1" customWidth="1"/>
    <col min="6405" max="6405" width="8.85714285714286" style="130" bestFit="1" customWidth="1"/>
    <col min="6406" max="6406" width="9.14285714285714" style="130" customWidth="1"/>
    <col min="6407" max="6407" width="5.71428571428571" style="130" bestFit="1" customWidth="1"/>
    <col min="6408" max="6411" width="8.85714285714286" style="130" customWidth="1"/>
    <col min="6412" max="6412" width="9.14285714285714" style="130"/>
    <col min="6413" max="6415" width="14.8571428571429" style="130" customWidth="1"/>
    <col min="6416" max="6653" width="9.14285714285714" style="130"/>
    <col min="6654" max="6654" width="34.1428571428571" style="130" customWidth="1"/>
    <col min="6655" max="6655" width="9" style="130" customWidth="1"/>
    <col min="6656" max="6656" width="7.71428571428571" style="130" customWidth="1"/>
    <col min="6657" max="6657" width="5.71428571428571" style="130" bestFit="1" customWidth="1"/>
    <col min="6658" max="6658" width="9.14285714285714" style="130" customWidth="1"/>
    <col min="6659" max="6659" width="8.85714285714286" style="130" customWidth="1"/>
    <col min="6660" max="6660" width="5.71428571428571" style="130" bestFit="1" customWidth="1"/>
    <col min="6661" max="6661" width="8.85714285714286" style="130" bestFit="1" customWidth="1"/>
    <col min="6662" max="6662" width="9.14285714285714" style="130" customWidth="1"/>
    <col min="6663" max="6663" width="5.71428571428571" style="130" bestFit="1" customWidth="1"/>
    <col min="6664" max="6667" width="8.85714285714286" style="130" customWidth="1"/>
    <col min="6668" max="6668" width="9.14285714285714" style="130"/>
    <col min="6669" max="6671" width="14.8571428571429" style="130" customWidth="1"/>
    <col min="6672" max="6909" width="9.14285714285714" style="130"/>
    <col min="6910" max="6910" width="34.1428571428571" style="130" customWidth="1"/>
    <col min="6911" max="6911" width="9" style="130" customWidth="1"/>
    <col min="6912" max="6912" width="7.71428571428571" style="130" customWidth="1"/>
    <col min="6913" max="6913" width="5.71428571428571" style="130" bestFit="1" customWidth="1"/>
    <col min="6914" max="6914" width="9.14285714285714" style="130" customWidth="1"/>
    <col min="6915" max="6915" width="8.85714285714286" style="130" customWidth="1"/>
    <col min="6916" max="6916" width="5.71428571428571" style="130" bestFit="1" customWidth="1"/>
    <col min="6917" max="6917" width="8.85714285714286" style="130" bestFit="1" customWidth="1"/>
    <col min="6918" max="6918" width="9.14285714285714" style="130" customWidth="1"/>
    <col min="6919" max="6919" width="5.71428571428571" style="130" bestFit="1" customWidth="1"/>
    <col min="6920" max="6923" width="8.85714285714286" style="130" customWidth="1"/>
    <col min="6924" max="6924" width="9.14285714285714" style="130"/>
    <col min="6925" max="6927" width="14.8571428571429" style="130" customWidth="1"/>
    <col min="6928" max="7165" width="9.14285714285714" style="130"/>
    <col min="7166" max="7166" width="34.1428571428571" style="130" customWidth="1"/>
    <col min="7167" max="7167" width="9" style="130" customWidth="1"/>
    <col min="7168" max="7168" width="7.71428571428571" style="130" customWidth="1"/>
    <col min="7169" max="7169" width="5.71428571428571" style="130" bestFit="1" customWidth="1"/>
    <col min="7170" max="7170" width="9.14285714285714" style="130" customWidth="1"/>
    <col min="7171" max="7171" width="8.85714285714286" style="130" customWidth="1"/>
    <col min="7172" max="7172" width="5.71428571428571" style="130" bestFit="1" customWidth="1"/>
    <col min="7173" max="7173" width="8.85714285714286" style="130" bestFit="1" customWidth="1"/>
    <col min="7174" max="7174" width="9.14285714285714" style="130" customWidth="1"/>
    <col min="7175" max="7175" width="5.71428571428571" style="130" bestFit="1" customWidth="1"/>
    <col min="7176" max="7179" width="8.85714285714286" style="130" customWidth="1"/>
    <col min="7180" max="7180" width="9.14285714285714" style="130"/>
    <col min="7181" max="7183" width="14.8571428571429" style="130" customWidth="1"/>
    <col min="7184" max="7421" width="9.14285714285714" style="130"/>
    <col min="7422" max="7422" width="34.1428571428571" style="130" customWidth="1"/>
    <col min="7423" max="7423" width="9" style="130" customWidth="1"/>
    <col min="7424" max="7424" width="7.71428571428571" style="130" customWidth="1"/>
    <col min="7425" max="7425" width="5.71428571428571" style="130" bestFit="1" customWidth="1"/>
    <col min="7426" max="7426" width="9.14285714285714" style="130" customWidth="1"/>
    <col min="7427" max="7427" width="8.85714285714286" style="130" customWidth="1"/>
    <col min="7428" max="7428" width="5.71428571428571" style="130" bestFit="1" customWidth="1"/>
    <col min="7429" max="7429" width="8.85714285714286" style="130" bestFit="1" customWidth="1"/>
    <col min="7430" max="7430" width="9.14285714285714" style="130" customWidth="1"/>
    <col min="7431" max="7431" width="5.71428571428571" style="130" bestFit="1" customWidth="1"/>
    <col min="7432" max="7435" width="8.85714285714286" style="130" customWidth="1"/>
    <col min="7436" max="7436" width="9.14285714285714" style="130"/>
    <col min="7437" max="7439" width="14.8571428571429" style="130" customWidth="1"/>
    <col min="7440" max="7677" width="9.14285714285714" style="130"/>
    <col min="7678" max="7678" width="34.1428571428571" style="130" customWidth="1"/>
    <col min="7679" max="7679" width="9" style="130" customWidth="1"/>
    <col min="7680" max="7680" width="7.71428571428571" style="130" customWidth="1"/>
    <col min="7681" max="7681" width="5.71428571428571" style="130" bestFit="1" customWidth="1"/>
    <col min="7682" max="7682" width="9.14285714285714" style="130" customWidth="1"/>
    <col min="7683" max="7683" width="8.85714285714286" style="130" customWidth="1"/>
    <col min="7684" max="7684" width="5.71428571428571" style="130" bestFit="1" customWidth="1"/>
    <col min="7685" max="7685" width="8.85714285714286" style="130" bestFit="1" customWidth="1"/>
    <col min="7686" max="7686" width="9.14285714285714" style="130" customWidth="1"/>
    <col min="7687" max="7687" width="5.71428571428571" style="130" bestFit="1" customWidth="1"/>
    <col min="7688" max="7691" width="8.85714285714286" style="130" customWidth="1"/>
    <col min="7692" max="7692" width="9.14285714285714" style="130"/>
    <col min="7693" max="7695" width="14.8571428571429" style="130" customWidth="1"/>
    <col min="7696" max="7933" width="9.14285714285714" style="130"/>
    <col min="7934" max="7934" width="34.1428571428571" style="130" customWidth="1"/>
    <col min="7935" max="7935" width="9" style="130" customWidth="1"/>
    <col min="7936" max="7936" width="7.71428571428571" style="130" customWidth="1"/>
    <col min="7937" max="7937" width="5.71428571428571" style="130" bestFit="1" customWidth="1"/>
    <col min="7938" max="7938" width="9.14285714285714" style="130" customWidth="1"/>
    <col min="7939" max="7939" width="8.85714285714286" style="130" customWidth="1"/>
    <col min="7940" max="7940" width="5.71428571428571" style="130" bestFit="1" customWidth="1"/>
    <col min="7941" max="7941" width="8.85714285714286" style="130" bestFit="1" customWidth="1"/>
    <col min="7942" max="7942" width="9.14285714285714" style="130" customWidth="1"/>
    <col min="7943" max="7943" width="5.71428571428571" style="130" bestFit="1" customWidth="1"/>
    <col min="7944" max="7947" width="8.85714285714286" style="130" customWidth="1"/>
    <col min="7948" max="7948" width="9.14285714285714" style="130"/>
    <col min="7949" max="7951" width="14.8571428571429" style="130" customWidth="1"/>
    <col min="7952" max="8189" width="9.14285714285714" style="130"/>
    <col min="8190" max="8190" width="34.1428571428571" style="130" customWidth="1"/>
    <col min="8191" max="8191" width="9" style="130" customWidth="1"/>
    <col min="8192" max="8192" width="7.71428571428571" style="130" customWidth="1"/>
    <col min="8193" max="8193" width="5.71428571428571" style="130" bestFit="1" customWidth="1"/>
    <col min="8194" max="8194" width="9.14285714285714" style="130" customWidth="1"/>
    <col min="8195" max="8195" width="8.85714285714286" style="130" customWidth="1"/>
    <col min="8196" max="8196" width="5.71428571428571" style="130" bestFit="1" customWidth="1"/>
    <col min="8197" max="8197" width="8.85714285714286" style="130" bestFit="1" customWidth="1"/>
    <col min="8198" max="8198" width="9.14285714285714" style="130" customWidth="1"/>
    <col min="8199" max="8199" width="5.71428571428571" style="130" bestFit="1" customWidth="1"/>
    <col min="8200" max="8203" width="8.85714285714286" style="130" customWidth="1"/>
    <col min="8204" max="8204" width="9.14285714285714" style="130"/>
    <col min="8205" max="8207" width="14.8571428571429" style="130" customWidth="1"/>
    <col min="8208" max="8445" width="9.14285714285714" style="130"/>
    <col min="8446" max="8446" width="34.1428571428571" style="130" customWidth="1"/>
    <col min="8447" max="8447" width="9" style="130" customWidth="1"/>
    <col min="8448" max="8448" width="7.71428571428571" style="130" customWidth="1"/>
    <col min="8449" max="8449" width="5.71428571428571" style="130" bestFit="1" customWidth="1"/>
    <col min="8450" max="8450" width="9.14285714285714" style="130" customWidth="1"/>
    <col min="8451" max="8451" width="8.85714285714286" style="130" customWidth="1"/>
    <col min="8452" max="8452" width="5.71428571428571" style="130" bestFit="1" customWidth="1"/>
    <col min="8453" max="8453" width="8.85714285714286" style="130" bestFit="1" customWidth="1"/>
    <col min="8454" max="8454" width="9.14285714285714" style="130" customWidth="1"/>
    <col min="8455" max="8455" width="5.71428571428571" style="130" bestFit="1" customWidth="1"/>
    <col min="8456" max="8459" width="8.85714285714286" style="130" customWidth="1"/>
    <col min="8460" max="8460" width="9.14285714285714" style="130"/>
    <col min="8461" max="8463" width="14.8571428571429" style="130" customWidth="1"/>
    <col min="8464" max="8701" width="9.14285714285714" style="130"/>
    <col min="8702" max="8702" width="34.1428571428571" style="130" customWidth="1"/>
    <col min="8703" max="8703" width="9" style="130" customWidth="1"/>
    <col min="8704" max="8704" width="7.71428571428571" style="130" customWidth="1"/>
    <col min="8705" max="8705" width="5.71428571428571" style="130" bestFit="1" customWidth="1"/>
    <col min="8706" max="8706" width="9.14285714285714" style="130" customWidth="1"/>
    <col min="8707" max="8707" width="8.85714285714286" style="130" customWidth="1"/>
    <col min="8708" max="8708" width="5.71428571428571" style="130" bestFit="1" customWidth="1"/>
    <col min="8709" max="8709" width="8.85714285714286" style="130" bestFit="1" customWidth="1"/>
    <col min="8710" max="8710" width="9.14285714285714" style="130" customWidth="1"/>
    <col min="8711" max="8711" width="5.71428571428571" style="130" bestFit="1" customWidth="1"/>
    <col min="8712" max="8715" width="8.85714285714286" style="130" customWidth="1"/>
    <col min="8716" max="8716" width="9.14285714285714" style="130"/>
    <col min="8717" max="8719" width="14.8571428571429" style="130" customWidth="1"/>
    <col min="8720" max="8957" width="9.14285714285714" style="130"/>
    <col min="8958" max="8958" width="34.1428571428571" style="130" customWidth="1"/>
    <col min="8959" max="8959" width="9" style="130" customWidth="1"/>
    <col min="8960" max="8960" width="7.71428571428571" style="130" customWidth="1"/>
    <col min="8961" max="8961" width="5.71428571428571" style="130" bestFit="1" customWidth="1"/>
    <col min="8962" max="8962" width="9.14285714285714" style="130" customWidth="1"/>
    <col min="8963" max="8963" width="8.85714285714286" style="130" customWidth="1"/>
    <col min="8964" max="8964" width="5.71428571428571" style="130" bestFit="1" customWidth="1"/>
    <col min="8965" max="8965" width="8.85714285714286" style="130" bestFit="1" customWidth="1"/>
    <col min="8966" max="8966" width="9.14285714285714" style="130" customWidth="1"/>
    <col min="8967" max="8967" width="5.71428571428571" style="130" bestFit="1" customWidth="1"/>
    <col min="8968" max="8971" width="8.85714285714286" style="130" customWidth="1"/>
    <col min="8972" max="8972" width="9.14285714285714" style="130"/>
    <col min="8973" max="8975" width="14.8571428571429" style="130" customWidth="1"/>
    <col min="8976" max="9213" width="9.14285714285714" style="130"/>
    <col min="9214" max="9214" width="34.1428571428571" style="130" customWidth="1"/>
    <col min="9215" max="9215" width="9" style="130" customWidth="1"/>
    <col min="9216" max="9216" width="7.71428571428571" style="130" customWidth="1"/>
    <col min="9217" max="9217" width="5.71428571428571" style="130" bestFit="1" customWidth="1"/>
    <col min="9218" max="9218" width="9.14285714285714" style="130" customWidth="1"/>
    <col min="9219" max="9219" width="8.85714285714286" style="130" customWidth="1"/>
    <col min="9220" max="9220" width="5.71428571428571" style="130" bestFit="1" customWidth="1"/>
    <col min="9221" max="9221" width="8.85714285714286" style="130" bestFit="1" customWidth="1"/>
    <col min="9222" max="9222" width="9.14285714285714" style="130" customWidth="1"/>
    <col min="9223" max="9223" width="5.71428571428571" style="130" bestFit="1" customWidth="1"/>
    <col min="9224" max="9227" width="8.85714285714286" style="130" customWidth="1"/>
    <col min="9228" max="9228" width="9.14285714285714" style="130"/>
    <col min="9229" max="9231" width="14.8571428571429" style="130" customWidth="1"/>
    <col min="9232" max="9469" width="9.14285714285714" style="130"/>
    <col min="9470" max="9470" width="34.1428571428571" style="130" customWidth="1"/>
    <col min="9471" max="9471" width="9" style="130" customWidth="1"/>
    <col min="9472" max="9472" width="7.71428571428571" style="130" customWidth="1"/>
    <col min="9473" max="9473" width="5.71428571428571" style="130" bestFit="1" customWidth="1"/>
    <col min="9474" max="9474" width="9.14285714285714" style="130" customWidth="1"/>
    <col min="9475" max="9475" width="8.85714285714286" style="130" customWidth="1"/>
    <col min="9476" max="9476" width="5.71428571428571" style="130" bestFit="1" customWidth="1"/>
    <col min="9477" max="9477" width="8.85714285714286" style="130" bestFit="1" customWidth="1"/>
    <col min="9478" max="9478" width="9.14285714285714" style="130" customWidth="1"/>
    <col min="9479" max="9479" width="5.71428571428571" style="130" bestFit="1" customWidth="1"/>
    <col min="9480" max="9483" width="8.85714285714286" style="130" customWidth="1"/>
    <col min="9484" max="9484" width="9.14285714285714" style="130"/>
    <col min="9485" max="9487" width="14.8571428571429" style="130" customWidth="1"/>
    <col min="9488" max="9725" width="9.14285714285714" style="130"/>
    <col min="9726" max="9726" width="34.1428571428571" style="130" customWidth="1"/>
    <col min="9727" max="9727" width="9" style="130" customWidth="1"/>
    <col min="9728" max="9728" width="7.71428571428571" style="130" customWidth="1"/>
    <col min="9729" max="9729" width="5.71428571428571" style="130" bestFit="1" customWidth="1"/>
    <col min="9730" max="9730" width="9.14285714285714" style="130" customWidth="1"/>
    <col min="9731" max="9731" width="8.85714285714286" style="130" customWidth="1"/>
    <col min="9732" max="9732" width="5.71428571428571" style="130" bestFit="1" customWidth="1"/>
    <col min="9733" max="9733" width="8.85714285714286" style="130" bestFit="1" customWidth="1"/>
    <col min="9734" max="9734" width="9.14285714285714" style="130" customWidth="1"/>
    <col min="9735" max="9735" width="5.71428571428571" style="130" bestFit="1" customWidth="1"/>
    <col min="9736" max="9739" width="8.85714285714286" style="130" customWidth="1"/>
    <col min="9740" max="9740" width="9.14285714285714" style="130"/>
    <col min="9741" max="9743" width="14.8571428571429" style="130" customWidth="1"/>
    <col min="9744" max="9981" width="9.14285714285714" style="130"/>
    <col min="9982" max="9982" width="34.1428571428571" style="130" customWidth="1"/>
    <col min="9983" max="9983" width="9" style="130" customWidth="1"/>
    <col min="9984" max="9984" width="7.71428571428571" style="130" customWidth="1"/>
    <col min="9985" max="9985" width="5.71428571428571" style="130" bestFit="1" customWidth="1"/>
    <col min="9986" max="9986" width="9.14285714285714" style="130" customWidth="1"/>
    <col min="9987" max="9987" width="8.85714285714286" style="130" customWidth="1"/>
    <col min="9988" max="9988" width="5.71428571428571" style="130" bestFit="1" customWidth="1"/>
    <col min="9989" max="9989" width="8.85714285714286" style="130" bestFit="1" customWidth="1"/>
    <col min="9990" max="9990" width="9.14285714285714" style="130" customWidth="1"/>
    <col min="9991" max="9991" width="5.71428571428571" style="130" bestFit="1" customWidth="1"/>
    <col min="9992" max="9995" width="8.85714285714286" style="130" customWidth="1"/>
    <col min="9996" max="9996" width="9.14285714285714" style="130"/>
    <col min="9997" max="9999" width="14.8571428571429" style="130" customWidth="1"/>
    <col min="10000" max="10237" width="9.14285714285714" style="130"/>
    <col min="10238" max="10238" width="34.1428571428571" style="130" customWidth="1"/>
    <col min="10239" max="10239" width="9" style="130" customWidth="1"/>
    <col min="10240" max="10240" width="7.71428571428571" style="130" customWidth="1"/>
    <col min="10241" max="10241" width="5.71428571428571" style="130" bestFit="1" customWidth="1"/>
    <col min="10242" max="10242" width="9.14285714285714" style="130" customWidth="1"/>
    <col min="10243" max="10243" width="8.85714285714286" style="130" customWidth="1"/>
    <col min="10244" max="10244" width="5.71428571428571" style="130" bestFit="1" customWidth="1"/>
    <col min="10245" max="10245" width="8.85714285714286" style="130" bestFit="1" customWidth="1"/>
    <col min="10246" max="10246" width="9.14285714285714" style="130" customWidth="1"/>
    <col min="10247" max="10247" width="5.71428571428571" style="130" bestFit="1" customWidth="1"/>
    <col min="10248" max="10251" width="8.85714285714286" style="130" customWidth="1"/>
    <col min="10252" max="10252" width="9.14285714285714" style="130"/>
    <col min="10253" max="10255" width="14.8571428571429" style="130" customWidth="1"/>
    <col min="10256" max="10493" width="9.14285714285714" style="130"/>
    <col min="10494" max="10494" width="34.1428571428571" style="130" customWidth="1"/>
    <col min="10495" max="10495" width="9" style="130" customWidth="1"/>
    <col min="10496" max="10496" width="7.71428571428571" style="130" customWidth="1"/>
    <col min="10497" max="10497" width="5.71428571428571" style="130" bestFit="1" customWidth="1"/>
    <col min="10498" max="10498" width="9.14285714285714" style="130" customWidth="1"/>
    <col min="10499" max="10499" width="8.85714285714286" style="130" customWidth="1"/>
    <col min="10500" max="10500" width="5.71428571428571" style="130" bestFit="1" customWidth="1"/>
    <col min="10501" max="10501" width="8.85714285714286" style="130" bestFit="1" customWidth="1"/>
    <col min="10502" max="10502" width="9.14285714285714" style="130" customWidth="1"/>
    <col min="10503" max="10503" width="5.71428571428571" style="130" bestFit="1" customWidth="1"/>
    <col min="10504" max="10507" width="8.85714285714286" style="130" customWidth="1"/>
    <col min="10508" max="10508" width="9.14285714285714" style="130"/>
    <col min="10509" max="10511" width="14.8571428571429" style="130" customWidth="1"/>
    <col min="10512" max="10749" width="9.14285714285714" style="130"/>
    <col min="10750" max="10750" width="34.1428571428571" style="130" customWidth="1"/>
    <col min="10751" max="10751" width="9" style="130" customWidth="1"/>
    <col min="10752" max="10752" width="7.71428571428571" style="130" customWidth="1"/>
    <col min="10753" max="10753" width="5.71428571428571" style="130" bestFit="1" customWidth="1"/>
    <col min="10754" max="10754" width="9.14285714285714" style="130" customWidth="1"/>
    <col min="10755" max="10755" width="8.85714285714286" style="130" customWidth="1"/>
    <col min="10756" max="10756" width="5.71428571428571" style="130" bestFit="1" customWidth="1"/>
    <col min="10757" max="10757" width="8.85714285714286" style="130" bestFit="1" customWidth="1"/>
    <col min="10758" max="10758" width="9.14285714285714" style="130" customWidth="1"/>
    <col min="10759" max="10759" width="5.71428571428571" style="130" bestFit="1" customWidth="1"/>
    <col min="10760" max="10763" width="8.85714285714286" style="130" customWidth="1"/>
    <col min="10764" max="10764" width="9.14285714285714" style="130"/>
    <col min="10765" max="10767" width="14.8571428571429" style="130" customWidth="1"/>
    <col min="10768" max="11005" width="9.14285714285714" style="130"/>
    <col min="11006" max="11006" width="34.1428571428571" style="130" customWidth="1"/>
    <col min="11007" max="11007" width="9" style="130" customWidth="1"/>
    <col min="11008" max="11008" width="7.71428571428571" style="130" customWidth="1"/>
    <col min="11009" max="11009" width="5.71428571428571" style="130" bestFit="1" customWidth="1"/>
    <col min="11010" max="11010" width="9.14285714285714" style="130" customWidth="1"/>
    <col min="11011" max="11011" width="8.85714285714286" style="130" customWidth="1"/>
    <col min="11012" max="11012" width="5.71428571428571" style="130" bestFit="1" customWidth="1"/>
    <col min="11013" max="11013" width="8.85714285714286" style="130" bestFit="1" customWidth="1"/>
    <col min="11014" max="11014" width="9.14285714285714" style="130" customWidth="1"/>
    <col min="11015" max="11015" width="5.71428571428571" style="130" bestFit="1" customWidth="1"/>
    <col min="11016" max="11019" width="8.85714285714286" style="130" customWidth="1"/>
    <col min="11020" max="11020" width="9.14285714285714" style="130"/>
    <col min="11021" max="11023" width="14.8571428571429" style="130" customWidth="1"/>
    <col min="11024" max="11261" width="9.14285714285714" style="130"/>
    <col min="11262" max="11262" width="34.1428571428571" style="130" customWidth="1"/>
    <col min="11263" max="11263" width="9" style="130" customWidth="1"/>
    <col min="11264" max="11264" width="7.71428571428571" style="130" customWidth="1"/>
    <col min="11265" max="11265" width="5.71428571428571" style="130" bestFit="1" customWidth="1"/>
    <col min="11266" max="11266" width="9.14285714285714" style="130" customWidth="1"/>
    <col min="11267" max="11267" width="8.85714285714286" style="130" customWidth="1"/>
    <col min="11268" max="11268" width="5.71428571428571" style="130" bestFit="1" customWidth="1"/>
    <col min="11269" max="11269" width="8.85714285714286" style="130" bestFit="1" customWidth="1"/>
    <col min="11270" max="11270" width="9.14285714285714" style="130" customWidth="1"/>
    <col min="11271" max="11271" width="5.71428571428571" style="130" bestFit="1" customWidth="1"/>
    <col min="11272" max="11275" width="8.85714285714286" style="130" customWidth="1"/>
    <col min="11276" max="11276" width="9.14285714285714" style="130"/>
    <col min="11277" max="11279" width="14.8571428571429" style="130" customWidth="1"/>
    <col min="11280" max="11517" width="9.14285714285714" style="130"/>
    <col min="11518" max="11518" width="34.1428571428571" style="130" customWidth="1"/>
    <col min="11519" max="11519" width="9" style="130" customWidth="1"/>
    <col min="11520" max="11520" width="7.71428571428571" style="130" customWidth="1"/>
    <col min="11521" max="11521" width="5.71428571428571" style="130" bestFit="1" customWidth="1"/>
    <col min="11522" max="11522" width="9.14285714285714" style="130" customWidth="1"/>
    <col min="11523" max="11523" width="8.85714285714286" style="130" customWidth="1"/>
    <col min="11524" max="11524" width="5.71428571428571" style="130" bestFit="1" customWidth="1"/>
    <col min="11525" max="11525" width="8.85714285714286" style="130" bestFit="1" customWidth="1"/>
    <col min="11526" max="11526" width="9.14285714285714" style="130" customWidth="1"/>
    <col min="11527" max="11527" width="5.71428571428571" style="130" bestFit="1" customWidth="1"/>
    <col min="11528" max="11531" width="8.85714285714286" style="130" customWidth="1"/>
    <col min="11532" max="11532" width="9.14285714285714" style="130"/>
    <col min="11533" max="11535" width="14.8571428571429" style="130" customWidth="1"/>
    <col min="11536" max="11773" width="9.14285714285714" style="130"/>
    <col min="11774" max="11774" width="34.1428571428571" style="130" customWidth="1"/>
    <col min="11775" max="11775" width="9" style="130" customWidth="1"/>
    <col min="11776" max="11776" width="7.71428571428571" style="130" customWidth="1"/>
    <col min="11777" max="11777" width="5.71428571428571" style="130" bestFit="1" customWidth="1"/>
    <col min="11778" max="11778" width="9.14285714285714" style="130" customWidth="1"/>
    <col min="11779" max="11779" width="8.85714285714286" style="130" customWidth="1"/>
    <col min="11780" max="11780" width="5.71428571428571" style="130" bestFit="1" customWidth="1"/>
    <col min="11781" max="11781" width="8.85714285714286" style="130" bestFit="1" customWidth="1"/>
    <col min="11782" max="11782" width="9.14285714285714" style="130" customWidth="1"/>
    <col min="11783" max="11783" width="5.71428571428571" style="130" bestFit="1" customWidth="1"/>
    <col min="11784" max="11787" width="8.85714285714286" style="130" customWidth="1"/>
    <col min="11788" max="11788" width="9.14285714285714" style="130"/>
    <col min="11789" max="11791" width="14.8571428571429" style="130" customWidth="1"/>
    <col min="11792" max="12029" width="9.14285714285714" style="130"/>
    <col min="12030" max="12030" width="34.1428571428571" style="130" customWidth="1"/>
    <col min="12031" max="12031" width="9" style="130" customWidth="1"/>
    <col min="12032" max="12032" width="7.71428571428571" style="130" customWidth="1"/>
    <col min="12033" max="12033" width="5.71428571428571" style="130" bestFit="1" customWidth="1"/>
    <col min="12034" max="12034" width="9.14285714285714" style="130" customWidth="1"/>
    <col min="12035" max="12035" width="8.85714285714286" style="130" customWidth="1"/>
    <col min="12036" max="12036" width="5.71428571428571" style="130" bestFit="1" customWidth="1"/>
    <col min="12037" max="12037" width="8.85714285714286" style="130" bestFit="1" customWidth="1"/>
    <col min="12038" max="12038" width="9.14285714285714" style="130" customWidth="1"/>
    <col min="12039" max="12039" width="5.71428571428571" style="130" bestFit="1" customWidth="1"/>
    <col min="12040" max="12043" width="8.85714285714286" style="130" customWidth="1"/>
    <col min="12044" max="12044" width="9.14285714285714" style="130"/>
    <col min="12045" max="12047" width="14.8571428571429" style="130" customWidth="1"/>
    <col min="12048" max="12285" width="9.14285714285714" style="130"/>
    <col min="12286" max="12286" width="34.1428571428571" style="130" customWidth="1"/>
    <col min="12287" max="12287" width="9" style="130" customWidth="1"/>
    <col min="12288" max="12288" width="7.71428571428571" style="130" customWidth="1"/>
    <col min="12289" max="12289" width="5.71428571428571" style="130" bestFit="1" customWidth="1"/>
    <col min="12290" max="12290" width="9.14285714285714" style="130" customWidth="1"/>
    <col min="12291" max="12291" width="8.85714285714286" style="130" customWidth="1"/>
    <col min="12292" max="12292" width="5.71428571428571" style="130" bestFit="1" customWidth="1"/>
    <col min="12293" max="12293" width="8.85714285714286" style="130" bestFit="1" customWidth="1"/>
    <col min="12294" max="12294" width="9.14285714285714" style="130" customWidth="1"/>
    <col min="12295" max="12295" width="5.71428571428571" style="130" bestFit="1" customWidth="1"/>
    <col min="12296" max="12299" width="8.85714285714286" style="130" customWidth="1"/>
    <col min="12300" max="12300" width="9.14285714285714" style="130"/>
    <col min="12301" max="12303" width="14.8571428571429" style="130" customWidth="1"/>
    <col min="12304" max="12541" width="9.14285714285714" style="130"/>
    <col min="12542" max="12542" width="34.1428571428571" style="130" customWidth="1"/>
    <col min="12543" max="12543" width="9" style="130" customWidth="1"/>
    <col min="12544" max="12544" width="7.71428571428571" style="130" customWidth="1"/>
    <col min="12545" max="12545" width="5.71428571428571" style="130" bestFit="1" customWidth="1"/>
    <col min="12546" max="12546" width="9.14285714285714" style="130" customWidth="1"/>
    <col min="12547" max="12547" width="8.85714285714286" style="130" customWidth="1"/>
    <col min="12548" max="12548" width="5.71428571428571" style="130" bestFit="1" customWidth="1"/>
    <col min="12549" max="12549" width="8.85714285714286" style="130" bestFit="1" customWidth="1"/>
    <col min="12550" max="12550" width="9.14285714285714" style="130" customWidth="1"/>
    <col min="12551" max="12551" width="5.71428571428571" style="130" bestFit="1" customWidth="1"/>
    <col min="12552" max="12555" width="8.85714285714286" style="130" customWidth="1"/>
    <col min="12556" max="12556" width="9.14285714285714" style="130"/>
    <col min="12557" max="12559" width="14.8571428571429" style="130" customWidth="1"/>
    <col min="12560" max="12797" width="9.14285714285714" style="130"/>
    <col min="12798" max="12798" width="34.1428571428571" style="130" customWidth="1"/>
    <col min="12799" max="12799" width="9" style="130" customWidth="1"/>
    <col min="12800" max="12800" width="7.71428571428571" style="130" customWidth="1"/>
    <col min="12801" max="12801" width="5.71428571428571" style="130" bestFit="1" customWidth="1"/>
    <col min="12802" max="12802" width="9.14285714285714" style="130" customWidth="1"/>
    <col min="12803" max="12803" width="8.85714285714286" style="130" customWidth="1"/>
    <col min="12804" max="12804" width="5.71428571428571" style="130" bestFit="1" customWidth="1"/>
    <col min="12805" max="12805" width="8.85714285714286" style="130" bestFit="1" customWidth="1"/>
    <col min="12806" max="12806" width="9.14285714285714" style="130" customWidth="1"/>
    <col min="12807" max="12807" width="5.71428571428571" style="130" bestFit="1" customWidth="1"/>
    <col min="12808" max="12811" width="8.85714285714286" style="130" customWidth="1"/>
    <col min="12812" max="12812" width="9.14285714285714" style="130"/>
    <col min="12813" max="12815" width="14.8571428571429" style="130" customWidth="1"/>
    <col min="12816" max="13053" width="9.14285714285714" style="130"/>
    <col min="13054" max="13054" width="34.1428571428571" style="130" customWidth="1"/>
    <col min="13055" max="13055" width="9" style="130" customWidth="1"/>
    <col min="13056" max="13056" width="7.71428571428571" style="130" customWidth="1"/>
    <col min="13057" max="13057" width="5.71428571428571" style="130" bestFit="1" customWidth="1"/>
    <col min="13058" max="13058" width="9.14285714285714" style="130" customWidth="1"/>
    <col min="13059" max="13059" width="8.85714285714286" style="130" customWidth="1"/>
    <col min="13060" max="13060" width="5.71428571428571" style="130" bestFit="1" customWidth="1"/>
    <col min="13061" max="13061" width="8.85714285714286" style="130" bestFit="1" customWidth="1"/>
    <col min="13062" max="13062" width="9.14285714285714" style="130" customWidth="1"/>
    <col min="13063" max="13063" width="5.71428571428571" style="130" bestFit="1" customWidth="1"/>
    <col min="13064" max="13067" width="8.85714285714286" style="130" customWidth="1"/>
    <col min="13068" max="13068" width="9.14285714285714" style="130"/>
    <col min="13069" max="13071" width="14.8571428571429" style="130" customWidth="1"/>
    <col min="13072" max="13309" width="9.14285714285714" style="130"/>
    <col min="13310" max="13310" width="34.1428571428571" style="130" customWidth="1"/>
    <col min="13311" max="13311" width="9" style="130" customWidth="1"/>
    <col min="13312" max="13312" width="7.71428571428571" style="130" customWidth="1"/>
    <col min="13313" max="13313" width="5.71428571428571" style="130" bestFit="1" customWidth="1"/>
    <col min="13314" max="13314" width="9.14285714285714" style="130" customWidth="1"/>
    <col min="13315" max="13315" width="8.85714285714286" style="130" customWidth="1"/>
    <col min="13316" max="13316" width="5.71428571428571" style="130" bestFit="1" customWidth="1"/>
    <col min="13317" max="13317" width="8.85714285714286" style="130" bestFit="1" customWidth="1"/>
    <col min="13318" max="13318" width="9.14285714285714" style="130" customWidth="1"/>
    <col min="13319" max="13319" width="5.71428571428571" style="130" bestFit="1" customWidth="1"/>
    <col min="13320" max="13323" width="8.85714285714286" style="130" customWidth="1"/>
    <col min="13324" max="13324" width="9.14285714285714" style="130"/>
    <col min="13325" max="13327" width="14.8571428571429" style="130" customWidth="1"/>
    <col min="13328" max="13565" width="9.14285714285714" style="130"/>
    <col min="13566" max="13566" width="34.1428571428571" style="130" customWidth="1"/>
    <col min="13567" max="13567" width="9" style="130" customWidth="1"/>
    <col min="13568" max="13568" width="7.71428571428571" style="130" customWidth="1"/>
    <col min="13569" max="13569" width="5.71428571428571" style="130" bestFit="1" customWidth="1"/>
    <col min="13570" max="13570" width="9.14285714285714" style="130" customWidth="1"/>
    <col min="13571" max="13571" width="8.85714285714286" style="130" customWidth="1"/>
    <col min="13572" max="13572" width="5.71428571428571" style="130" bestFit="1" customWidth="1"/>
    <col min="13573" max="13573" width="8.85714285714286" style="130" bestFit="1" customWidth="1"/>
    <col min="13574" max="13574" width="9.14285714285714" style="130" customWidth="1"/>
    <col min="13575" max="13575" width="5.71428571428571" style="130" bestFit="1" customWidth="1"/>
    <col min="13576" max="13579" width="8.85714285714286" style="130" customWidth="1"/>
    <col min="13580" max="13580" width="9.14285714285714" style="130"/>
    <col min="13581" max="13583" width="14.8571428571429" style="130" customWidth="1"/>
    <col min="13584" max="13821" width="9.14285714285714" style="130"/>
    <col min="13822" max="13822" width="34.1428571428571" style="130" customWidth="1"/>
    <col min="13823" max="13823" width="9" style="130" customWidth="1"/>
    <col min="13824" max="13824" width="7.71428571428571" style="130" customWidth="1"/>
    <col min="13825" max="13825" width="5.71428571428571" style="130" bestFit="1" customWidth="1"/>
    <col min="13826" max="13826" width="9.14285714285714" style="130" customWidth="1"/>
    <col min="13827" max="13827" width="8.85714285714286" style="130" customWidth="1"/>
    <col min="13828" max="13828" width="5.71428571428571" style="130" bestFit="1" customWidth="1"/>
    <col min="13829" max="13829" width="8.85714285714286" style="130" bestFit="1" customWidth="1"/>
    <col min="13830" max="13830" width="9.14285714285714" style="130" customWidth="1"/>
    <col min="13831" max="13831" width="5.71428571428571" style="130" bestFit="1" customWidth="1"/>
    <col min="13832" max="13835" width="8.85714285714286" style="130" customWidth="1"/>
    <col min="13836" max="13836" width="9.14285714285714" style="130"/>
    <col min="13837" max="13839" width="14.8571428571429" style="130" customWidth="1"/>
    <col min="13840" max="14077" width="9.14285714285714" style="130"/>
    <col min="14078" max="14078" width="34.1428571428571" style="130" customWidth="1"/>
    <col min="14079" max="14079" width="9" style="130" customWidth="1"/>
    <col min="14080" max="14080" width="7.71428571428571" style="130" customWidth="1"/>
    <col min="14081" max="14081" width="5.71428571428571" style="130" bestFit="1" customWidth="1"/>
    <col min="14082" max="14082" width="9.14285714285714" style="130" customWidth="1"/>
    <col min="14083" max="14083" width="8.85714285714286" style="130" customWidth="1"/>
    <col min="14084" max="14084" width="5.71428571428571" style="130" bestFit="1" customWidth="1"/>
    <col min="14085" max="14085" width="8.85714285714286" style="130" bestFit="1" customWidth="1"/>
    <col min="14086" max="14086" width="9.14285714285714" style="130" customWidth="1"/>
    <col min="14087" max="14087" width="5.71428571428571" style="130" bestFit="1" customWidth="1"/>
    <col min="14088" max="14091" width="8.85714285714286" style="130" customWidth="1"/>
    <col min="14092" max="14092" width="9.14285714285714" style="130"/>
    <col min="14093" max="14095" width="14.8571428571429" style="130" customWidth="1"/>
    <col min="14096" max="14333" width="9.14285714285714" style="130"/>
    <col min="14334" max="14334" width="34.1428571428571" style="130" customWidth="1"/>
    <col min="14335" max="14335" width="9" style="130" customWidth="1"/>
    <col min="14336" max="14336" width="7.71428571428571" style="130" customWidth="1"/>
    <col min="14337" max="14337" width="5.71428571428571" style="130" bestFit="1" customWidth="1"/>
    <col min="14338" max="14338" width="9.14285714285714" style="130" customWidth="1"/>
    <col min="14339" max="14339" width="8.85714285714286" style="130" customWidth="1"/>
    <col min="14340" max="14340" width="5.71428571428571" style="130" bestFit="1" customWidth="1"/>
    <col min="14341" max="14341" width="8.85714285714286" style="130" bestFit="1" customWidth="1"/>
    <col min="14342" max="14342" width="9.14285714285714" style="130" customWidth="1"/>
    <col min="14343" max="14343" width="5.71428571428571" style="130" bestFit="1" customWidth="1"/>
    <col min="14344" max="14347" width="8.85714285714286" style="130" customWidth="1"/>
    <col min="14348" max="14348" width="9.14285714285714" style="130"/>
    <col min="14349" max="14351" width="14.8571428571429" style="130" customWidth="1"/>
    <col min="14352" max="14589" width="9.14285714285714" style="130"/>
    <col min="14590" max="14590" width="34.1428571428571" style="130" customWidth="1"/>
    <col min="14591" max="14591" width="9" style="130" customWidth="1"/>
    <col min="14592" max="14592" width="7.71428571428571" style="130" customWidth="1"/>
    <col min="14593" max="14593" width="5.71428571428571" style="130" bestFit="1" customWidth="1"/>
    <col min="14594" max="14594" width="9.14285714285714" style="130" customWidth="1"/>
    <col min="14595" max="14595" width="8.85714285714286" style="130" customWidth="1"/>
    <col min="14596" max="14596" width="5.71428571428571" style="130" bestFit="1" customWidth="1"/>
    <col min="14597" max="14597" width="8.85714285714286" style="130" bestFit="1" customWidth="1"/>
    <col min="14598" max="14598" width="9.14285714285714" style="130" customWidth="1"/>
    <col min="14599" max="14599" width="5.71428571428571" style="130" bestFit="1" customWidth="1"/>
    <col min="14600" max="14603" width="8.85714285714286" style="130" customWidth="1"/>
    <col min="14604" max="14604" width="9.14285714285714" style="130"/>
    <col min="14605" max="14607" width="14.8571428571429" style="130" customWidth="1"/>
    <col min="14608" max="14845" width="9.14285714285714" style="130"/>
    <col min="14846" max="14846" width="34.1428571428571" style="130" customWidth="1"/>
    <col min="14847" max="14847" width="9" style="130" customWidth="1"/>
    <col min="14848" max="14848" width="7.71428571428571" style="130" customWidth="1"/>
    <col min="14849" max="14849" width="5.71428571428571" style="130" bestFit="1" customWidth="1"/>
    <col min="14850" max="14850" width="9.14285714285714" style="130" customWidth="1"/>
    <col min="14851" max="14851" width="8.85714285714286" style="130" customWidth="1"/>
    <col min="14852" max="14852" width="5.71428571428571" style="130" bestFit="1" customWidth="1"/>
    <col min="14853" max="14853" width="8.85714285714286" style="130" bestFit="1" customWidth="1"/>
    <col min="14854" max="14854" width="9.14285714285714" style="130" customWidth="1"/>
    <col min="14855" max="14855" width="5.71428571428571" style="130" bestFit="1" customWidth="1"/>
    <col min="14856" max="14859" width="8.85714285714286" style="130" customWidth="1"/>
    <col min="14860" max="14860" width="9.14285714285714" style="130"/>
    <col min="14861" max="14863" width="14.8571428571429" style="130" customWidth="1"/>
    <col min="14864" max="15101" width="9.14285714285714" style="130"/>
    <col min="15102" max="15102" width="34.1428571428571" style="130" customWidth="1"/>
    <col min="15103" max="15103" width="9" style="130" customWidth="1"/>
    <col min="15104" max="15104" width="7.71428571428571" style="130" customWidth="1"/>
    <col min="15105" max="15105" width="5.71428571428571" style="130" bestFit="1" customWidth="1"/>
    <col min="15106" max="15106" width="9.14285714285714" style="130" customWidth="1"/>
    <col min="15107" max="15107" width="8.85714285714286" style="130" customWidth="1"/>
    <col min="15108" max="15108" width="5.71428571428571" style="130" bestFit="1" customWidth="1"/>
    <col min="15109" max="15109" width="8.85714285714286" style="130" bestFit="1" customWidth="1"/>
    <col min="15110" max="15110" width="9.14285714285714" style="130" customWidth="1"/>
    <col min="15111" max="15111" width="5.71428571428571" style="130" bestFit="1" customWidth="1"/>
    <col min="15112" max="15115" width="8.85714285714286" style="130" customWidth="1"/>
    <col min="15116" max="15116" width="9.14285714285714" style="130"/>
    <col min="15117" max="15119" width="14.8571428571429" style="130" customWidth="1"/>
    <col min="15120" max="15357" width="9.14285714285714" style="130"/>
    <col min="15358" max="15358" width="34.1428571428571" style="130" customWidth="1"/>
    <col min="15359" max="15359" width="9" style="130" customWidth="1"/>
    <col min="15360" max="15360" width="7.71428571428571" style="130" customWidth="1"/>
    <col min="15361" max="15361" width="5.71428571428571" style="130" bestFit="1" customWidth="1"/>
    <col min="15362" max="15362" width="9.14285714285714" style="130" customWidth="1"/>
    <col min="15363" max="15363" width="8.85714285714286" style="130" customWidth="1"/>
    <col min="15364" max="15364" width="5.71428571428571" style="130" bestFit="1" customWidth="1"/>
    <col min="15365" max="15365" width="8.85714285714286" style="130" bestFit="1" customWidth="1"/>
    <col min="15366" max="15366" width="9.14285714285714" style="130" customWidth="1"/>
    <col min="15367" max="15367" width="5.71428571428571" style="130" bestFit="1" customWidth="1"/>
    <col min="15368" max="15371" width="8.85714285714286" style="130" customWidth="1"/>
    <col min="15372" max="15372" width="9.14285714285714" style="130"/>
    <col min="15373" max="15375" width="14.8571428571429" style="130" customWidth="1"/>
    <col min="15376" max="15613" width="9.14285714285714" style="130"/>
    <col min="15614" max="15614" width="34.1428571428571" style="130" customWidth="1"/>
    <col min="15615" max="15615" width="9" style="130" customWidth="1"/>
    <col min="15616" max="15616" width="7.71428571428571" style="130" customWidth="1"/>
    <col min="15617" max="15617" width="5.71428571428571" style="130" bestFit="1" customWidth="1"/>
    <col min="15618" max="15618" width="9.14285714285714" style="130" customWidth="1"/>
    <col min="15619" max="15619" width="8.85714285714286" style="130" customWidth="1"/>
    <col min="15620" max="15620" width="5.71428571428571" style="130" bestFit="1" customWidth="1"/>
    <col min="15621" max="15621" width="8.85714285714286" style="130" bestFit="1" customWidth="1"/>
    <col min="15622" max="15622" width="9.14285714285714" style="130" customWidth="1"/>
    <col min="15623" max="15623" width="5.71428571428571" style="130" bestFit="1" customWidth="1"/>
    <col min="15624" max="15627" width="8.85714285714286" style="130" customWidth="1"/>
    <col min="15628" max="15628" width="9.14285714285714" style="130"/>
    <col min="15629" max="15631" width="14.8571428571429" style="130" customWidth="1"/>
    <col min="15632" max="15869" width="9.14285714285714" style="130"/>
    <col min="15870" max="15870" width="34.1428571428571" style="130" customWidth="1"/>
    <col min="15871" max="15871" width="9" style="130" customWidth="1"/>
    <col min="15872" max="15872" width="7.71428571428571" style="130" customWidth="1"/>
    <col min="15873" max="15873" width="5.71428571428571" style="130" bestFit="1" customWidth="1"/>
    <col min="15874" max="15874" width="9.14285714285714" style="130" customWidth="1"/>
    <col min="15875" max="15875" width="8.85714285714286" style="130" customWidth="1"/>
    <col min="15876" max="15876" width="5.71428571428571" style="130" bestFit="1" customWidth="1"/>
    <col min="15877" max="15877" width="8.85714285714286" style="130" bestFit="1" customWidth="1"/>
    <col min="15878" max="15878" width="9.14285714285714" style="130" customWidth="1"/>
    <col min="15879" max="15879" width="5.71428571428571" style="130" bestFit="1" customWidth="1"/>
    <col min="15880" max="15883" width="8.85714285714286" style="130" customWidth="1"/>
    <col min="15884" max="15884" width="9.14285714285714" style="130"/>
    <col min="15885" max="15887" width="14.8571428571429" style="130" customWidth="1"/>
    <col min="15888" max="16125" width="9.14285714285714" style="130"/>
    <col min="16126" max="16126" width="34.1428571428571" style="130" customWidth="1"/>
    <col min="16127" max="16127" width="9" style="130" customWidth="1"/>
    <col min="16128" max="16128" width="7.71428571428571" style="130" customWidth="1"/>
    <col min="16129" max="16129" width="5.71428571428571" style="130" bestFit="1" customWidth="1"/>
    <col min="16130" max="16130" width="9.14285714285714" style="130" customWidth="1"/>
    <col min="16131" max="16131" width="8.85714285714286" style="130" customWidth="1"/>
    <col min="16132" max="16132" width="5.71428571428571" style="130" bestFit="1" customWidth="1"/>
    <col min="16133" max="16133" width="8.85714285714286" style="130" bestFit="1" customWidth="1"/>
    <col min="16134" max="16134" width="9.14285714285714" style="130" customWidth="1"/>
    <col min="16135" max="16135" width="5.71428571428571" style="130" bestFit="1" customWidth="1"/>
    <col min="16136" max="16139" width="8.85714285714286" style="130" customWidth="1"/>
    <col min="16140" max="16140" width="9.14285714285714" style="130"/>
    <col min="16141" max="16143" width="14.8571428571429" style="130" customWidth="1"/>
    <col min="16144" max="16384" width="9.14285714285714" style="130"/>
  </cols>
  <sheetData>
    <row r="1" spans="2:15" ht="17.25" customHeight="1">
      <c r="B1" s="337" t="s">
        <v>90</v>
      </c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</row>
    <row r="2" ht="12.75" customHeight="1">
      <c r="O2" s="131" t="s">
        <v>1</v>
      </c>
    </row>
    <row r="3" spans="2:15" ht="12.75">
      <c r="B3" s="338" t="s">
        <v>91</v>
      </c>
      <c r="C3" s="341" t="s">
        <v>92</v>
      </c>
      <c r="D3" s="342"/>
      <c r="E3" s="343"/>
      <c r="F3" s="341" t="s">
        <v>93</v>
      </c>
      <c r="G3" s="342"/>
      <c r="H3" s="343"/>
      <c r="I3" s="341" t="s">
        <v>94</v>
      </c>
      <c r="J3" s="342"/>
      <c r="K3" s="343"/>
      <c r="L3" s="344" t="s">
        <v>95</v>
      </c>
      <c r="M3" s="345"/>
      <c r="N3" s="344" t="s">
        <v>96</v>
      </c>
      <c r="O3" s="345"/>
    </row>
    <row r="4" spans="2:15" ht="12.75">
      <c r="B4" s="339"/>
      <c r="C4" s="132" t="s">
        <v>97</v>
      </c>
      <c r="D4" s="338" t="s">
        <v>10</v>
      </c>
      <c r="E4" s="133" t="s">
        <v>98</v>
      </c>
      <c r="F4" s="132" t="s">
        <v>97</v>
      </c>
      <c r="G4" s="338" t="s">
        <v>10</v>
      </c>
      <c r="H4" s="133" t="s">
        <v>98</v>
      </c>
      <c r="I4" s="132" t="s">
        <v>97</v>
      </c>
      <c r="J4" s="338" t="s">
        <v>10</v>
      </c>
      <c r="K4" s="133" t="s">
        <v>98</v>
      </c>
      <c r="L4" s="335" t="s">
        <v>99</v>
      </c>
      <c r="M4" s="336"/>
      <c r="N4" s="335" t="s">
        <v>100</v>
      </c>
      <c r="O4" s="336"/>
    </row>
    <row r="5" spans="2:15" ht="12.75">
      <c r="B5" s="340"/>
      <c r="C5" s="134" t="s">
        <v>101</v>
      </c>
      <c r="D5" s="340"/>
      <c r="E5" s="135" t="s">
        <v>102</v>
      </c>
      <c r="F5" s="134" t="s">
        <v>101</v>
      </c>
      <c r="G5" s="340"/>
      <c r="H5" s="135" t="s">
        <v>102</v>
      </c>
      <c r="I5" s="134" t="s">
        <v>101</v>
      </c>
      <c r="J5" s="340"/>
      <c r="K5" s="135" t="s">
        <v>102</v>
      </c>
      <c r="L5" s="136" t="s">
        <v>103</v>
      </c>
      <c r="M5" s="137" t="s">
        <v>104</v>
      </c>
      <c r="N5" s="136" t="s">
        <v>103</v>
      </c>
      <c r="O5" s="137" t="s">
        <v>104</v>
      </c>
    </row>
    <row r="6" spans="2:15" ht="18" customHeight="1">
      <c r="B6" s="138" t="s">
        <v>105</v>
      </c>
      <c r="C6" s="139"/>
      <c r="D6" s="140">
        <v>1862.5332328752497</v>
      </c>
      <c r="E6" s="141"/>
      <c r="F6" s="139"/>
      <c r="G6" s="140">
        <v>1793.5207166021501</v>
      </c>
      <c r="H6" s="141"/>
      <c r="I6" s="139"/>
      <c r="J6" s="140">
        <v>1876.5466217810999</v>
      </c>
      <c r="K6" s="141"/>
      <c r="L6" s="140">
        <v>-69.012516273099664</v>
      </c>
      <c r="M6" s="141">
        <v>83.02590517894987</v>
      </c>
      <c r="N6" s="142">
        <v>96.294696113069449</v>
      </c>
      <c r="O6" s="143">
        <v>104.62921361378214</v>
      </c>
    </row>
    <row r="7" spans="2:15" ht="14.25" customHeight="1">
      <c r="B7" s="144" t="s">
        <v>106</v>
      </c>
      <c r="C7" s="145">
        <v>1091.9402208889999</v>
      </c>
      <c r="D7" s="146">
        <v>1079.2226973301997</v>
      </c>
      <c r="E7" s="147">
        <v>98.835327858108741</v>
      </c>
      <c r="F7" s="145">
        <v>937.91337575860018</v>
      </c>
      <c r="G7" s="146">
        <v>1021.3791895816299</v>
      </c>
      <c r="H7" s="147">
        <v>108.89909622575978</v>
      </c>
      <c r="I7" s="145">
        <v>926.32614104499999</v>
      </c>
      <c r="J7" s="146">
        <v>1033.38386013372</v>
      </c>
      <c r="K7" s="147">
        <v>111.55723824958095</v>
      </c>
      <c r="L7" s="146">
        <v>-57.843507748569778</v>
      </c>
      <c r="M7" s="148">
        <v>12.004670552090033</v>
      </c>
      <c r="N7" s="149">
        <v>94.640262117201203</v>
      </c>
      <c r="O7" s="150">
        <v>101.17533925446507</v>
      </c>
    </row>
    <row r="8" spans="2:17" ht="13.5" customHeight="1">
      <c r="B8" s="151" t="s">
        <v>27</v>
      </c>
      <c r="C8" s="152">
        <v>441.40</v>
      </c>
      <c r="D8" s="146">
        <v>431.58330803333001</v>
      </c>
      <c r="E8" s="147">
        <v>97.776009975833716</v>
      </c>
      <c r="F8" s="152">
        <v>430.10</v>
      </c>
      <c r="G8" s="146">
        <v>426.45192156460996</v>
      </c>
      <c r="H8" s="147">
        <v>99.151806920392914</v>
      </c>
      <c r="I8" s="152">
        <v>447.20</v>
      </c>
      <c r="J8" s="146">
        <v>463.67712919239</v>
      </c>
      <c r="K8" s="147">
        <v>103.68451010563282</v>
      </c>
      <c r="L8" s="146">
        <v>-5.1313864687200521</v>
      </c>
      <c r="M8" s="148">
        <v>37.225207627780037</v>
      </c>
      <c r="N8" s="149">
        <v>98.811032221773559</v>
      </c>
      <c r="O8" s="150">
        <v>108.72905144645719</v>
      </c>
      <c r="P8" s="153"/>
      <c r="Q8" s="154"/>
    </row>
    <row r="9" spans="2:16" ht="13.5" customHeight="1">
      <c r="B9" s="151" t="s">
        <v>107</v>
      </c>
      <c r="C9" s="152">
        <v>165.80</v>
      </c>
      <c r="D9" s="146">
        <v>167.14032892314</v>
      </c>
      <c r="E9" s="147">
        <v>100.8084010392883</v>
      </c>
      <c r="F9" s="152">
        <v>157.30000000000001</v>
      </c>
      <c r="G9" s="146">
        <v>162.49109507316001</v>
      </c>
      <c r="H9" s="147">
        <v>103.30012401345201</v>
      </c>
      <c r="I9" s="152">
        <v>172.20000000000002</v>
      </c>
      <c r="J9" s="146">
        <v>157.63708628347001</v>
      </c>
      <c r="K9" s="147">
        <v>91.543023393420441</v>
      </c>
      <c r="L9" s="146">
        <v>-4.6492338499799928</v>
      </c>
      <c r="M9" s="148">
        <v>-4.854008789689999</v>
      </c>
      <c r="N9" s="149">
        <v>97.218365023011316</v>
      </c>
      <c r="O9" s="150">
        <v>97.012753968145432</v>
      </c>
      <c r="P9" s="155"/>
    </row>
    <row r="10" spans="2:16" ht="13.5" customHeight="1">
      <c r="B10" s="151" t="s">
        <v>32</v>
      </c>
      <c r="C10" s="152">
        <v>184.20000000000002</v>
      </c>
      <c r="D10" s="146">
        <v>182.89758597729002</v>
      </c>
      <c r="E10" s="147">
        <v>99.29293484109121</v>
      </c>
      <c r="F10" s="152">
        <v>115.30000000000001</v>
      </c>
      <c r="G10" s="146">
        <v>160.55087670072001</v>
      </c>
      <c r="H10" s="147">
        <v>139.24620702577624</v>
      </c>
      <c r="I10" s="152">
        <v>130.10</v>
      </c>
      <c r="J10" s="146">
        <v>200.56550514902</v>
      </c>
      <c r="K10" s="147">
        <v>154.16257121369716</v>
      </c>
      <c r="L10" s="146">
        <v>-22.34670927657001</v>
      </c>
      <c r="M10" s="148">
        <v>40.014628448299987</v>
      </c>
      <c r="N10" s="149">
        <v>87.781845694046083</v>
      </c>
      <c r="O10" s="150">
        <v>124.92333226114394</v>
      </c>
      <c r="P10" s="155"/>
    </row>
    <row r="11" spans="2:16" ht="13.5" customHeight="1">
      <c r="B11" s="151" t="s">
        <v>108</v>
      </c>
      <c r="C11" s="152">
        <v>248.50</v>
      </c>
      <c r="D11" s="146">
        <v>246.64029368817003</v>
      </c>
      <c r="E11" s="147">
        <v>99.251627238700209</v>
      </c>
      <c r="F11" s="152">
        <v>197.89999999999998</v>
      </c>
      <c r="G11" s="146">
        <v>231.72033795271997</v>
      </c>
      <c r="H11" s="147">
        <v>117.08960988010107</v>
      </c>
      <c r="I11" s="152">
        <v>139</v>
      </c>
      <c r="J11" s="146">
        <v>172.61523069600997</v>
      </c>
      <c r="K11" s="147">
        <v>124.18361920576257</v>
      </c>
      <c r="L11" s="146">
        <v>-14.91995573545006</v>
      </c>
      <c r="M11" s="148">
        <v>-59.105107256709999</v>
      </c>
      <c r="N11" s="149">
        <v>93.950722522933134</v>
      </c>
      <c r="O11" s="150">
        <v>74.492913406345124</v>
      </c>
      <c r="P11" s="155"/>
    </row>
    <row r="12" spans="2:15" s="163" customFormat="1" ht="13.5" customHeight="1">
      <c r="B12" s="156" t="s">
        <v>109</v>
      </c>
      <c r="C12" s="157">
        <v>17.80</v>
      </c>
      <c r="D12" s="158">
        <v>20.457229068130001</v>
      </c>
      <c r="E12" s="159">
        <v>114.92825319174158</v>
      </c>
      <c r="F12" s="157">
        <v>12.10</v>
      </c>
      <c r="G12" s="158">
        <v>21.055529541709998</v>
      </c>
      <c r="H12" s="159">
        <v>174.01264084057848</v>
      </c>
      <c r="I12" s="157">
        <v>20.20</v>
      </c>
      <c r="J12" s="158">
        <v>24.519963202269999</v>
      </c>
      <c r="K12" s="159">
        <v>121.3859564468812</v>
      </c>
      <c r="L12" s="158">
        <v>0.59830047357999661</v>
      </c>
      <c r="M12" s="160">
        <v>3.464433660560001</v>
      </c>
      <c r="N12" s="161">
        <v>102.9246408278826</v>
      </c>
      <c r="O12" s="162">
        <v>116.45379496961652</v>
      </c>
    </row>
    <row r="13" spans="2:15" s="163" customFormat="1" ht="13.5" customHeight="1">
      <c r="B13" s="156" t="s">
        <v>110</v>
      </c>
      <c r="C13" s="157">
        <v>221.50</v>
      </c>
      <c r="D13" s="158">
        <v>216.29010342201002</v>
      </c>
      <c r="E13" s="159">
        <v>97.647902222126419</v>
      </c>
      <c r="F13" s="157">
        <v>185.79999999999998</v>
      </c>
      <c r="G13" s="158">
        <v>204.92949729826998</v>
      </c>
      <c r="H13" s="159">
        <v>110.29574666214748</v>
      </c>
      <c r="I13" s="157">
        <v>114.80</v>
      </c>
      <c r="J13" s="158">
        <v>138.46596202973998</v>
      </c>
      <c r="K13" s="159">
        <v>120.61494950325782</v>
      </c>
      <c r="L13" s="158">
        <v>-11.360606123740041</v>
      </c>
      <c r="M13" s="160">
        <v>-66.463535268529995</v>
      </c>
      <c r="N13" s="161">
        <v>94.747514590820643</v>
      </c>
      <c r="O13" s="162">
        <v>67.567609277939184</v>
      </c>
    </row>
    <row r="14" spans="2:15" s="163" customFormat="1" ht="13.5" customHeight="1">
      <c r="B14" s="156" t="s">
        <v>111</v>
      </c>
      <c r="C14" s="157">
        <v>9.2000000000000011</v>
      </c>
      <c r="D14" s="158">
        <v>9.892961198030001</v>
      </c>
      <c r="E14" s="164">
        <v>107.53218693510868</v>
      </c>
      <c r="F14" s="157">
        <v>0</v>
      </c>
      <c r="G14" s="158">
        <v>5.7353111127399998</v>
      </c>
      <c r="H14" s="165" t="s">
        <v>37</v>
      </c>
      <c r="I14" s="157">
        <v>4</v>
      </c>
      <c r="J14" s="158">
        <v>9.6293054639999998</v>
      </c>
      <c r="K14" s="164">
        <v>240.73263660000001</v>
      </c>
      <c r="L14" s="158">
        <v>-4.1576500852900011</v>
      </c>
      <c r="M14" s="160">
        <v>3.8939943512599999</v>
      </c>
      <c r="N14" s="166">
        <v>57.973654176285258</v>
      </c>
      <c r="O14" s="167">
        <v>167.89508493462833</v>
      </c>
    </row>
    <row r="15" spans="2:15" ht="13.5" customHeight="1">
      <c r="B15" s="151" t="s">
        <v>112</v>
      </c>
      <c r="C15" s="152">
        <v>6.30</v>
      </c>
      <c r="D15" s="146">
        <v>6.4838105156000001</v>
      </c>
      <c r="E15" s="147">
        <v>102.91762723174604</v>
      </c>
      <c r="F15" s="152">
        <v>5.20</v>
      </c>
      <c r="G15" s="146">
        <v>5.9590397473900003</v>
      </c>
      <c r="H15" s="147">
        <v>114.59691821903846</v>
      </c>
      <c r="I15" s="152">
        <v>6</v>
      </c>
      <c r="J15" s="146">
        <v>5.42900447311</v>
      </c>
      <c r="K15" s="147">
        <v>90.48340788516667</v>
      </c>
      <c r="L15" s="146">
        <v>-0.52477076820999979</v>
      </c>
      <c r="M15" s="148">
        <v>-0.5300352742800003</v>
      </c>
      <c r="N15" s="149">
        <v>91.906445030319674</v>
      </c>
      <c r="O15" s="150">
        <v>91.105357628934243</v>
      </c>
    </row>
    <row r="16" spans="2:15" ht="13.5" customHeight="1">
      <c r="B16" s="151" t="s">
        <v>113</v>
      </c>
      <c r="C16" s="152">
        <v>12</v>
      </c>
      <c r="D16" s="146">
        <v>10.934732143990001</v>
      </c>
      <c r="E16" s="147">
        <v>91.122767866583345</v>
      </c>
      <c r="F16" s="152">
        <v>11.10</v>
      </c>
      <c r="G16" s="146">
        <v>11.580045144050001</v>
      </c>
      <c r="H16" s="147">
        <v>104.32473102747748</v>
      </c>
      <c r="I16" s="152">
        <v>11.30</v>
      </c>
      <c r="J16" s="146">
        <v>11.83569818166</v>
      </c>
      <c r="K16" s="147">
        <v>104.74069187309733</v>
      </c>
      <c r="L16" s="146">
        <v>0.64531300005999981</v>
      </c>
      <c r="M16" s="148">
        <v>0.25565303760999925</v>
      </c>
      <c r="N16" s="149">
        <v>105.90149801167905</v>
      </c>
      <c r="O16" s="150">
        <v>102.2077032898387</v>
      </c>
    </row>
    <row r="17" spans="2:15" ht="13.5" customHeight="1">
      <c r="B17" s="151" t="s">
        <v>114</v>
      </c>
      <c r="C17" s="152">
        <v>12.30</v>
      </c>
      <c r="D17" s="146">
        <v>13.846551384170001</v>
      </c>
      <c r="E17" s="147">
        <v>112.57358848918699</v>
      </c>
      <c r="F17" s="152">
        <v>3.20</v>
      </c>
      <c r="G17" s="146">
        <v>2.7964416029599999</v>
      </c>
      <c r="H17" s="147">
        <v>87.388800092499991</v>
      </c>
      <c r="I17" s="152">
        <v>0</v>
      </c>
      <c r="J17" s="146">
        <v>-0.07109406112000001</v>
      </c>
      <c r="K17" s="168" t="s">
        <v>37</v>
      </c>
      <c r="L17" s="146">
        <v>-11.050109781210001</v>
      </c>
      <c r="M17" s="148">
        <v>-2.86753566408</v>
      </c>
      <c r="N17" s="149">
        <v>20.195942840735185</v>
      </c>
      <c r="O17" s="169" t="s">
        <v>37</v>
      </c>
    </row>
    <row r="18" spans="2:15" ht="13.5" customHeight="1">
      <c r="B18" s="151" t="s">
        <v>115</v>
      </c>
      <c r="C18" s="152">
        <v>9.8000000000000007</v>
      </c>
      <c r="D18" s="146">
        <v>10.125469269389999</v>
      </c>
      <c r="E18" s="147">
        <v>103.3211149937755</v>
      </c>
      <c r="F18" s="152">
        <v>8.50</v>
      </c>
      <c r="G18" s="146">
        <v>10.632578712899999</v>
      </c>
      <c r="H18" s="147">
        <v>125.08916132823529</v>
      </c>
      <c r="I18" s="152">
        <v>7.40</v>
      </c>
      <c r="J18" s="146">
        <v>11.037242745229999</v>
      </c>
      <c r="K18" s="147">
        <v>149.15192898959458</v>
      </c>
      <c r="L18" s="146">
        <v>0.50710944351000009</v>
      </c>
      <c r="M18" s="148">
        <v>0.40466403233000037</v>
      </c>
      <c r="N18" s="149">
        <v>105.00825621033711</v>
      </c>
      <c r="O18" s="150">
        <v>103.80588795302347</v>
      </c>
    </row>
    <row r="19" spans="2:15" ht="13.5" customHeight="1">
      <c r="B19" s="170" t="s">
        <v>116</v>
      </c>
      <c r="C19" s="152">
        <v>5.0999999999999996</v>
      </c>
      <c r="D19" s="171">
        <v>4.5428713639999998</v>
      </c>
      <c r="E19" s="172">
        <v>89.075909098039219</v>
      </c>
      <c r="F19" s="152">
        <v>5.6015091496</v>
      </c>
      <c r="G19" s="171">
        <v>4.0085877950000004</v>
      </c>
      <c r="H19" s="172">
        <v>71.562639423453419</v>
      </c>
      <c r="I19" s="152">
        <v>5</v>
      </c>
      <c r="J19" s="171">
        <v>4.8592489311099998</v>
      </c>
      <c r="K19" s="172">
        <v>97.184978622199992</v>
      </c>
      <c r="L19" s="171">
        <v>-0.5342835689999994</v>
      </c>
      <c r="M19" s="173">
        <v>0.85066113610999938</v>
      </c>
      <c r="N19" s="174">
        <v>88.239077750826681</v>
      </c>
      <c r="O19" s="175">
        <v>121.22096807187428</v>
      </c>
    </row>
    <row r="20" spans="2:15" ht="13.5" customHeight="1">
      <c r="B20" s="151" t="s">
        <v>117</v>
      </c>
      <c r="C20" s="152">
        <v>6.5402208890000315</v>
      </c>
      <c r="D20" s="146">
        <v>5.0277460311199995</v>
      </c>
      <c r="E20" s="147">
        <v>76.87425419493313</v>
      </c>
      <c r="F20" s="152">
        <v>3.7118666089999994</v>
      </c>
      <c r="G20" s="146">
        <v>5.1882652881200171</v>
      </c>
      <c r="H20" s="147">
        <v>139.77510063374203</v>
      </c>
      <c r="I20" s="152">
        <v>8.1261410450000309</v>
      </c>
      <c r="J20" s="146">
        <v>5.7988085428398906</v>
      </c>
      <c r="K20" s="147">
        <v>71.359929771436398</v>
      </c>
      <c r="L20" s="146">
        <v>0.16051925700001757</v>
      </c>
      <c r="M20" s="148">
        <v>0.61054325471987347</v>
      </c>
      <c r="N20" s="149">
        <v>103.19266836483902</v>
      </c>
      <c r="O20" s="150">
        <v>111.76777247913445</v>
      </c>
    </row>
    <row r="21" spans="2:15" ht="14.25" customHeight="1">
      <c r="B21" s="176" t="s">
        <v>118</v>
      </c>
      <c r="C21" s="152">
        <v>556.41630196400001</v>
      </c>
      <c r="D21" s="146">
        <v>551.71031052604997</v>
      </c>
      <c r="E21" s="147">
        <v>99.154231926465997</v>
      </c>
      <c r="F21" s="152">
        <v>538.84391156499998</v>
      </c>
      <c r="G21" s="146">
        <v>540.52311137852007</v>
      </c>
      <c r="H21" s="147">
        <v>100.3116300987132</v>
      </c>
      <c r="I21" s="152">
        <v>562.1192329779999</v>
      </c>
      <c r="J21" s="146">
        <v>595.47719430237998</v>
      </c>
      <c r="K21" s="147">
        <v>105.9343212911709</v>
      </c>
      <c r="L21" s="146">
        <v>-11.187199147529896</v>
      </c>
      <c r="M21" s="148">
        <v>54.954082923859914</v>
      </c>
      <c r="N21" s="149">
        <v>97.972269335176449</v>
      </c>
      <c r="O21" s="150">
        <v>110.16683315977147</v>
      </c>
    </row>
    <row r="22" spans="2:15" ht="14.25" customHeight="1">
      <c r="B22" s="177" t="s">
        <v>119</v>
      </c>
      <c r="C22" s="178"/>
      <c r="D22" s="179">
        <v>231.60022501899999</v>
      </c>
      <c r="E22" s="180"/>
      <c r="F22" s="178"/>
      <c r="G22" s="179">
        <v>231.618415642</v>
      </c>
      <c r="H22" s="180"/>
      <c r="I22" s="178"/>
      <c r="J22" s="179">
        <v>247.68556734499998</v>
      </c>
      <c r="K22" s="180"/>
      <c r="L22" s="179">
        <v>0.018190623000009509</v>
      </c>
      <c r="M22" s="181">
        <v>16.067151702999979</v>
      </c>
      <c r="N22" s="182">
        <v>100.00785432008908</v>
      </c>
      <c r="O22" s="183">
        <v>106.93690597030682</v>
      </c>
    </row>
    <row r="23" spans="2:16" ht="12.75">
      <c r="B23" s="184" t="s">
        <v>120</v>
      </c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</row>
    <row r="24" spans="2:20" ht="12.75">
      <c r="B24" s="186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2:20" ht="12.75">
      <c r="B25" s="187" t="s">
        <v>121</v>
      </c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2:12" ht="12.75">
      <c r="B26" s="328" t="s">
        <v>122</v>
      </c>
      <c r="C26" s="328"/>
      <c r="D26" s="328"/>
      <c r="E26" s="328"/>
      <c r="F26" s="328"/>
      <c r="G26" s="328"/>
      <c r="H26" s="328"/>
      <c r="I26" s="328"/>
      <c r="J26" s="328"/>
      <c r="K26" s="328"/>
      <c r="L26" s="328"/>
    </row>
    <row r="27" spans="2:13" ht="12.75">
      <c r="B27" s="188" t="s">
        <v>123</v>
      </c>
      <c r="G27" s="155"/>
      <c r="H27" s="155"/>
      <c r="I27" s="155"/>
      <c r="J27" s="155"/>
      <c r="K27" s="153"/>
      <c r="L27" s="155"/>
      <c r="M27" s="155"/>
    </row>
    <row r="28" ht="12.75">
      <c r="B28" s="188" t="s">
        <v>124</v>
      </c>
    </row>
    <row r="29" ht="12.75">
      <c r="B29" s="188" t="s">
        <v>125</v>
      </c>
    </row>
    <row r="30" ht="12.75">
      <c r="B30" s="187"/>
    </row>
    <row r="38" spans="4:9" ht="15">
      <c r="D38"/>
      <c r="E38"/>
      <c r="F38"/>
      <c r="G38"/>
      <c r="H38"/>
      <c r="I38"/>
    </row>
    <row r="39" spans="4:9" ht="15">
      <c r="D39"/>
      <c r="E39"/>
      <c r="F39"/>
      <c r="G39"/>
      <c r="H39"/>
      <c r="I39"/>
    </row>
    <row r="40" spans="4:9" ht="15">
      <c r="D40"/>
      <c r="E40"/>
      <c r="F40"/>
      <c r="G40"/>
      <c r="H40"/>
      <c r="I40"/>
    </row>
    <row r="41" spans="4:9" ht="15">
      <c r="D41"/>
      <c r="E41"/>
      <c r="F41"/>
      <c r="G41"/>
      <c r="H41"/>
      <c r="I41"/>
    </row>
    <row r="42" spans="4:9" ht="15">
      <c r="D42"/>
      <c r="E42"/>
      <c r="F42"/>
      <c r="G42"/>
      <c r="H42"/>
      <c r="I42"/>
    </row>
    <row r="43" spans="4:9" ht="15">
      <c r="D43"/>
      <c r="E43"/>
      <c r="F43"/>
      <c r="G43"/>
      <c r="H43"/>
      <c r="I43"/>
    </row>
    <row r="44" spans="4:9" ht="15">
      <c r="D44"/>
      <c r="E44"/>
      <c r="F44"/>
      <c r="G44"/>
      <c r="H44"/>
      <c r="I44"/>
    </row>
    <row r="45" spans="4:9" ht="15">
      <c r="D45"/>
      <c r="E45"/>
      <c r="F45"/>
      <c r="G45"/>
      <c r="H45"/>
      <c r="I45"/>
    </row>
    <row r="46" spans="4:9" ht="15">
      <c r="D46"/>
      <c r="E46"/>
      <c r="F46"/>
      <c r="G46"/>
      <c r="H46"/>
      <c r="I46"/>
    </row>
    <row r="47" spans="4:9" ht="15">
      <c r="D47"/>
      <c r="E47"/>
      <c r="F47"/>
      <c r="G47"/>
      <c r="H47"/>
      <c r="I47"/>
    </row>
    <row r="48" spans="4:9" ht="15">
      <c r="D48"/>
      <c r="E48"/>
      <c r="F48"/>
      <c r="G48"/>
      <c r="H48"/>
      <c r="I48"/>
    </row>
    <row r="49" spans="4:9" ht="15">
      <c r="D49"/>
      <c r="E49"/>
      <c r="F49"/>
      <c r="G49"/>
      <c r="H49"/>
      <c r="I49"/>
    </row>
    <row r="50" spans="4:9" ht="15">
      <c r="D50"/>
      <c r="E50"/>
      <c r="F50"/>
      <c r="G50"/>
      <c r="H50"/>
      <c r="I50"/>
    </row>
    <row r="51" spans="4:9" ht="15">
      <c r="D51"/>
      <c r="E51"/>
      <c r="F51"/>
      <c r="G51"/>
      <c r="H51"/>
      <c r="I51"/>
    </row>
    <row r="52" spans="4:9" ht="15">
      <c r="D52"/>
      <c r="E52"/>
      <c r="F52"/>
      <c r="G52"/>
      <c r="H52"/>
      <c r="I52"/>
    </row>
    <row r="53" spans="4:9" ht="15">
      <c r="D53"/>
      <c r="E53"/>
      <c r="F53"/>
      <c r="G53"/>
      <c r="H53"/>
      <c r="I53"/>
    </row>
    <row r="54" spans="4:9" ht="15">
      <c r="D54"/>
      <c r="E54"/>
      <c r="F54"/>
      <c r="G54"/>
      <c r="H54"/>
      <c r="I54"/>
    </row>
    <row r="55" spans="4:9" ht="15">
      <c r="D55"/>
      <c r="E55"/>
      <c r="F55"/>
      <c r="G55"/>
      <c r="H55"/>
      <c r="I55"/>
    </row>
    <row r="56" spans="4:9" ht="15">
      <c r="D56"/>
      <c r="E56"/>
      <c r="F56"/>
      <c r="G56"/>
      <c r="H56"/>
      <c r="I56"/>
    </row>
    <row r="57" spans="4:9" ht="15">
      <c r="D57"/>
      <c r="E57"/>
      <c r="F57"/>
      <c r="G57"/>
      <c r="H57"/>
      <c r="I57"/>
    </row>
  </sheetData>
  <mergeCells count="13">
    <mergeCell ref="L4:M4"/>
    <mergeCell ref="N4:O4"/>
    <mergeCell ref="B26:L26"/>
    <mergeCell ref="B1:O1"/>
    <mergeCell ref="B3:B5"/>
    <mergeCell ref="C3:E3"/>
    <mergeCell ref="F3:H3"/>
    <mergeCell ref="I3:K3"/>
    <mergeCell ref="L3:M3"/>
    <mergeCell ref="N3:O3"/>
    <mergeCell ref="D4:D5"/>
    <mergeCell ref="G4:G5"/>
    <mergeCell ref="J4:J5"/>
  </mergeCells>
  <pageMargins left="0.7" right="0.7" top="0.787401575" bottom="0.787401575" header="0.3" footer="0.3"/>
  <pageSetup orientation="portrait" paperSize="9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50003623962"/>
    <pageSetUpPr fitToPage="1"/>
  </sheetPr>
  <dimension ref="A2:H105"/>
  <sheetViews>
    <sheetView showGridLines="0" zoomScale="90" zoomScaleNormal="90" workbookViewId="0" topLeftCell="A1">
      <pane xSplit="2" ySplit="5" topLeftCell="C6" activePane="bottomRight" state="frozen"/>
      <selection pane="topLeft" activeCell="J12" sqref="J12"/>
      <selection pane="bottomLeft" activeCell="J12" sqref="J12"/>
      <selection pane="topRight" activeCell="J12" sqref="J12"/>
      <selection pane="bottomRight" activeCell="J12" sqref="J12"/>
    </sheetView>
  </sheetViews>
  <sheetFormatPr defaultRowHeight="15"/>
  <cols>
    <col min="1" max="1" width="4.28571428571429" customWidth="1"/>
    <col min="2" max="2" width="75" customWidth="1"/>
    <col min="3" max="9" width="12.8571428571429" customWidth="1"/>
  </cols>
  <sheetData>
    <row r="2" ht="18.75">
      <c r="B2" s="189" t="s">
        <v>126</v>
      </c>
    </row>
    <row r="3" spans="2:3" ht="21.75" customHeight="1">
      <c r="B3" s="190" t="s">
        <v>127</v>
      </c>
      <c r="C3" s="191"/>
    </row>
    <row r="4" spans="2:3" ht="12.75" customHeight="1">
      <c r="B4" s="192" t="s">
        <v>128</v>
      </c>
      <c r="C4" s="191"/>
    </row>
    <row r="5" spans="1:8" ht="15" customHeight="1">
      <c r="A5" s="193"/>
      <c r="B5" s="194"/>
      <c r="C5" s="346" t="s">
        <v>129</v>
      </c>
      <c r="D5" s="347"/>
      <c r="E5" s="348" t="s">
        <v>130</v>
      </c>
      <c r="F5" s="347"/>
      <c r="G5" s="346" t="s">
        <v>131</v>
      </c>
      <c r="H5" s="347"/>
    </row>
    <row r="6" spans="1:8" ht="30" customHeight="1">
      <c r="A6" s="193"/>
      <c r="B6" s="195" t="s">
        <v>132</v>
      </c>
      <c r="C6" s="196" t="s">
        <v>133</v>
      </c>
      <c r="D6" s="197" t="s">
        <v>134</v>
      </c>
      <c r="E6" s="196" t="s">
        <v>133</v>
      </c>
      <c r="F6" s="198" t="s">
        <v>134</v>
      </c>
      <c r="G6" s="196" t="s">
        <v>133</v>
      </c>
      <c r="H6" s="197" t="s">
        <v>134</v>
      </c>
    </row>
    <row r="7" spans="2:8" ht="15">
      <c r="B7" s="199" t="s">
        <v>135</v>
      </c>
      <c r="C7" s="200">
        <v>20.20</v>
      </c>
      <c r="D7" s="201">
        <v>13.331999999999999</v>
      </c>
      <c r="E7" s="202" t="s">
        <v>37</v>
      </c>
      <c r="F7" s="203" t="s">
        <v>37</v>
      </c>
      <c r="G7" s="200">
        <f>SUM(C7,E7)</f>
        <v>20.20</v>
      </c>
      <c r="H7" s="201">
        <f>SUM(D7,F7)</f>
        <v>13.331999999999999</v>
      </c>
    </row>
    <row r="8" spans="2:8" ht="15">
      <c r="B8" s="204" t="s">
        <v>136</v>
      </c>
      <c r="C8" s="205">
        <v>1.73</v>
      </c>
      <c r="D8" s="206">
        <v>1.1417999999999999</v>
      </c>
      <c r="E8" s="207" t="s">
        <v>37</v>
      </c>
      <c r="F8" s="208" t="s">
        <v>37</v>
      </c>
      <c r="G8" s="205">
        <f t="shared" si="0" ref="G8:H23">SUM(C8,E8)</f>
        <v>1.73</v>
      </c>
      <c r="H8" s="206">
        <f t="shared" si="0"/>
        <v>1.1417999999999999</v>
      </c>
    </row>
    <row r="9" spans="2:8" ht="15">
      <c r="B9" s="209" t="s">
        <v>137</v>
      </c>
      <c r="C9" s="205">
        <v>0.14000000000000001</v>
      </c>
      <c r="D9" s="210">
        <v>0.09240000000000001</v>
      </c>
      <c r="E9" s="207" t="s">
        <v>37</v>
      </c>
      <c r="F9" s="211" t="s">
        <v>37</v>
      </c>
      <c r="G9" s="205">
        <f t="shared" si="0"/>
        <v>0.14000000000000001</v>
      </c>
      <c r="H9" s="210">
        <f t="shared" si="0"/>
        <v>0.09240000000000001</v>
      </c>
    </row>
    <row r="10" spans="2:8" ht="15">
      <c r="B10" s="209" t="s">
        <v>138</v>
      </c>
      <c r="C10" s="205">
        <v>2.35</v>
      </c>
      <c r="D10" s="210">
        <v>1.5509999999999999</v>
      </c>
      <c r="E10" s="205">
        <v>5.3007088410000005</v>
      </c>
      <c r="F10" s="212">
        <v>3.3330857192208003</v>
      </c>
      <c r="G10" s="205">
        <f t="shared" si="0"/>
        <v>7.6507088410000001</v>
      </c>
      <c r="H10" s="210">
        <f t="shared" si="0"/>
        <v>4.8840857192208</v>
      </c>
    </row>
    <row r="11" spans="2:8" ht="15">
      <c r="B11" s="209" t="s">
        <v>139</v>
      </c>
      <c r="C11" s="213" t="s">
        <v>140</v>
      </c>
      <c r="D11" s="213" t="s">
        <v>140</v>
      </c>
      <c r="E11" s="205">
        <v>13.87837832046</v>
      </c>
      <c r="F11" s="212">
        <v>8.7267242879052489</v>
      </c>
      <c r="G11" s="205">
        <f t="shared" si="0"/>
        <v>13.87837832046</v>
      </c>
      <c r="H11" s="210">
        <f t="shared" si="0"/>
        <v>8.7267242879052489</v>
      </c>
    </row>
    <row r="12" spans="1:8" ht="15">
      <c r="A12" s="214"/>
      <c r="B12" s="215" t="s">
        <v>141</v>
      </c>
      <c r="C12" s="213" t="s">
        <v>140</v>
      </c>
      <c r="D12" s="206">
        <v>13.40</v>
      </c>
      <c r="E12" s="216" t="s">
        <v>140</v>
      </c>
      <c r="F12" s="206">
        <v>4.2808829806100004</v>
      </c>
      <c r="G12" s="217" t="s">
        <v>140</v>
      </c>
      <c r="H12" s="206">
        <f t="shared" si="0"/>
        <v>17.680882980610001</v>
      </c>
    </row>
    <row r="13" spans="2:8" ht="15">
      <c r="B13" s="215" t="s">
        <v>142</v>
      </c>
      <c r="C13" s="218" t="s">
        <v>140</v>
      </c>
      <c r="D13" s="206">
        <v>0.14000000000000001</v>
      </c>
      <c r="E13" s="219" t="s">
        <v>140</v>
      </c>
      <c r="F13" s="206">
        <v>0.14000000000000001</v>
      </c>
      <c r="G13" s="220" t="s">
        <v>140</v>
      </c>
      <c r="H13" s="206">
        <f t="shared" si="0"/>
        <v>0.28000000000000003</v>
      </c>
    </row>
    <row r="14" spans="2:8" ht="15">
      <c r="B14" s="215" t="s">
        <v>143</v>
      </c>
      <c r="C14" s="205">
        <v>0.071800000000000003</v>
      </c>
      <c r="D14" s="221">
        <v>0.071800000000000003</v>
      </c>
      <c r="E14" s="205">
        <v>0.17683875999999998</v>
      </c>
      <c r="F14" s="221">
        <v>0.17683875999999998</v>
      </c>
      <c r="G14" s="222">
        <f>SUM(C14,E14)</f>
        <v>0.24863875999999999</v>
      </c>
      <c r="H14" s="206">
        <f t="shared" si="0"/>
        <v>0.24863875999999999</v>
      </c>
    </row>
    <row r="15" spans="2:8" ht="15">
      <c r="B15" s="215" t="s">
        <v>144</v>
      </c>
      <c r="C15" s="221">
        <v>0.06</v>
      </c>
      <c r="D15" s="221">
        <v>0.06</v>
      </c>
      <c r="E15" s="221">
        <v>0</v>
      </c>
      <c r="F15" s="221">
        <v>0</v>
      </c>
      <c r="G15" s="222">
        <f t="shared" si="1" ref="G15:H47">SUM(C15,E15)</f>
        <v>0.06</v>
      </c>
      <c r="H15" s="210">
        <f t="shared" si="0"/>
        <v>0.06</v>
      </c>
    </row>
    <row r="16" spans="2:8" ht="15">
      <c r="B16" s="215" t="s">
        <v>145</v>
      </c>
      <c r="C16" s="223">
        <v>0.048000000000000001</v>
      </c>
      <c r="D16" s="223">
        <v>0.048000000000000001</v>
      </c>
      <c r="E16" s="221">
        <v>0.32145941500000003</v>
      </c>
      <c r="F16" s="221">
        <v>0.32145941500000003</v>
      </c>
      <c r="G16" s="222">
        <f t="shared" si="1"/>
        <v>0.36945941500000001</v>
      </c>
      <c r="H16" s="210">
        <f t="shared" si="0"/>
        <v>0.36945941500000001</v>
      </c>
    </row>
    <row r="17" spans="2:8" ht="15">
      <c r="B17" s="215" t="s">
        <v>146</v>
      </c>
      <c r="C17" s="221">
        <v>1.1939</v>
      </c>
      <c r="D17" s="221">
        <v>1.1939</v>
      </c>
      <c r="E17" s="221">
        <v>0.91966373995999995</v>
      </c>
      <c r="F17" s="221">
        <v>0.91966373995999995</v>
      </c>
      <c r="G17" s="222">
        <f t="shared" si="1"/>
        <v>2.11356373996</v>
      </c>
      <c r="H17" s="206">
        <f t="shared" si="0"/>
        <v>2.11356373996</v>
      </c>
    </row>
    <row r="18" spans="2:8" ht="15">
      <c r="B18" s="215" t="s">
        <v>147</v>
      </c>
      <c r="C18" s="205">
        <v>9.6999999999999993</v>
      </c>
      <c r="D18" s="224">
        <v>9.6999999999999993</v>
      </c>
      <c r="E18" s="205">
        <v>3.90</v>
      </c>
      <c r="F18" s="221">
        <v>3.90</v>
      </c>
      <c r="G18" s="222">
        <f t="shared" si="1"/>
        <v>13.60</v>
      </c>
      <c r="H18" s="206">
        <f t="shared" si="0"/>
        <v>13.60</v>
      </c>
    </row>
    <row r="19" spans="2:8" ht="15">
      <c r="B19" s="215" t="s">
        <v>148</v>
      </c>
      <c r="C19" s="213" t="s">
        <v>140</v>
      </c>
      <c r="D19" s="213" t="s">
        <v>140</v>
      </c>
      <c r="E19" s="224">
        <v>1.1100000000000001</v>
      </c>
      <c r="F19" s="224">
        <v>1.1100000000000001</v>
      </c>
      <c r="G19" s="222">
        <f t="shared" si="1"/>
        <v>1.1100000000000001</v>
      </c>
      <c r="H19" s="206">
        <f t="shared" si="0"/>
        <v>1.1100000000000001</v>
      </c>
    </row>
    <row r="20" spans="2:8" ht="15">
      <c r="B20" s="215" t="s">
        <v>149</v>
      </c>
      <c r="C20" s="213">
        <v>0.06</v>
      </c>
      <c r="D20" s="213">
        <v>0.06</v>
      </c>
      <c r="E20" s="221">
        <v>0.050999999999999997</v>
      </c>
      <c r="F20" s="221">
        <v>0.050999999999999997</v>
      </c>
      <c r="G20" s="222">
        <f t="shared" si="1"/>
        <v>0.11099999999999999</v>
      </c>
      <c r="H20" s="206">
        <f t="shared" si="0"/>
        <v>0.11099999999999999</v>
      </c>
    </row>
    <row r="21" spans="2:8" ht="15">
      <c r="B21" s="215" t="s">
        <v>150</v>
      </c>
      <c r="C21" s="221">
        <v>2.3491</v>
      </c>
      <c r="D21" s="221">
        <v>2.3491</v>
      </c>
      <c r="E21" s="225">
        <v>0.82093190999999999</v>
      </c>
      <c r="F21" s="225">
        <v>0.82093190999999999</v>
      </c>
      <c r="G21" s="222">
        <f t="shared" si="1"/>
        <v>3.1700319100000001</v>
      </c>
      <c r="H21" s="206">
        <f t="shared" si="0"/>
        <v>3.1700319100000001</v>
      </c>
    </row>
    <row r="22" spans="2:8" ht="15">
      <c r="B22" s="215" t="s">
        <v>151</v>
      </c>
      <c r="C22" s="226">
        <v>15</v>
      </c>
      <c r="D22" s="226">
        <v>15</v>
      </c>
      <c r="E22" s="227" t="s">
        <v>37</v>
      </c>
      <c r="F22" s="228" t="s">
        <v>37</v>
      </c>
      <c r="G22" s="222">
        <f t="shared" si="1"/>
        <v>15</v>
      </c>
      <c r="H22" s="206">
        <f t="shared" si="0"/>
        <v>15</v>
      </c>
    </row>
    <row r="23" spans="2:8" ht="15">
      <c r="B23" s="215" t="s">
        <v>152</v>
      </c>
      <c r="C23" s="205">
        <v>23.69</v>
      </c>
      <c r="D23" s="224">
        <v>23.69</v>
      </c>
      <c r="E23" s="205">
        <v>25.820312144679995</v>
      </c>
      <c r="F23" s="221">
        <v>25.820312144679995</v>
      </c>
      <c r="G23" s="222">
        <f t="shared" si="1"/>
        <v>49.51031214468</v>
      </c>
      <c r="H23" s="224">
        <f t="shared" si="0"/>
        <v>49.51031214468</v>
      </c>
    </row>
    <row r="24" spans="2:8" ht="15">
      <c r="B24" s="215" t="s">
        <v>153</v>
      </c>
      <c r="C24" s="221">
        <v>0.1176</v>
      </c>
      <c r="D24" s="221">
        <v>0.1176</v>
      </c>
      <c r="E24" s="229">
        <v>0.057000000000000002</v>
      </c>
      <c r="F24" s="230">
        <v>0.057000000000000002</v>
      </c>
      <c r="G24" s="222">
        <f t="shared" si="1"/>
        <v>0.17460000000000001</v>
      </c>
      <c r="H24" s="221">
        <f t="shared" si="1"/>
        <v>0.17460000000000001</v>
      </c>
    </row>
    <row r="25" spans="2:8" ht="15">
      <c r="B25" s="215" t="s">
        <v>154</v>
      </c>
      <c r="C25" s="221">
        <v>0</v>
      </c>
      <c r="D25" s="221">
        <v>0</v>
      </c>
      <c r="E25" s="225">
        <v>0.47669782114999998</v>
      </c>
      <c r="F25" s="221">
        <v>0.47669782114999998</v>
      </c>
      <c r="G25" s="222">
        <f t="shared" si="1"/>
        <v>0.47669782114999998</v>
      </c>
      <c r="H25" s="221">
        <f t="shared" si="1"/>
        <v>0.47669782114999998</v>
      </c>
    </row>
    <row r="26" spans="2:8" ht="15">
      <c r="B26" s="215" t="s">
        <v>155</v>
      </c>
      <c r="C26" s="213" t="s">
        <v>140</v>
      </c>
      <c r="D26" s="213" t="s">
        <v>140</v>
      </c>
      <c r="E26" s="225">
        <v>0.84294242635000005</v>
      </c>
      <c r="F26" s="225">
        <v>0.84294242635000005</v>
      </c>
      <c r="G26" s="222">
        <f t="shared" si="1"/>
        <v>0.84294242635000005</v>
      </c>
      <c r="H26" s="221">
        <f t="shared" si="1"/>
        <v>0.84294242635000005</v>
      </c>
    </row>
    <row r="27" spans="2:8" ht="15">
      <c r="B27" s="231" t="s">
        <v>156</v>
      </c>
      <c r="C27" s="213" t="s">
        <v>140</v>
      </c>
      <c r="D27" s="213" t="s">
        <v>140</v>
      </c>
      <c r="E27" s="225">
        <v>0.74</v>
      </c>
      <c r="F27" s="225">
        <v>0.74</v>
      </c>
      <c r="G27" s="222">
        <f t="shared" si="1"/>
        <v>0.74</v>
      </c>
      <c r="H27" s="221">
        <f t="shared" si="1"/>
        <v>0.74</v>
      </c>
    </row>
    <row r="28" spans="2:8" ht="15">
      <c r="B28" s="215" t="s">
        <v>157</v>
      </c>
      <c r="C28" s="221">
        <v>0.065600000000000006</v>
      </c>
      <c r="D28" s="221">
        <v>0.065600000000000006</v>
      </c>
      <c r="E28" s="221">
        <v>0.094497811000000001</v>
      </c>
      <c r="F28" s="221">
        <v>0.094497811000000001</v>
      </c>
      <c r="G28" s="222">
        <f t="shared" si="1"/>
        <v>0.16009781100000001</v>
      </c>
      <c r="H28" s="221">
        <f t="shared" si="1"/>
        <v>0.16009781100000001</v>
      </c>
    </row>
    <row r="29" spans="2:8" ht="15">
      <c r="B29" s="215" t="s">
        <v>158</v>
      </c>
      <c r="C29" s="223">
        <v>0.0027211219999999999</v>
      </c>
      <c r="D29" s="223">
        <v>0.0027211219999999999</v>
      </c>
      <c r="E29" s="223">
        <v>0.00283987</v>
      </c>
      <c r="F29" s="223">
        <v>0.00283987</v>
      </c>
      <c r="G29" s="232">
        <f t="shared" si="1"/>
        <v>0.0055609919999999998</v>
      </c>
      <c r="H29" s="223">
        <f t="shared" si="1"/>
        <v>0.0055609919999999998</v>
      </c>
    </row>
    <row r="30" spans="2:8" ht="15">
      <c r="B30" s="215" t="s">
        <v>159</v>
      </c>
      <c r="C30" s="223">
        <v>0.023019068</v>
      </c>
      <c r="D30" s="223">
        <v>0.023019068</v>
      </c>
      <c r="E30" s="221">
        <v>0.053144874000000002</v>
      </c>
      <c r="F30" s="221">
        <v>0.053144874000000002</v>
      </c>
      <c r="G30" s="222">
        <f t="shared" si="1"/>
        <v>0.076163941999999998</v>
      </c>
      <c r="H30" s="221">
        <f t="shared" si="1"/>
        <v>0.076163941999999998</v>
      </c>
    </row>
    <row r="31" spans="2:8" ht="15">
      <c r="B31" s="215" t="s">
        <v>160</v>
      </c>
      <c r="C31" s="221">
        <v>0.5776</v>
      </c>
      <c r="D31" s="221">
        <v>0.5776</v>
      </c>
      <c r="E31" s="221">
        <v>0.52457942599999985</v>
      </c>
      <c r="F31" s="221">
        <v>0.52457942599999985</v>
      </c>
      <c r="G31" s="222">
        <f t="shared" si="1"/>
        <v>1.1021794259999997</v>
      </c>
      <c r="H31" s="221">
        <f t="shared" si="1"/>
        <v>1.1021794259999997</v>
      </c>
    </row>
    <row r="32" spans="2:8" ht="15">
      <c r="B32" s="215" t="s">
        <v>161</v>
      </c>
      <c r="C32" s="233" t="s">
        <v>140</v>
      </c>
      <c r="D32" s="221">
        <v>0.85099999999999998</v>
      </c>
      <c r="E32" s="234" t="s">
        <v>140</v>
      </c>
      <c r="F32" s="221">
        <v>0.81421839248000005</v>
      </c>
      <c r="G32" s="233" t="s">
        <v>140</v>
      </c>
      <c r="H32" s="221">
        <f t="shared" si="1"/>
        <v>1.6652183924799999</v>
      </c>
    </row>
    <row r="33" spans="2:8" ht="15">
      <c r="B33" s="215" t="s">
        <v>162</v>
      </c>
      <c r="C33" s="221">
        <v>0.31850000000000001</v>
      </c>
      <c r="D33" s="221">
        <v>0.31850000000000001</v>
      </c>
      <c r="E33" s="225">
        <v>1.1730452060699998</v>
      </c>
      <c r="F33" s="221">
        <v>1.1730452060699998</v>
      </c>
      <c r="G33" s="222">
        <f t="shared" si="1"/>
        <v>1.4915452060699999</v>
      </c>
      <c r="H33" s="221">
        <f t="shared" si="1"/>
        <v>1.4915452060699999</v>
      </c>
    </row>
    <row r="34" spans="2:8" ht="15">
      <c r="B34" s="215" t="s">
        <v>163</v>
      </c>
      <c r="C34" s="221">
        <v>0.9345</v>
      </c>
      <c r="D34" s="221">
        <v>0.9345</v>
      </c>
      <c r="E34" s="225">
        <v>0.34635513156999997</v>
      </c>
      <c r="F34" s="221">
        <v>0.34635513156999997</v>
      </c>
      <c r="G34" s="222">
        <f t="shared" si="1"/>
        <v>1.2808551315700001</v>
      </c>
      <c r="H34" s="221">
        <f t="shared" si="1"/>
        <v>1.2808551315700001</v>
      </c>
    </row>
    <row r="35" spans="2:8" ht="15">
      <c r="B35" s="215" t="s">
        <v>164</v>
      </c>
      <c r="C35" s="213" t="s">
        <v>140</v>
      </c>
      <c r="D35" s="213" t="s">
        <v>140</v>
      </c>
      <c r="E35" s="235">
        <v>3.2393352989999999</v>
      </c>
      <c r="F35" s="225">
        <v>3.2393352989999999</v>
      </c>
      <c r="G35" s="222">
        <f t="shared" si="1"/>
        <v>3.2393352989999999</v>
      </c>
      <c r="H35" s="221">
        <f t="shared" si="1"/>
        <v>3.2393352989999999</v>
      </c>
    </row>
    <row r="36" spans="2:8" ht="15">
      <c r="B36" s="215" t="s">
        <v>165</v>
      </c>
      <c r="C36" s="218" t="s">
        <v>140</v>
      </c>
      <c r="D36" s="213" t="s">
        <v>140</v>
      </c>
      <c r="E36" s="235">
        <v>0.50746597840000007</v>
      </c>
      <c r="F36" s="225">
        <v>0.50746597840000007</v>
      </c>
      <c r="G36" s="222">
        <f t="shared" si="1"/>
        <v>0.50746597840000007</v>
      </c>
      <c r="H36" s="221">
        <f t="shared" si="1"/>
        <v>0.50746597840000007</v>
      </c>
    </row>
    <row r="37" spans="2:8" ht="15">
      <c r="B37" s="215" t="s">
        <v>166</v>
      </c>
      <c r="C37" s="218" t="s">
        <v>140</v>
      </c>
      <c r="D37" s="213" t="s">
        <v>140</v>
      </c>
      <c r="E37" s="235">
        <v>6.592501619000001</v>
      </c>
      <c r="F37" s="225">
        <v>6.592501619000001</v>
      </c>
      <c r="G37" s="222">
        <f t="shared" si="1"/>
        <v>6.592501619000001</v>
      </c>
      <c r="H37" s="221">
        <f t="shared" si="1"/>
        <v>6.592501619000001</v>
      </c>
    </row>
    <row r="38" spans="2:8" ht="15">
      <c r="B38" s="215" t="s">
        <v>167</v>
      </c>
      <c r="C38" s="218" t="s">
        <v>140</v>
      </c>
      <c r="D38" s="213" t="s">
        <v>140</v>
      </c>
      <c r="E38" s="235">
        <v>8.8974194170000018</v>
      </c>
      <c r="F38" s="225">
        <v>8.8974194170000018</v>
      </c>
      <c r="G38" s="222">
        <f t="shared" si="1"/>
        <v>8.8974194170000018</v>
      </c>
      <c r="H38" s="221">
        <f t="shared" si="1"/>
        <v>8.8974194170000018</v>
      </c>
    </row>
    <row r="39" spans="2:8" ht="15">
      <c r="B39" s="231" t="s">
        <v>168</v>
      </c>
      <c r="C39" s="233" t="s">
        <v>140</v>
      </c>
      <c r="D39" s="221">
        <v>1.486</v>
      </c>
      <c r="E39" s="236">
        <v>0.30338956936</v>
      </c>
      <c r="F39" s="221">
        <v>0.90338956935999992</v>
      </c>
      <c r="G39" s="222">
        <f t="shared" si="1"/>
        <v>0.30338956936</v>
      </c>
      <c r="H39" s="221">
        <f t="shared" si="1"/>
        <v>2.38938956936</v>
      </c>
    </row>
    <row r="40" spans="2:8" ht="15">
      <c r="B40" s="231" t="s">
        <v>169</v>
      </c>
      <c r="C40" s="218" t="s">
        <v>140</v>
      </c>
      <c r="D40" s="213" t="s">
        <v>140</v>
      </c>
      <c r="E40" s="236">
        <v>0.84765049241000001</v>
      </c>
      <c r="F40" s="221">
        <v>0.84765049241000001</v>
      </c>
      <c r="G40" s="222">
        <f t="shared" si="1"/>
        <v>0.84765049241000001</v>
      </c>
      <c r="H40" s="221">
        <f t="shared" si="1"/>
        <v>0.84765049241000001</v>
      </c>
    </row>
    <row r="41" spans="2:8" ht="15">
      <c r="B41" s="204" t="s">
        <v>170</v>
      </c>
      <c r="C41" s="221">
        <v>2.8230199999999996</v>
      </c>
      <c r="D41" s="221">
        <v>2.8230199999999996</v>
      </c>
      <c r="E41" s="230">
        <v>1.6575736249999999</v>
      </c>
      <c r="F41" s="230">
        <v>1.6575736249999999</v>
      </c>
      <c r="G41" s="222">
        <f t="shared" si="1"/>
        <v>4.4805936249999991</v>
      </c>
      <c r="H41" s="221">
        <f t="shared" si="1"/>
        <v>4.4805936249999991</v>
      </c>
    </row>
    <row r="42" spans="2:8" ht="15">
      <c r="B42" s="209" t="s">
        <v>171</v>
      </c>
      <c r="C42" s="220" t="s">
        <v>140</v>
      </c>
      <c r="D42" s="221">
        <v>1</v>
      </c>
      <c r="E42" s="220" t="s">
        <v>140</v>
      </c>
      <c r="F42" s="230" t="s">
        <v>37</v>
      </c>
      <c r="G42" s="233" t="s">
        <v>140</v>
      </c>
      <c r="H42" s="221">
        <f t="shared" si="1"/>
        <v>1</v>
      </c>
    </row>
    <row r="43" spans="2:8" ht="15">
      <c r="B43" s="209" t="s">
        <v>172</v>
      </c>
      <c r="C43" s="213" t="s">
        <v>140</v>
      </c>
      <c r="D43" s="213" t="s">
        <v>140</v>
      </c>
      <c r="E43" s="229">
        <v>0.70621191500000002</v>
      </c>
      <c r="F43" s="229">
        <v>0.70621191500000002</v>
      </c>
      <c r="G43" s="222">
        <f>SUM(C43,E43)</f>
        <v>0.70621191500000002</v>
      </c>
      <c r="H43" s="221">
        <f t="shared" si="1"/>
        <v>0.70621191500000002</v>
      </c>
    </row>
    <row r="44" spans="2:8" ht="15">
      <c r="B44" s="204" t="s">
        <v>173</v>
      </c>
      <c r="C44" s="221">
        <v>4.1356000000000002</v>
      </c>
      <c r="D44" s="221">
        <v>4.1356000000000002</v>
      </c>
      <c r="E44" s="229">
        <v>5.7105597570699995</v>
      </c>
      <c r="F44" s="229">
        <v>5.7105597570699995</v>
      </c>
      <c r="G44" s="222">
        <f t="shared" si="1"/>
        <v>9.8461597570699997</v>
      </c>
      <c r="H44" s="221">
        <f t="shared" si="1"/>
        <v>9.8461597570699997</v>
      </c>
    </row>
    <row r="45" spans="2:8" ht="15">
      <c r="B45" s="204" t="s">
        <v>174</v>
      </c>
      <c r="C45" s="224">
        <v>0.11323999999999999</v>
      </c>
      <c r="D45" s="224">
        <v>0.11323999999999999</v>
      </c>
      <c r="E45" s="229">
        <v>0.31384000000000001</v>
      </c>
      <c r="F45" s="229">
        <v>0.31384000000000001</v>
      </c>
      <c r="G45" s="222">
        <f t="shared" si="1"/>
        <v>0.42708000000000002</v>
      </c>
      <c r="H45" s="224">
        <f t="shared" si="1"/>
        <v>0.42708000000000002</v>
      </c>
    </row>
    <row r="46" spans="2:8" ht="15">
      <c r="B46" s="204" t="s">
        <v>175</v>
      </c>
      <c r="C46" s="224">
        <v>2.2816000000000001</v>
      </c>
      <c r="D46" s="224">
        <v>2.2816000000000001</v>
      </c>
      <c r="E46" s="229">
        <v>3.0252685736400005</v>
      </c>
      <c r="F46" s="229">
        <v>3.0252685736400005</v>
      </c>
      <c r="G46" s="222">
        <f t="shared" si="1"/>
        <v>5.306868573640001</v>
      </c>
      <c r="H46" s="224">
        <f t="shared" si="1"/>
        <v>5.306868573640001</v>
      </c>
    </row>
    <row r="47" spans="2:8" ht="15">
      <c r="B47" s="204" t="s">
        <v>176</v>
      </c>
      <c r="C47" s="224">
        <v>0.10829999999999999</v>
      </c>
      <c r="D47" s="224">
        <v>0.10829999999999999</v>
      </c>
      <c r="E47" s="229">
        <v>0.30547847018000007</v>
      </c>
      <c r="F47" s="229">
        <v>0.30547847018000007</v>
      </c>
      <c r="G47" s="222">
        <f t="shared" si="1"/>
        <v>0.41377847018000008</v>
      </c>
      <c r="H47" s="224">
        <f t="shared" si="1"/>
        <v>0.41377847018000008</v>
      </c>
    </row>
    <row r="48" spans="2:8" ht="15">
      <c r="B48" s="204" t="s">
        <v>177</v>
      </c>
      <c r="C48" s="237" t="s">
        <v>140</v>
      </c>
      <c r="D48" s="237" t="s">
        <v>140</v>
      </c>
      <c r="E48" s="238">
        <v>0.036084580150000004</v>
      </c>
      <c r="F48" s="239">
        <v>0.036084580150000004</v>
      </c>
      <c r="G48" s="232">
        <f t="shared" si="2" ref="G48:H55">SUM(C48,E48)</f>
        <v>0.036084580150000004</v>
      </c>
      <c r="H48" s="223">
        <f t="shared" si="2"/>
        <v>0.036084580150000004</v>
      </c>
    </row>
    <row r="49" spans="2:8" ht="15">
      <c r="B49" s="204" t="s">
        <v>178</v>
      </c>
      <c r="C49" s="237" t="s">
        <v>140</v>
      </c>
      <c r="D49" s="237" t="s">
        <v>140</v>
      </c>
      <c r="E49" s="235">
        <v>0.23956330231</v>
      </c>
      <c r="F49" s="235">
        <v>0.23956330231</v>
      </c>
      <c r="G49" s="222">
        <f t="shared" si="2"/>
        <v>0.23956330231</v>
      </c>
      <c r="H49" s="221">
        <f t="shared" si="2"/>
        <v>0.23956330231</v>
      </c>
    </row>
    <row r="50" spans="2:8" ht="15">
      <c r="B50" s="204" t="s">
        <v>179</v>
      </c>
      <c r="C50" s="213" t="s">
        <v>140</v>
      </c>
      <c r="D50" s="224">
        <v>5.50</v>
      </c>
      <c r="E50" s="216" t="s">
        <v>140</v>
      </c>
      <c r="F50" s="228" t="s">
        <v>37</v>
      </c>
      <c r="G50" s="233" t="s">
        <v>140</v>
      </c>
      <c r="H50" s="224">
        <f t="shared" si="2"/>
        <v>5.50</v>
      </c>
    </row>
    <row r="51" spans="2:8" ht="15">
      <c r="B51" s="231" t="s">
        <v>180</v>
      </c>
      <c r="C51" s="218" t="s">
        <v>140</v>
      </c>
      <c r="D51" s="224">
        <v>1.2729999999999999</v>
      </c>
      <c r="E51" s="240" t="s">
        <v>140</v>
      </c>
      <c r="F51" s="228" t="s">
        <v>37</v>
      </c>
      <c r="G51" s="233" t="s">
        <v>140</v>
      </c>
      <c r="H51" s="224">
        <f t="shared" si="2"/>
        <v>1.2729999999999999</v>
      </c>
    </row>
    <row r="52" spans="2:8" ht="15">
      <c r="B52" s="231" t="s">
        <v>181</v>
      </c>
      <c r="C52" s="218">
        <v>0.053228299999999999</v>
      </c>
      <c r="D52" s="218">
        <v>0.053228299999999999</v>
      </c>
      <c r="E52" s="240" t="s">
        <v>37</v>
      </c>
      <c r="F52" s="228" t="s">
        <v>37</v>
      </c>
      <c r="G52" s="222">
        <f t="shared" si="3" ref="G52:G55">SUM(C52,E52)</f>
        <v>0.053228299999999999</v>
      </c>
      <c r="H52" s="224">
        <f t="shared" si="2"/>
        <v>0.053228299999999999</v>
      </c>
    </row>
    <row r="53" spans="2:8" ht="15">
      <c r="B53" s="231" t="s">
        <v>182</v>
      </c>
      <c r="C53" s="218">
        <v>0.111</v>
      </c>
      <c r="D53" s="218">
        <v>0.111</v>
      </c>
      <c r="E53" s="240" t="s">
        <v>37</v>
      </c>
      <c r="F53" s="228" t="s">
        <v>37</v>
      </c>
      <c r="G53" s="233">
        <f t="shared" si="3"/>
        <v>0.111</v>
      </c>
      <c r="H53" s="224">
        <f t="shared" si="2"/>
        <v>0.111</v>
      </c>
    </row>
    <row r="54" spans="2:8" ht="15">
      <c r="B54" s="231" t="s">
        <v>183</v>
      </c>
      <c r="C54" s="218" t="s">
        <v>140</v>
      </c>
      <c r="D54" s="218" t="s">
        <v>140</v>
      </c>
      <c r="E54" s="233">
        <v>0.13</v>
      </c>
      <c r="F54" s="233">
        <v>0.13</v>
      </c>
      <c r="G54" s="233">
        <f t="shared" si="3"/>
        <v>0.13</v>
      </c>
      <c r="H54" s="224">
        <f t="shared" si="2"/>
        <v>0.13</v>
      </c>
    </row>
    <row r="55" spans="2:8" ht="15">
      <c r="B55" s="241" t="s">
        <v>184</v>
      </c>
      <c r="C55" s="242">
        <v>0.02</v>
      </c>
      <c r="D55" s="243">
        <v>0.02</v>
      </c>
      <c r="E55" s="240">
        <v>0.049735175770000001</v>
      </c>
      <c r="F55" s="244">
        <v>0.049735175770000001</v>
      </c>
      <c r="G55" s="219">
        <f t="shared" si="3"/>
        <v>0.069735175770000005</v>
      </c>
      <c r="H55" s="243">
        <f t="shared" si="2"/>
        <v>0.069735175770000005</v>
      </c>
    </row>
    <row r="56" spans="2:8" ht="15">
      <c r="B56" s="245" t="s">
        <v>185</v>
      </c>
      <c r="C56" s="246">
        <f>SUM(C7:C55)</f>
        <v>88.278328489999993</v>
      </c>
      <c r="D56" s="247">
        <f>SUM(D7:D55)</f>
        <v>103.62552848999999</v>
      </c>
      <c r="E56" s="246">
        <f>SUM(E7:E55)</f>
        <v>89.172473471529969</v>
      </c>
      <c r="F56" s="247">
        <f>SUM(F7:F55)</f>
        <v>87.888297690286052</v>
      </c>
      <c r="G56" s="246">
        <f>C56+E56</f>
        <v>177.45080196152998</v>
      </c>
      <c r="H56" s="248">
        <f>D56+F56</f>
        <v>191.51382618028606</v>
      </c>
    </row>
    <row r="57" spans="2:5" ht="15">
      <c r="B57" s="249"/>
      <c r="C57" s="249"/>
      <c r="D57" s="250"/>
      <c r="E57" s="251"/>
    </row>
    <row r="58" spans="2:8" ht="15">
      <c r="B58" s="252"/>
      <c r="C58" s="252"/>
      <c r="D58" s="253"/>
      <c r="E58" s="253"/>
      <c r="F58" s="254"/>
      <c r="G58" s="254"/>
      <c r="H58" s="254"/>
    </row>
    <row r="59" spans="1:8" ht="30" customHeight="1">
      <c r="A59" s="193"/>
      <c r="B59" s="195" t="s">
        <v>186</v>
      </c>
      <c r="C59" s="196" t="s">
        <v>133</v>
      </c>
      <c r="D59" s="198" t="s">
        <v>134</v>
      </c>
      <c r="E59" s="196" t="s">
        <v>133</v>
      </c>
      <c r="F59" s="198" t="s">
        <v>134</v>
      </c>
      <c r="G59" s="196" t="s">
        <v>133</v>
      </c>
      <c r="H59" s="198" t="s">
        <v>134</v>
      </c>
    </row>
    <row r="60" spans="2:8" ht="15">
      <c r="B60" s="255" t="s">
        <v>187</v>
      </c>
      <c r="C60" s="256">
        <v>13.871530241389996</v>
      </c>
      <c r="D60" s="257">
        <v>13.871530241389996</v>
      </c>
      <c r="E60" s="256">
        <v>7.8670218042700002</v>
      </c>
      <c r="F60" s="256">
        <v>7.8670218042700002</v>
      </c>
      <c r="G60" s="256">
        <f>SUM(C60,E60)</f>
        <v>21.738552045659997</v>
      </c>
      <c r="H60" s="257">
        <f>SUM(D60,F60)</f>
        <v>21.738552045659997</v>
      </c>
    </row>
    <row r="61" spans="2:8" ht="15">
      <c r="B61" s="209" t="s">
        <v>188</v>
      </c>
      <c r="C61" s="205">
        <v>6.8001079608800099</v>
      </c>
      <c r="D61" s="237" t="s">
        <v>140</v>
      </c>
      <c r="E61" s="233" t="s">
        <v>140</v>
      </c>
      <c r="F61" s="233" t="s">
        <v>140</v>
      </c>
      <c r="G61" s="205">
        <f t="shared" si="4" ref="G61:H69">SUM(C61,E61)</f>
        <v>6.8001079608800099</v>
      </c>
      <c r="H61" s="237" t="s">
        <v>140</v>
      </c>
    </row>
    <row r="62" spans="2:8" ht="15">
      <c r="B62" s="209" t="s">
        <v>189</v>
      </c>
      <c r="C62" s="205">
        <v>7.6480352162200003</v>
      </c>
      <c r="D62" s="237" t="s">
        <v>140</v>
      </c>
      <c r="E62" s="233" t="s">
        <v>140</v>
      </c>
      <c r="F62" s="233" t="s">
        <v>140</v>
      </c>
      <c r="G62" s="205">
        <f t="shared" si="4"/>
        <v>7.6480352162200003</v>
      </c>
      <c r="H62" s="237" t="s">
        <v>140</v>
      </c>
    </row>
    <row r="63" spans="2:8" ht="15">
      <c r="B63" s="241" t="s">
        <v>190</v>
      </c>
      <c r="C63" s="218">
        <v>0.30994243434999996</v>
      </c>
      <c r="D63" s="224">
        <v>0.30994243434999996</v>
      </c>
      <c r="E63" s="218" t="s">
        <v>37</v>
      </c>
      <c r="F63" s="228" t="s">
        <v>37</v>
      </c>
      <c r="G63" s="220">
        <f t="shared" si="4"/>
        <v>0.30994243434999996</v>
      </c>
      <c r="H63" s="224">
        <f t="shared" si="4"/>
        <v>0.30994243434999996</v>
      </c>
    </row>
    <row r="64" spans="2:8" ht="15">
      <c r="B64" s="215" t="s">
        <v>191</v>
      </c>
      <c r="C64" s="221">
        <v>0.070499999999999993</v>
      </c>
      <c r="D64" s="221">
        <v>0.070499999999999993</v>
      </c>
      <c r="E64" s="221">
        <v>0.39151419931999998</v>
      </c>
      <c r="F64" s="221">
        <v>0.39151419931999998</v>
      </c>
      <c r="G64" s="221">
        <f>SUM(C64,E64)</f>
        <v>0.46201419931999999</v>
      </c>
      <c r="H64" s="221">
        <f t="shared" si="4"/>
        <v>0.46201419931999999</v>
      </c>
    </row>
    <row r="65" spans="2:8" ht="15">
      <c r="B65" s="209" t="s">
        <v>192</v>
      </c>
      <c r="C65" s="205">
        <v>15.216999999999999</v>
      </c>
      <c r="D65" s="205">
        <v>15.216999999999999</v>
      </c>
      <c r="E65" s="205">
        <v>16.83053584504</v>
      </c>
      <c r="F65" s="205">
        <v>16.83053584504</v>
      </c>
      <c r="G65" s="205">
        <f t="shared" si="4"/>
        <v>32.047535845040002</v>
      </c>
      <c r="H65" s="224">
        <f t="shared" si="4"/>
        <v>32.047535845040002</v>
      </c>
    </row>
    <row r="66" spans="2:8" ht="15">
      <c r="B66" s="209" t="s">
        <v>193</v>
      </c>
      <c r="C66" s="258">
        <v>1.784</v>
      </c>
      <c r="D66" s="258">
        <v>1.784</v>
      </c>
      <c r="E66" s="224">
        <v>1.2699999999999998</v>
      </c>
      <c r="F66" s="258">
        <v>1.2699999999999998</v>
      </c>
      <c r="G66" s="226">
        <f t="shared" si="4"/>
        <v>3.0539999999999998</v>
      </c>
      <c r="H66" s="258">
        <f t="shared" si="4"/>
        <v>3.0539999999999998</v>
      </c>
    </row>
    <row r="67" spans="2:8" ht="15">
      <c r="B67" s="259" t="s">
        <v>194</v>
      </c>
      <c r="C67" s="240" t="s">
        <v>140</v>
      </c>
      <c r="D67" s="260" t="s">
        <v>140</v>
      </c>
      <c r="E67" s="261">
        <v>0.75130294000000009</v>
      </c>
      <c r="F67" s="261">
        <v>0.75130294000000009</v>
      </c>
      <c r="G67" s="226">
        <f t="shared" si="4"/>
        <v>0.75130294000000009</v>
      </c>
      <c r="H67" s="258">
        <f t="shared" si="4"/>
        <v>0.75130294000000009</v>
      </c>
    </row>
    <row r="68" spans="2:8" ht="15">
      <c r="B68" s="204" t="s">
        <v>195</v>
      </c>
      <c r="C68" s="205">
        <v>20.90</v>
      </c>
      <c r="D68" s="224">
        <v>20.90</v>
      </c>
      <c r="E68" s="205">
        <v>50.042825700000002</v>
      </c>
      <c r="F68" s="205">
        <v>50.042825700000002</v>
      </c>
      <c r="G68" s="205">
        <f t="shared" si="4"/>
        <v>70.9428257</v>
      </c>
      <c r="H68" s="224">
        <f t="shared" si="4"/>
        <v>70.9428257</v>
      </c>
    </row>
    <row r="69" spans="2:8" ht="15">
      <c r="B69" s="262" t="s">
        <v>196</v>
      </c>
      <c r="C69" s="263" t="s">
        <v>140</v>
      </c>
      <c r="D69" s="264">
        <v>6.5957552740000001</v>
      </c>
      <c r="E69" s="263" t="s">
        <v>140</v>
      </c>
      <c r="F69" s="265" t="s">
        <v>37</v>
      </c>
      <c r="G69" s="263" t="s">
        <v>140</v>
      </c>
      <c r="H69" s="264">
        <f t="shared" si="4"/>
        <v>6.5957552740000001</v>
      </c>
    </row>
    <row r="70" spans="2:8" ht="15">
      <c r="B70" s="245" t="s">
        <v>185</v>
      </c>
      <c r="C70" s="246">
        <f>SUM(C60:C69)</f>
        <v>66.601115852839996</v>
      </c>
      <c r="D70" s="247">
        <f>SUM(D60:D69)</f>
        <v>58.748727949739987</v>
      </c>
      <c r="E70" s="246">
        <f>SUM(E60:E69)</f>
        <v>77.153200488630006</v>
      </c>
      <c r="F70" s="247">
        <f>SUM(F60:F69)</f>
        <v>77.153200488630006</v>
      </c>
      <c r="G70" s="246">
        <f>C70+E70</f>
        <v>143.75431634147</v>
      </c>
      <c r="H70" s="248">
        <f>D70+F70</f>
        <v>135.90192843836999</v>
      </c>
    </row>
    <row r="71" spans="2:8" ht="15">
      <c r="B71" s="249" t="s">
        <v>197</v>
      </c>
      <c r="C71" s="249"/>
      <c r="D71" s="266"/>
      <c r="E71" s="249"/>
      <c r="F71" s="266"/>
      <c r="G71" s="249"/>
      <c r="H71" s="266"/>
    </row>
    <row r="72" spans="2:8" ht="15">
      <c r="B72" s="249"/>
      <c r="C72" s="249"/>
      <c r="D72" s="266"/>
      <c r="E72" s="249"/>
      <c r="F72" s="266"/>
      <c r="G72" s="249"/>
      <c r="H72" s="266"/>
    </row>
    <row r="73" spans="2:8" ht="15">
      <c r="B73" s="245" t="s">
        <v>198</v>
      </c>
      <c r="C73" s="246">
        <f>SUM(C70,C56)</f>
        <v>154.87944434283997</v>
      </c>
      <c r="D73" s="247">
        <f t="shared" si="5" ref="D73:H73">SUM(D70,D56)</f>
        <v>162.37425643973998</v>
      </c>
      <c r="E73" s="246">
        <f t="shared" si="5"/>
        <v>166.32567396015997</v>
      </c>
      <c r="F73" s="247">
        <f t="shared" si="5"/>
        <v>165.04149817891607</v>
      </c>
      <c r="G73" s="246">
        <f t="shared" si="5"/>
        <v>321.20511830299995</v>
      </c>
      <c r="H73" s="248">
        <f t="shared" si="5"/>
        <v>327.41575461865602</v>
      </c>
    </row>
    <row r="74" spans="2:5" ht="15">
      <c r="B74" s="249"/>
      <c r="C74" s="249"/>
      <c r="D74" s="266"/>
      <c r="E74" s="267"/>
    </row>
    <row r="75" spans="2:8" ht="15">
      <c r="B75" s="252"/>
      <c r="C75" s="252"/>
      <c r="D75" s="268"/>
      <c r="E75" s="269"/>
      <c r="F75" s="254"/>
      <c r="G75" s="254"/>
      <c r="H75" s="254"/>
    </row>
    <row r="76" spans="1:8" ht="30" customHeight="1">
      <c r="A76" s="193"/>
      <c r="B76" s="270" t="s">
        <v>199</v>
      </c>
      <c r="C76" s="196" t="s">
        <v>133</v>
      </c>
      <c r="D76" s="198" t="s">
        <v>134</v>
      </c>
      <c r="E76" s="196" t="s">
        <v>133</v>
      </c>
      <c r="F76" s="198" t="s">
        <v>134</v>
      </c>
      <c r="G76" s="196" t="s">
        <v>133</v>
      </c>
      <c r="H76" s="198" t="s">
        <v>134</v>
      </c>
    </row>
    <row r="77" spans="2:8" ht="15">
      <c r="B77" s="199" t="s">
        <v>200</v>
      </c>
      <c r="C77" s="200">
        <v>0.92831617399999999</v>
      </c>
      <c r="D77" s="271" t="s">
        <v>140</v>
      </c>
      <c r="E77" s="272" t="s">
        <v>37</v>
      </c>
      <c r="F77" s="271" t="s">
        <v>140</v>
      </c>
      <c r="G77" s="200">
        <f>SUM(C77,E77)</f>
        <v>0.92831617399999999</v>
      </c>
      <c r="H77" s="271" t="s">
        <v>140</v>
      </c>
    </row>
    <row r="78" spans="2:8" ht="15">
      <c r="B78" s="215" t="s">
        <v>201</v>
      </c>
      <c r="C78" s="222">
        <v>14.553359876450001</v>
      </c>
      <c r="D78" s="273" t="s">
        <v>140</v>
      </c>
      <c r="E78" s="274" t="s">
        <v>37</v>
      </c>
      <c r="F78" s="273" t="s">
        <v>140</v>
      </c>
      <c r="G78" s="222">
        <f t="shared" si="6" ref="G78:G86">SUM(C78,E78)</f>
        <v>14.553359876450001</v>
      </c>
      <c r="H78" s="273" t="s">
        <v>140</v>
      </c>
    </row>
    <row r="79" spans="2:8" ht="15">
      <c r="B79" s="215" t="s">
        <v>202</v>
      </c>
      <c r="C79" s="222">
        <v>1.6239330000000001</v>
      </c>
      <c r="D79" s="273" t="s">
        <v>140</v>
      </c>
      <c r="E79" s="274" t="s">
        <v>37</v>
      </c>
      <c r="F79" s="273" t="s">
        <v>140</v>
      </c>
      <c r="G79" s="222">
        <f t="shared" si="6"/>
        <v>1.6239330000000001</v>
      </c>
      <c r="H79" s="273" t="s">
        <v>140</v>
      </c>
    </row>
    <row r="80" spans="2:8" ht="15">
      <c r="B80" s="215" t="s">
        <v>203</v>
      </c>
      <c r="C80" s="222">
        <v>22.170589726999999</v>
      </c>
      <c r="D80" s="273" t="s">
        <v>140</v>
      </c>
      <c r="E80" s="222">
        <v>24.129174943999999</v>
      </c>
      <c r="F80" s="217" t="s">
        <v>140</v>
      </c>
      <c r="G80" s="222">
        <f t="shared" si="6"/>
        <v>46.299764670999998</v>
      </c>
      <c r="H80" s="273" t="s">
        <v>140</v>
      </c>
    </row>
    <row r="81" spans="2:8" ht="15">
      <c r="B81" s="215" t="s">
        <v>204</v>
      </c>
      <c r="C81" s="220" t="s">
        <v>140</v>
      </c>
      <c r="D81" s="217" t="s">
        <v>140</v>
      </c>
      <c r="E81" s="222">
        <v>1.496649836</v>
      </c>
      <c r="F81" s="217" t="s">
        <v>140</v>
      </c>
      <c r="G81" s="222">
        <f t="shared" si="6"/>
        <v>1.496649836</v>
      </c>
      <c r="H81" s="273" t="s">
        <v>140</v>
      </c>
    </row>
    <row r="82" spans="2:8" ht="15">
      <c r="B82" s="215" t="s">
        <v>205</v>
      </c>
      <c r="C82" s="220" t="s">
        <v>140</v>
      </c>
      <c r="D82" s="217" t="s">
        <v>140</v>
      </c>
      <c r="E82" s="222">
        <v>0.092450000000000004</v>
      </c>
      <c r="F82" s="217" t="s">
        <v>140</v>
      </c>
      <c r="G82" s="222">
        <f t="shared" si="6"/>
        <v>0.092450000000000004</v>
      </c>
      <c r="H82" s="273" t="s">
        <v>140</v>
      </c>
    </row>
    <row r="83" spans="2:8" ht="15">
      <c r="B83" s="275" t="s">
        <v>206</v>
      </c>
      <c r="C83" s="276">
        <v>12.179</v>
      </c>
      <c r="D83" s="277" t="s">
        <v>140</v>
      </c>
      <c r="E83" s="276">
        <v>9.7880000000000003</v>
      </c>
      <c r="F83" s="278" t="s">
        <v>140</v>
      </c>
      <c r="G83" s="276">
        <f t="shared" si="6"/>
        <v>21.966999999999999</v>
      </c>
      <c r="H83" s="277" t="s">
        <v>140</v>
      </c>
    </row>
    <row r="84" spans="2:8" ht="15">
      <c r="B84" s="199" t="s">
        <v>207</v>
      </c>
      <c r="C84" s="200">
        <v>7.6028100792700002</v>
      </c>
      <c r="D84" s="279" t="s">
        <v>140</v>
      </c>
      <c r="E84" s="200">
        <v>6.2880634320000004</v>
      </c>
      <c r="F84" s="279" t="s">
        <v>140</v>
      </c>
      <c r="G84" s="200">
        <f t="shared" si="6"/>
        <v>13.890873511270001</v>
      </c>
      <c r="H84" s="279" t="s">
        <v>140</v>
      </c>
    </row>
    <row r="85" spans="2:8" ht="15">
      <c r="B85" s="215" t="s">
        <v>208</v>
      </c>
      <c r="C85" s="222">
        <v>3.9718576725299997</v>
      </c>
      <c r="D85" s="213" t="s">
        <v>140</v>
      </c>
      <c r="E85" s="222">
        <v>7.5997439079999998</v>
      </c>
      <c r="F85" s="213" t="s">
        <v>140</v>
      </c>
      <c r="G85" s="222">
        <f t="shared" si="6"/>
        <v>11.57160158053</v>
      </c>
      <c r="H85" s="213" t="s">
        <v>140</v>
      </c>
    </row>
    <row r="86" spans="2:8" ht="15">
      <c r="B86" s="275" t="s">
        <v>209</v>
      </c>
      <c r="C86" s="276">
        <v>1.209634071</v>
      </c>
      <c r="D86" s="280" t="s">
        <v>140</v>
      </c>
      <c r="E86" s="276">
        <v>2.7710223799999998</v>
      </c>
      <c r="F86" s="280" t="s">
        <v>140</v>
      </c>
      <c r="G86" s="276">
        <f t="shared" si="6"/>
        <v>3.9806564509999998</v>
      </c>
      <c r="H86" s="280" t="s">
        <v>140</v>
      </c>
    </row>
    <row r="87" spans="2:8" ht="15">
      <c r="B87" s="245" t="s">
        <v>185</v>
      </c>
      <c r="C87" s="246">
        <f>SUM(C77:C86)</f>
        <v>64.239500600250011</v>
      </c>
      <c r="D87" s="281" t="s">
        <v>140</v>
      </c>
      <c r="E87" s="246">
        <f>SUM(E77:E86)</f>
        <v>52.165104499999998</v>
      </c>
      <c r="F87" s="281" t="s">
        <v>140</v>
      </c>
      <c r="G87" s="246">
        <f>C87+E87</f>
        <v>116.40460510025001</v>
      </c>
      <c r="H87" s="281" t="s">
        <v>140</v>
      </c>
    </row>
    <row r="88" spans="2:5" ht="15">
      <c r="B88" s="249" t="s">
        <v>210</v>
      </c>
      <c r="C88" s="249"/>
      <c r="D88" s="282"/>
      <c r="E88" s="251"/>
    </row>
    <row r="89" spans="2:5" ht="15">
      <c r="B89" s="249" t="s">
        <v>211</v>
      </c>
      <c r="C89" s="249"/>
      <c r="E89" s="251"/>
    </row>
    <row r="90" spans="2:5" ht="15">
      <c r="B90" s="249" t="s">
        <v>212</v>
      </c>
      <c r="C90" s="249"/>
      <c r="E90" s="251"/>
    </row>
    <row r="91" spans="2:5" ht="15">
      <c r="B91" s="249"/>
      <c r="C91" s="249"/>
      <c r="E91" s="251"/>
    </row>
    <row r="92" spans="2:8" ht="30" customHeight="1">
      <c r="B92" s="283"/>
      <c r="C92" s="284" t="s">
        <v>133</v>
      </c>
      <c r="D92" s="198" t="s">
        <v>134</v>
      </c>
      <c r="E92" s="285" t="s">
        <v>133</v>
      </c>
      <c r="F92" s="198" t="s">
        <v>134</v>
      </c>
      <c r="G92" s="285" t="s">
        <v>133</v>
      </c>
      <c r="H92" s="198" t="s">
        <v>134</v>
      </c>
    </row>
    <row r="93" spans="2:8" ht="15">
      <c r="B93" s="286" t="s">
        <v>213</v>
      </c>
      <c r="C93" s="287">
        <f>SUM(C73,C87)</f>
        <v>219.11894494308999</v>
      </c>
      <c r="D93" s="288">
        <f>SUM(D73,D87)</f>
        <v>162.37425643973998</v>
      </c>
      <c r="E93" s="287">
        <f>SUM(E73,E87)</f>
        <v>218.49077846015996</v>
      </c>
      <c r="F93" s="288">
        <f>SUM(F73,F87)</f>
        <v>165.04149817891607</v>
      </c>
      <c r="G93" s="287">
        <f>C93+E93</f>
        <v>437.60972340324997</v>
      </c>
      <c r="H93" s="288">
        <f>D93+F93</f>
        <v>327.41575461865602</v>
      </c>
    </row>
    <row r="94" spans="2:5" ht="15">
      <c r="B94" s="289" t="s">
        <v>214</v>
      </c>
      <c r="C94" s="249"/>
      <c r="E94" s="251"/>
    </row>
    <row r="95" spans="2:5" ht="15">
      <c r="B95" s="249"/>
      <c r="C95" s="249"/>
      <c r="E95" s="251"/>
    </row>
    <row r="96" spans="2:4" ht="15">
      <c r="B96" s="290" t="s">
        <v>215</v>
      </c>
      <c r="C96" s="290"/>
      <c r="D96" s="291" t="s">
        <v>128</v>
      </c>
    </row>
    <row r="97" spans="2:4" ht="15">
      <c r="B97" s="292" t="s">
        <v>216</v>
      </c>
      <c r="C97" s="292"/>
      <c r="D97" s="293">
        <v>306.08270345589995</v>
      </c>
    </row>
    <row r="98" spans="2:3" ht="15">
      <c r="B98" s="249" t="s">
        <v>217</v>
      </c>
      <c r="C98" s="249"/>
    </row>
    <row r="99" spans="2:3" ht="15">
      <c r="B99" s="249"/>
      <c r="C99" s="249"/>
    </row>
    <row r="100" spans="3:8" ht="15">
      <c r="C100" s="294"/>
      <c r="D100" s="294"/>
      <c r="E100" s="294"/>
      <c r="F100" s="294"/>
      <c r="G100" s="294"/>
      <c r="H100" s="294"/>
    </row>
    <row r="101" spans="2:5" ht="15">
      <c r="B101" s="295"/>
      <c r="C101" s="296"/>
      <c r="E101" s="294"/>
    </row>
    <row r="102" ht="15">
      <c r="E102" s="294"/>
    </row>
    <row r="104" spans="2:3" ht="15">
      <c r="B104" s="251"/>
      <c r="C104" s="251"/>
    </row>
    <row r="105" spans="2:3" ht="15">
      <c r="B105" s="251"/>
      <c r="C105" s="251"/>
    </row>
  </sheetData>
  <mergeCells count="3">
    <mergeCell ref="C5:D5"/>
    <mergeCell ref="E5:F5"/>
    <mergeCell ref="G5:H5"/>
  </mergeCells>
  <pageMargins left="0.7" right="0.7" top="0.787401575" bottom="0.787401575" header="0.3" footer="0.3"/>
  <pageSetup orientation="portrait" paperSize="9" scale="37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50003623962"/>
    <pageSetUpPr fitToPage="1"/>
  </sheetPr>
  <dimension ref="A2:H50"/>
  <sheetViews>
    <sheetView showGridLines="0" zoomScale="90" zoomScaleNormal="90" workbookViewId="0" topLeftCell="A1">
      <pane xSplit="2" ySplit="5" topLeftCell="C6" activePane="bottomRight" state="frozen"/>
      <selection pane="topLeft" activeCell="J12" sqref="J12"/>
      <selection pane="bottomLeft" activeCell="J12" sqref="J12"/>
      <selection pane="topRight" activeCell="J12" sqref="J12"/>
      <selection pane="bottomRight" activeCell="J12" sqref="J12"/>
    </sheetView>
  </sheetViews>
  <sheetFormatPr defaultRowHeight="15"/>
  <cols>
    <col min="1" max="1" width="4.28571428571429" customWidth="1"/>
    <col min="2" max="2" width="88" customWidth="1"/>
    <col min="3" max="9" width="12.8571428571429" customWidth="1"/>
  </cols>
  <sheetData>
    <row r="2" ht="18.75">
      <c r="B2" s="189" t="s">
        <v>126</v>
      </c>
    </row>
    <row r="3" spans="2:3" ht="21.75" customHeight="1">
      <c r="B3" s="190" t="s">
        <v>218</v>
      </c>
      <c r="C3" s="191"/>
    </row>
    <row r="4" spans="2:3" ht="12.75" customHeight="1">
      <c r="B4" s="192" t="s">
        <v>128</v>
      </c>
      <c r="C4" s="191"/>
    </row>
    <row r="5" spans="1:8" ht="15" customHeight="1">
      <c r="A5" s="193"/>
      <c r="B5" s="194"/>
      <c r="C5" s="346" t="s">
        <v>129</v>
      </c>
      <c r="D5" s="347"/>
      <c r="E5" s="348" t="s">
        <v>130</v>
      </c>
      <c r="F5" s="347"/>
      <c r="G5" s="346" t="s">
        <v>131</v>
      </c>
      <c r="H5" s="347"/>
    </row>
    <row r="6" spans="1:8" ht="30" customHeight="1">
      <c r="A6" s="193"/>
      <c r="B6" s="297" t="s">
        <v>219</v>
      </c>
      <c r="C6" s="298" t="s">
        <v>133</v>
      </c>
      <c r="D6" s="299" t="s">
        <v>134</v>
      </c>
      <c r="E6" s="298" t="s">
        <v>133</v>
      </c>
      <c r="F6" s="198" t="s">
        <v>134</v>
      </c>
      <c r="G6" s="298" t="s">
        <v>133</v>
      </c>
      <c r="H6" s="299" t="s">
        <v>134</v>
      </c>
    </row>
    <row r="7" spans="1:8" ht="15">
      <c r="A7" s="214"/>
      <c r="B7" s="215" t="s">
        <v>220</v>
      </c>
      <c r="C7" s="222">
        <v>11.10</v>
      </c>
      <c r="D7" s="206">
        <v>11.10</v>
      </c>
      <c r="E7" s="222">
        <v>13.90</v>
      </c>
      <c r="F7" s="300">
        <v>13.90</v>
      </c>
      <c r="G7" s="222">
        <f t="shared" si="0" ref="G7:H17">SUM(C7,E7)</f>
        <v>25</v>
      </c>
      <c r="H7" s="206">
        <f t="shared" si="0"/>
        <v>25</v>
      </c>
    </row>
    <row r="8" spans="1:8" ht="15">
      <c r="A8" s="214"/>
      <c r="B8" s="215" t="s">
        <v>221</v>
      </c>
      <c r="C8" s="222">
        <v>0.13</v>
      </c>
      <c r="D8" s="206">
        <v>0.09</v>
      </c>
      <c r="E8" s="222">
        <v>1.7791027688160002</v>
      </c>
      <c r="F8" s="300">
        <v>1.1453863625637406</v>
      </c>
      <c r="G8" s="222">
        <f t="shared" si="0"/>
        <v>1.9091027688160001</v>
      </c>
      <c r="H8" s="206">
        <f t="shared" si="0"/>
        <v>1.2353863625637407</v>
      </c>
    </row>
    <row r="9" spans="1:8" ht="15">
      <c r="A9" s="214"/>
      <c r="B9" s="215" t="s">
        <v>222</v>
      </c>
      <c r="C9" s="213" t="s">
        <v>140</v>
      </c>
      <c r="D9" s="213" t="s">
        <v>140</v>
      </c>
      <c r="E9" s="222">
        <v>78.499999999999986</v>
      </c>
      <c r="F9" s="300">
        <v>49.36079999999999</v>
      </c>
      <c r="G9" s="222">
        <f t="shared" si="0"/>
        <v>78.499999999999986</v>
      </c>
      <c r="H9" s="206">
        <f t="shared" si="0"/>
        <v>49.36079999999999</v>
      </c>
    </row>
    <row r="10" spans="1:8" ht="15">
      <c r="A10" s="214"/>
      <c r="B10" s="215" t="s">
        <v>223</v>
      </c>
      <c r="C10" s="213" t="s">
        <v>140</v>
      </c>
      <c r="D10" s="213" t="s">
        <v>140</v>
      </c>
      <c r="E10" s="222">
        <v>11.699999999999996</v>
      </c>
      <c r="F10" s="300">
        <v>7.3569599999999973</v>
      </c>
      <c r="G10" s="222">
        <f t="shared" si="0"/>
        <v>11.699999999999996</v>
      </c>
      <c r="H10" s="206">
        <f t="shared" si="0"/>
        <v>7.3569599999999973</v>
      </c>
    </row>
    <row r="11" spans="1:8" ht="15">
      <c r="A11" s="214"/>
      <c r="B11" s="231" t="s">
        <v>224</v>
      </c>
      <c r="C11" s="213" t="s">
        <v>140</v>
      </c>
      <c r="D11" s="213" t="s">
        <v>140</v>
      </c>
      <c r="E11" s="220" t="s">
        <v>140</v>
      </c>
      <c r="F11" s="300">
        <v>27.361740491074698</v>
      </c>
      <c r="G11" s="220" t="s">
        <v>140</v>
      </c>
      <c r="H11" s="206">
        <f t="shared" si="0"/>
        <v>27.361740491074698</v>
      </c>
    </row>
    <row r="12" spans="1:8" ht="15">
      <c r="A12" s="214"/>
      <c r="B12" s="215" t="s">
        <v>225</v>
      </c>
      <c r="C12" s="213" t="s">
        <v>140</v>
      </c>
      <c r="D12" s="213" t="s">
        <v>140</v>
      </c>
      <c r="E12" s="222">
        <v>2.10</v>
      </c>
      <c r="F12" s="300">
        <v>1.3519800000000002</v>
      </c>
      <c r="G12" s="222">
        <f t="shared" si="0"/>
        <v>2.10</v>
      </c>
      <c r="H12" s="206">
        <f t="shared" si="0"/>
        <v>1.3519800000000002</v>
      </c>
    </row>
    <row r="13" spans="1:8" ht="15">
      <c r="A13" s="214"/>
      <c r="B13" s="215" t="s">
        <v>226</v>
      </c>
      <c r="C13" s="213" t="s">
        <v>140</v>
      </c>
      <c r="D13" s="213" t="s">
        <v>140</v>
      </c>
      <c r="E13" s="222">
        <v>0.56666666666666665</v>
      </c>
      <c r="F13" s="300">
        <v>0.36482000000000003</v>
      </c>
      <c r="G13" s="222">
        <f t="shared" si="0"/>
        <v>0.56666666666666665</v>
      </c>
      <c r="H13" s="206">
        <f t="shared" si="0"/>
        <v>0.36482000000000003</v>
      </c>
    </row>
    <row r="14" spans="1:8" ht="15">
      <c r="A14" s="214"/>
      <c r="B14" s="215" t="s">
        <v>227</v>
      </c>
      <c r="C14" s="213" t="s">
        <v>140</v>
      </c>
      <c r="D14" s="213" t="s">
        <v>140</v>
      </c>
      <c r="E14" s="220">
        <v>5.20</v>
      </c>
      <c r="F14" s="273">
        <v>4.7267999999999999</v>
      </c>
      <c r="G14" s="222">
        <f t="shared" si="0"/>
        <v>5.20</v>
      </c>
      <c r="H14" s="206">
        <f t="shared" si="0"/>
        <v>4.7267999999999999</v>
      </c>
    </row>
    <row r="15" spans="2:8" ht="15">
      <c r="B15" s="215" t="s">
        <v>228</v>
      </c>
      <c r="C15" s="222">
        <v>7.40</v>
      </c>
      <c r="D15" s="224">
        <v>7.40</v>
      </c>
      <c r="E15" s="301" t="s">
        <v>37</v>
      </c>
      <c r="F15" s="228" t="s">
        <v>37</v>
      </c>
      <c r="G15" s="222">
        <f t="shared" si="0"/>
        <v>7.40</v>
      </c>
      <c r="H15" s="224">
        <f t="shared" si="0"/>
        <v>7.40</v>
      </c>
    </row>
    <row r="16" spans="2:8" ht="15">
      <c r="B16" s="215" t="s">
        <v>229</v>
      </c>
      <c r="C16" s="222">
        <v>6.90</v>
      </c>
      <c r="D16" s="213" t="s">
        <v>140</v>
      </c>
      <c r="E16" s="301" t="s">
        <v>37</v>
      </c>
      <c r="F16" s="213" t="s">
        <v>140</v>
      </c>
      <c r="G16" s="222">
        <f t="shared" si="0"/>
        <v>6.90</v>
      </c>
      <c r="H16" s="213" t="s">
        <v>140</v>
      </c>
    </row>
    <row r="17" spans="2:8" ht="15">
      <c r="B17" s="215" t="s">
        <v>230</v>
      </c>
      <c r="C17" s="224">
        <v>13.30</v>
      </c>
      <c r="D17" s="224">
        <v>13.30</v>
      </c>
      <c r="E17" s="227" t="s">
        <v>37</v>
      </c>
      <c r="F17" s="228" t="s">
        <v>37</v>
      </c>
      <c r="G17" s="222">
        <f t="shared" si="0"/>
        <v>13.30</v>
      </c>
      <c r="H17" s="224">
        <f>SUM(D17,F17)</f>
        <v>13.30</v>
      </c>
    </row>
    <row r="18" spans="2:8" ht="15">
      <c r="B18" s="245" t="s">
        <v>185</v>
      </c>
      <c r="C18" s="246">
        <f>SUM(C7:C17)</f>
        <v>38.83</v>
      </c>
      <c r="D18" s="247">
        <f>SUM(D7:D17)</f>
        <v>31.89</v>
      </c>
      <c r="E18" s="246">
        <f>SUM(E7:E17)</f>
        <v>113.74576943548264</v>
      </c>
      <c r="F18" s="247">
        <f>SUM(F7:F17)</f>
        <v>105.56848685363842</v>
      </c>
      <c r="G18" s="246">
        <f>C18+E18</f>
        <v>152.57576943548264</v>
      </c>
      <c r="H18" s="248">
        <f>D18+F18</f>
        <v>137.45848685363842</v>
      </c>
    </row>
    <row r="19" spans="1:8" ht="15">
      <c r="A19" s="302"/>
      <c r="B19" s="303"/>
      <c r="C19" s="304"/>
      <c r="D19" s="304"/>
      <c r="E19" s="305"/>
      <c r="F19" s="305"/>
      <c r="G19" s="305"/>
      <c r="H19" s="305"/>
    </row>
    <row r="20" spans="1:8" ht="30" customHeight="1">
      <c r="A20" s="193"/>
      <c r="B20" s="195" t="s">
        <v>231</v>
      </c>
      <c r="C20" s="196" t="s">
        <v>133</v>
      </c>
      <c r="D20" s="198" t="s">
        <v>134</v>
      </c>
      <c r="E20" s="196" t="s">
        <v>133</v>
      </c>
      <c r="F20" s="306" t="s">
        <v>134</v>
      </c>
      <c r="G20" s="196" t="s">
        <v>133</v>
      </c>
      <c r="H20" s="306" t="s">
        <v>134</v>
      </c>
    </row>
    <row r="21" spans="2:8" ht="15">
      <c r="B21" s="307" t="s">
        <v>232</v>
      </c>
      <c r="C21" s="308">
        <v>2</v>
      </c>
      <c r="D21" s="257">
        <v>1.60</v>
      </c>
      <c r="E21" s="309" t="s">
        <v>37</v>
      </c>
      <c r="F21" s="310" t="s">
        <v>37</v>
      </c>
      <c r="G21" s="311">
        <f>SUM(C21,E21)</f>
        <v>2</v>
      </c>
      <c r="H21" s="257">
        <f>SUM(D21,F21)</f>
        <v>1.60</v>
      </c>
    </row>
    <row r="22" spans="2:8" ht="15">
      <c r="B22" s="204" t="s">
        <v>233</v>
      </c>
      <c r="C22" s="205">
        <v>20</v>
      </c>
      <c r="D22" s="224">
        <v>13.50</v>
      </c>
      <c r="E22" s="312" t="s">
        <v>37</v>
      </c>
      <c r="F22" s="228" t="s">
        <v>37</v>
      </c>
      <c r="G22" s="205">
        <f t="shared" si="1" ref="G22:H32">SUM(C22,E22)</f>
        <v>20</v>
      </c>
      <c r="H22" s="224">
        <f t="shared" si="1"/>
        <v>13.50</v>
      </c>
    </row>
    <row r="23" spans="2:8" ht="15">
      <c r="B23" s="204" t="s">
        <v>234</v>
      </c>
      <c r="C23" s="313">
        <v>0.055</v>
      </c>
      <c r="D23" s="223">
        <v>0.044275000000000002</v>
      </c>
      <c r="E23" s="207" t="s">
        <v>37</v>
      </c>
      <c r="F23" s="227" t="s">
        <v>37</v>
      </c>
      <c r="G23" s="205">
        <f t="shared" si="1"/>
        <v>0.055</v>
      </c>
      <c r="H23" s="223">
        <f t="shared" si="1"/>
        <v>0.044275000000000002</v>
      </c>
    </row>
    <row r="24" spans="2:8" ht="15">
      <c r="B24" s="204" t="s">
        <v>235</v>
      </c>
      <c r="C24" s="205">
        <v>0.249</v>
      </c>
      <c r="D24" s="221">
        <v>0.16800000000000001</v>
      </c>
      <c r="E24" s="312" t="s">
        <v>37</v>
      </c>
      <c r="F24" s="230" t="s">
        <v>37</v>
      </c>
      <c r="G24" s="205">
        <f t="shared" si="1"/>
        <v>0.249</v>
      </c>
      <c r="H24" s="221">
        <f t="shared" si="1"/>
        <v>0.16800000000000001</v>
      </c>
    </row>
    <row r="25" spans="2:8" ht="15">
      <c r="B25" s="204" t="s">
        <v>236</v>
      </c>
      <c r="C25" s="313">
        <v>0.016</v>
      </c>
      <c r="D25" s="260" t="s">
        <v>140</v>
      </c>
      <c r="E25" s="314">
        <v>0</v>
      </c>
      <c r="F25" s="314" t="s">
        <v>140</v>
      </c>
      <c r="G25" s="205">
        <f t="shared" si="1"/>
        <v>0.016</v>
      </c>
      <c r="H25" s="260" t="s">
        <v>140</v>
      </c>
    </row>
    <row r="26" spans="2:8" ht="15">
      <c r="B26" s="204" t="s">
        <v>237</v>
      </c>
      <c r="C26" s="240" t="s">
        <v>140</v>
      </c>
      <c r="D26" s="260" t="s">
        <v>140</v>
      </c>
      <c r="E26" s="314">
        <v>0</v>
      </c>
      <c r="F26" s="314" t="s">
        <v>140</v>
      </c>
      <c r="G26" s="205">
        <f t="shared" si="1"/>
        <v>0</v>
      </c>
      <c r="H26" s="260" t="s">
        <v>140</v>
      </c>
    </row>
    <row r="27" spans="2:8" ht="15">
      <c r="B27" s="204" t="s">
        <v>238</v>
      </c>
      <c r="C27" s="205">
        <v>0.50900000000000001</v>
      </c>
      <c r="D27" s="221">
        <v>0.40974500000000003</v>
      </c>
      <c r="E27" s="205">
        <v>1.8186795819999999</v>
      </c>
      <c r="F27" s="221">
        <v>1.1708659148916001</v>
      </c>
      <c r="G27" s="205">
        <f t="shared" si="1"/>
        <v>2.327679582</v>
      </c>
      <c r="H27" s="221">
        <f t="shared" si="1"/>
        <v>1.5806109148916001</v>
      </c>
    </row>
    <row r="28" spans="2:8" ht="15">
      <c r="B28" s="204" t="s">
        <v>239</v>
      </c>
      <c r="C28" s="205">
        <v>10.26</v>
      </c>
      <c r="D28" s="221">
        <v>6.925</v>
      </c>
      <c r="E28" s="205">
        <v>34.351655391999998</v>
      </c>
      <c r="F28" s="221">
        <v>22.115595741369599</v>
      </c>
      <c r="G28" s="205">
        <f t="shared" si="1"/>
        <v>44.611655391999996</v>
      </c>
      <c r="H28" s="221">
        <f t="shared" si="1"/>
        <v>29.0405957413696</v>
      </c>
    </row>
    <row r="29" spans="2:8" ht="15">
      <c r="B29" s="204" t="s">
        <v>240</v>
      </c>
      <c r="C29" s="205">
        <v>1.0569999999999999</v>
      </c>
      <c r="D29" s="224">
        <v>0.71299999999999997</v>
      </c>
      <c r="E29" s="205">
        <v>0.81672227104000006</v>
      </c>
      <c r="F29" s="224">
        <v>0.52580579809555206</v>
      </c>
      <c r="G29" s="205">
        <f t="shared" si="1"/>
        <v>1.8737222710400001</v>
      </c>
      <c r="H29" s="224">
        <f t="shared" si="1"/>
        <v>1.238805798095552</v>
      </c>
    </row>
    <row r="30" spans="2:8" ht="15">
      <c r="B30" s="204" t="s">
        <v>241</v>
      </c>
      <c r="C30" s="205">
        <v>0.435</v>
      </c>
      <c r="D30" s="224">
        <v>0.29299999999999998</v>
      </c>
      <c r="E30" s="312" t="s">
        <v>140</v>
      </c>
      <c r="F30" s="228" t="s">
        <v>140</v>
      </c>
      <c r="G30" s="205">
        <f t="shared" si="1"/>
        <v>0.435</v>
      </c>
      <c r="H30" s="224">
        <f t="shared" si="1"/>
        <v>0.29299999999999998</v>
      </c>
    </row>
    <row r="31" spans="2:8" ht="15">
      <c r="B31" s="204" t="s">
        <v>242</v>
      </c>
      <c r="C31" s="205">
        <v>0.053999999999999999</v>
      </c>
      <c r="D31" s="224">
        <v>0.043469999999999995</v>
      </c>
      <c r="E31" s="312">
        <v>0.051491799610000007</v>
      </c>
      <c r="F31" s="227">
        <v>0.033150420588918005</v>
      </c>
      <c r="G31" s="205">
        <f t="shared" si="1"/>
        <v>0.10549179961000001</v>
      </c>
      <c r="H31" s="224">
        <f t="shared" si="1"/>
        <v>0.076620420588917992</v>
      </c>
    </row>
    <row r="32" spans="2:8" ht="15">
      <c r="B32" s="204" t="s">
        <v>243</v>
      </c>
      <c r="C32" s="205">
        <v>0.18</v>
      </c>
      <c r="D32" s="224">
        <v>0.12149999999999998</v>
      </c>
      <c r="E32" s="312">
        <v>0.14323043102000002</v>
      </c>
      <c r="F32" s="230">
        <v>0.092211751490676022</v>
      </c>
      <c r="G32" s="205">
        <f t="shared" si="1"/>
        <v>0.32323043102000004</v>
      </c>
      <c r="H32" s="224">
        <f t="shared" si="1"/>
        <v>0.21371175149067601</v>
      </c>
    </row>
    <row r="33" spans="2:8" ht="15">
      <c r="B33" s="245" t="s">
        <v>185</v>
      </c>
      <c r="C33" s="246">
        <f>SUM(C21:C32)</f>
        <v>34.815000000000005</v>
      </c>
      <c r="D33" s="247">
        <f>SUM(D21:D32)</f>
        <v>23.817990000000002</v>
      </c>
      <c r="E33" s="246">
        <f>SUM(E21:E32)</f>
        <v>37.181779475669998</v>
      </c>
      <c r="F33" s="247">
        <f>SUM(F21:F32)</f>
        <v>23.937629626436344</v>
      </c>
      <c r="G33" s="246">
        <f>C33+E33</f>
        <v>71.996779475669996</v>
      </c>
      <c r="H33" s="248">
        <f>D33+F33</f>
        <v>47.755619626436342</v>
      </c>
    </row>
    <row r="34" spans="2:8" ht="15">
      <c r="B34" s="289" t="s">
        <v>214</v>
      </c>
      <c r="C34" s="315"/>
      <c r="D34" s="266"/>
      <c r="E34" s="315"/>
      <c r="F34" s="266"/>
      <c r="G34" s="315"/>
      <c r="H34" s="315"/>
    </row>
    <row r="35" spans="2:5" ht="15">
      <c r="B35" s="249" t="s">
        <v>244</v>
      </c>
      <c r="C35" s="249"/>
      <c r="D35" s="250"/>
      <c r="E35" s="251"/>
    </row>
    <row r="36" spans="2:5" ht="15">
      <c r="B36" s="249" t="s">
        <v>245</v>
      </c>
      <c r="C36" s="249"/>
      <c r="D36" s="250"/>
      <c r="E36" s="251"/>
    </row>
    <row r="37" spans="2:5" ht="15">
      <c r="B37" s="249" t="s">
        <v>246</v>
      </c>
      <c r="C37" s="249"/>
      <c r="D37" s="250"/>
      <c r="E37" s="251"/>
    </row>
    <row r="38" spans="2:5" ht="15">
      <c r="B38" s="249" t="s">
        <v>247</v>
      </c>
      <c r="C38" s="249"/>
      <c r="D38" s="250"/>
      <c r="E38" s="251"/>
    </row>
    <row r="39" spans="2:5" ht="15">
      <c r="B39" s="249"/>
      <c r="C39" s="249"/>
      <c r="D39" s="250"/>
      <c r="E39" s="251"/>
    </row>
    <row r="40" spans="2:8" ht="30" customHeight="1">
      <c r="B40" s="283"/>
      <c r="C40" s="284" t="s">
        <v>133</v>
      </c>
      <c r="D40" s="198" t="s">
        <v>134</v>
      </c>
      <c r="E40" s="285" t="s">
        <v>133</v>
      </c>
      <c r="F40" s="198" t="s">
        <v>134</v>
      </c>
      <c r="G40" s="285" t="s">
        <v>133</v>
      </c>
      <c r="H40" s="198" t="s">
        <v>134</v>
      </c>
    </row>
    <row r="41" spans="2:8" ht="15">
      <c r="B41" s="286" t="s">
        <v>198</v>
      </c>
      <c r="C41" s="287">
        <f t="shared" si="2" ref="C41:H41">SUM(C33,C18)</f>
        <v>73.64500000000001</v>
      </c>
      <c r="D41" s="288">
        <f t="shared" si="2"/>
        <v>55.707990000000002</v>
      </c>
      <c r="E41" s="287">
        <f t="shared" si="2"/>
        <v>150.92754891115266</v>
      </c>
      <c r="F41" s="288">
        <f t="shared" si="2"/>
        <v>129.50611648007475</v>
      </c>
      <c r="G41" s="287">
        <f t="shared" si="2"/>
        <v>224.57254891115264</v>
      </c>
      <c r="H41" s="288">
        <f t="shared" si="2"/>
        <v>185.21410648007475</v>
      </c>
    </row>
    <row r="42" spans="2:5" ht="15">
      <c r="B42" s="249"/>
      <c r="C42" s="249"/>
      <c r="D42" s="266"/>
      <c r="E42" s="267"/>
    </row>
    <row r="43" spans="2:5" ht="15">
      <c r="B43" s="289"/>
      <c r="C43" s="249"/>
      <c r="E43" s="251"/>
    </row>
    <row r="44" spans="2:5" ht="15">
      <c r="B44" s="249"/>
      <c r="C44" s="249"/>
      <c r="E44" s="251"/>
    </row>
    <row r="45" ht="15">
      <c r="E45" s="294"/>
    </row>
    <row r="46" spans="2:5" ht="15">
      <c r="B46" s="295"/>
      <c r="C46" s="296"/>
      <c r="E46" s="294"/>
    </row>
    <row r="47" ht="15">
      <c r="E47" s="294"/>
    </row>
    <row r="49" spans="2:3" ht="15">
      <c r="B49" s="251"/>
      <c r="C49" s="251"/>
    </row>
    <row r="50" spans="2:3" ht="15">
      <c r="B50" s="251"/>
      <c r="C50" s="251"/>
    </row>
  </sheetData>
  <mergeCells count="3">
    <mergeCell ref="C5:D5"/>
    <mergeCell ref="E5:F5"/>
    <mergeCell ref="G5:H5"/>
  </mergeCells>
  <pageMargins left="0.7" right="0.7" top="0.787401575" bottom="0.787401575" header="0.3" footer="0.3"/>
  <pageSetup orientation="portrait" paperSize="9" scale="3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2022-01-06T07:04:35Z</dcterms:created>
  <cp:category/>
  <cp:contentType/>
  <cp:contentStatus/>
</cp:coreProperties>
</file>