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fedorowicz\Source\Repos\ExtrBk\ExtrSTS\"/>
    </mc:Choice>
  </mc:AlternateContent>
  <bookViews>
    <workbookView xWindow="480" yWindow="45" windowWidth="27795" windowHeight="12855" activeTab="1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F3" i="2" l="1"/>
  <c r="G3" i="2"/>
  <c r="H3" i="2"/>
  <c r="I3" i="2"/>
  <c r="J3" i="2"/>
  <c r="K3" i="2"/>
  <c r="L3" i="2"/>
  <c r="M3" i="2"/>
  <c r="N3" i="2"/>
  <c r="O3" i="2"/>
  <c r="P3" i="2"/>
  <c r="Q3" i="2"/>
  <c r="R3" i="2"/>
  <c r="F4" i="2"/>
  <c r="G4" i="2"/>
  <c r="H4" i="2"/>
  <c r="I4" i="2"/>
  <c r="J4" i="2"/>
  <c r="K4" i="2"/>
  <c r="L4" i="2"/>
  <c r="M4" i="2"/>
  <c r="N4" i="2"/>
  <c r="O4" i="2"/>
  <c r="P4" i="2"/>
  <c r="Q4" i="2"/>
  <c r="R4" i="2"/>
  <c r="F5" i="2"/>
  <c r="G5" i="2"/>
  <c r="H5" i="2"/>
  <c r="I5" i="2"/>
  <c r="J5" i="2"/>
  <c r="K5" i="2"/>
  <c r="L5" i="2"/>
  <c r="M5" i="2"/>
  <c r="N5" i="2"/>
  <c r="O5" i="2"/>
  <c r="P5" i="2"/>
  <c r="Q5" i="2"/>
  <c r="R5" i="2"/>
  <c r="F6" i="2"/>
  <c r="G6" i="2"/>
  <c r="H6" i="2"/>
  <c r="I6" i="2"/>
  <c r="J6" i="2"/>
  <c r="K6" i="2"/>
  <c r="L6" i="2"/>
  <c r="M6" i="2"/>
  <c r="N6" i="2"/>
  <c r="O6" i="2"/>
  <c r="P6" i="2"/>
  <c r="Q6" i="2"/>
  <c r="R6" i="2"/>
  <c r="F7" i="2"/>
  <c r="G7" i="2"/>
  <c r="H7" i="2"/>
  <c r="I7" i="2"/>
  <c r="J7" i="2"/>
  <c r="K7" i="2"/>
  <c r="L7" i="2"/>
  <c r="M7" i="2"/>
  <c r="N7" i="2"/>
  <c r="O7" i="2"/>
  <c r="P7" i="2"/>
  <c r="Q7" i="2"/>
  <c r="R7" i="2"/>
  <c r="F8" i="2"/>
  <c r="G8" i="2"/>
  <c r="H8" i="2"/>
  <c r="I8" i="2"/>
  <c r="J8" i="2"/>
  <c r="K8" i="2"/>
  <c r="L8" i="2"/>
  <c r="M8" i="2"/>
  <c r="N8" i="2"/>
  <c r="O8" i="2"/>
  <c r="P8" i="2"/>
  <c r="Q8" i="2"/>
  <c r="R8" i="2"/>
  <c r="F9" i="2"/>
  <c r="G9" i="2"/>
  <c r="H9" i="2"/>
  <c r="I9" i="2"/>
  <c r="J9" i="2"/>
  <c r="K9" i="2"/>
  <c r="L9" i="2"/>
  <c r="M9" i="2"/>
  <c r="N9" i="2"/>
  <c r="O9" i="2"/>
  <c r="P9" i="2"/>
  <c r="Q9" i="2"/>
  <c r="R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G2" i="2"/>
  <c r="H2" i="2"/>
  <c r="I2" i="2"/>
  <c r="J2" i="2"/>
  <c r="K2" i="2"/>
  <c r="L2" i="2"/>
  <c r="M2" i="2"/>
  <c r="N2" i="2"/>
  <c r="O2" i="2"/>
  <c r="P2" i="2"/>
  <c r="Q2" i="2"/>
  <c r="R2" i="2"/>
  <c r="F2" i="2"/>
  <c r="B3" i="2"/>
  <c r="D3" i="2" s="1"/>
  <c r="B4" i="2"/>
  <c r="C4" i="2" s="1"/>
  <c r="B5" i="2"/>
  <c r="C5" i="2" s="1"/>
  <c r="B6" i="2"/>
  <c r="C6" i="2" s="1"/>
  <c r="B7" i="2"/>
  <c r="D7" i="2" s="1"/>
  <c r="B8" i="2"/>
  <c r="C8" i="2" s="1"/>
  <c r="B9" i="2"/>
  <c r="C9" i="2" s="1"/>
  <c r="B10" i="2"/>
  <c r="C10" i="2" s="1"/>
  <c r="B11" i="2"/>
  <c r="D11" i="2" s="1"/>
  <c r="B12" i="2"/>
  <c r="C12" i="2" s="1"/>
  <c r="B13" i="2"/>
  <c r="C13" i="2" s="1"/>
  <c r="B14" i="2"/>
  <c r="C14" i="2" s="1"/>
  <c r="B2" i="2"/>
  <c r="C2" i="2" s="1"/>
  <c r="C11" i="2" l="1"/>
  <c r="E11" i="2" s="1"/>
  <c r="D13" i="2"/>
  <c r="E13" i="2" s="1"/>
  <c r="D9" i="2"/>
  <c r="E9" i="2" s="1"/>
  <c r="D5" i="2"/>
  <c r="E5" i="2" s="1"/>
  <c r="C7" i="2"/>
  <c r="E7" i="2" s="1"/>
  <c r="D12" i="2"/>
  <c r="E12" i="2" s="1"/>
  <c r="D8" i="2"/>
  <c r="E8" i="2" s="1"/>
  <c r="D4" i="2"/>
  <c r="E4" i="2" s="1"/>
  <c r="C3" i="2"/>
  <c r="E3" i="2" s="1"/>
  <c r="D14" i="2"/>
  <c r="E14" i="2" s="1"/>
  <c r="D10" i="2"/>
  <c r="E10" i="2" s="1"/>
  <c r="D6" i="2"/>
  <c r="E6" i="2" s="1"/>
  <c r="D2" i="2"/>
  <c r="E2" i="2" s="1"/>
</calcChain>
</file>

<file path=xl/sharedStrings.xml><?xml version="1.0" encoding="utf-8"?>
<sst xmlns="http://schemas.openxmlformats.org/spreadsheetml/2006/main" count="107" uniqueCount="78">
  <si>
    <t>Lech</t>
  </si>
  <si>
    <t>Wisła</t>
  </si>
  <si>
    <t>Legia</t>
  </si>
  <si>
    <t>Arka</t>
  </si>
  <si>
    <t>Schalke</t>
  </si>
  <si>
    <t>Wolfsburg</t>
  </si>
  <si>
    <t>dzien roznicy na plus</t>
  </si>
  <si>
    <t>puchar dzis</t>
  </si>
  <si>
    <t xml:space="preserve">Atletico </t>
  </si>
  <si>
    <t>Villareal</t>
  </si>
  <si>
    <t>Werder</t>
  </si>
  <si>
    <t>Augsburg</t>
  </si>
  <si>
    <t>goli &lt; 3,5</t>
  </si>
  <si>
    <t>&gt;3,5</t>
  </si>
  <si>
    <t>Sandencja</t>
  </si>
  <si>
    <t>Górnik</t>
  </si>
  <si>
    <t>Watford</t>
  </si>
  <si>
    <t>Stoke</t>
  </si>
  <si>
    <t>Hull</t>
  </si>
  <si>
    <t>Notingham</t>
  </si>
  <si>
    <t>Walsall</t>
  </si>
  <si>
    <t>Southend</t>
  </si>
  <si>
    <t>Wycombe</t>
  </si>
  <si>
    <t>Cheetleham</t>
  </si>
  <si>
    <t>Chateauroux</t>
  </si>
  <si>
    <t>Lens</t>
  </si>
  <si>
    <t>Cholet</t>
  </si>
  <si>
    <t>Chambly</t>
  </si>
  <si>
    <t>FRA</t>
  </si>
  <si>
    <t>ANG</t>
  </si>
  <si>
    <t>POL</t>
  </si>
  <si>
    <t>HISZ</t>
  </si>
  <si>
    <t>WLO</t>
  </si>
  <si>
    <t>Cremonese</t>
  </si>
  <si>
    <t>Perugia</t>
  </si>
  <si>
    <t>POR</t>
  </si>
  <si>
    <t>P. Fereira</t>
  </si>
  <si>
    <t>Estoril</t>
  </si>
  <si>
    <t>Fortuna Koln</t>
  </si>
  <si>
    <t>Wurzburg</t>
  </si>
  <si>
    <t>NIE</t>
  </si>
  <si>
    <t>HOL DAN SWE</t>
  </si>
  <si>
    <t>Trencin</t>
  </si>
  <si>
    <t>Trnava</t>
  </si>
  <si>
    <t>Mezokovest</t>
  </si>
  <si>
    <t>Ferencvaros</t>
  </si>
  <si>
    <t>WEG</t>
  </si>
  <si>
    <t>Piast</t>
  </si>
  <si>
    <t>Wisła P</t>
  </si>
  <si>
    <t>Zabrze</t>
  </si>
  <si>
    <t>x</t>
  </si>
  <si>
    <t>Jagiellonia</t>
  </si>
  <si>
    <t>Lubin</t>
  </si>
  <si>
    <t>Olsztyn</t>
  </si>
  <si>
    <t>Suwałki</t>
  </si>
  <si>
    <t>Siedlce</t>
  </si>
  <si>
    <t>Legnica</t>
  </si>
  <si>
    <t>Tychy</t>
  </si>
  <si>
    <t>Katowice</t>
  </si>
  <si>
    <t>Głogów</t>
  </si>
  <si>
    <t>Chojnice</t>
  </si>
  <si>
    <t>Brno</t>
  </si>
  <si>
    <t>Dukla</t>
  </si>
  <si>
    <t>Burnley</t>
  </si>
  <si>
    <t>Newcastle</t>
  </si>
  <si>
    <t>Crystal Pal</t>
  </si>
  <si>
    <t>West Ham</t>
  </si>
  <si>
    <t>Birmingham</t>
  </si>
  <si>
    <t>Aston Villa</t>
  </si>
  <si>
    <t>Ile</t>
  </si>
  <si>
    <t>Z ilu</t>
  </si>
  <si>
    <t>Licz. kom.</t>
  </si>
  <si>
    <t>Koszt</t>
  </si>
  <si>
    <t>Za zakład</t>
  </si>
  <si>
    <t>Śr. kurs</t>
  </si>
  <si>
    <t>Podatek</t>
  </si>
  <si>
    <t>Zysk/Koszt</t>
  </si>
  <si>
    <t>Zysk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</si>
</sst>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FDB6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AF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6" borderId="1" xfId="0" applyFill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0" borderId="2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CC99"/>
      <color rgb="FFFFAFFF"/>
      <color rgb="FFFFCCCC"/>
      <color rgb="FFFF9999"/>
      <color rgb="FFFF9966"/>
      <color rgb="FFFF99FF"/>
      <color rgb="FFCCCCFF"/>
      <color rgb="FF9999FF"/>
      <color rgb="FF66FF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3" sqref="C33"/>
    </sheetView>
  </sheetViews>
  <sheetFormatPr defaultRowHeight="15" x14ac:dyDescent="0.25"/>
  <cols>
    <col min="1" max="2" width="12.42578125" customWidth="1"/>
    <col min="3" max="3" width="8.7109375" style="6" bestFit="1" customWidth="1"/>
    <col min="4" max="4" width="9.140625" style="1"/>
    <col min="5" max="5" width="19.5703125" bestFit="1" customWidth="1"/>
  </cols>
  <sheetData>
    <row r="1" spans="1:7" x14ac:dyDescent="0.25">
      <c r="A1" t="s">
        <v>0</v>
      </c>
      <c r="B1" t="s">
        <v>1</v>
      </c>
      <c r="C1" s="6">
        <v>1</v>
      </c>
      <c r="D1" s="1">
        <v>1.75</v>
      </c>
    </row>
    <row r="2" spans="1:7" x14ac:dyDescent="0.25">
      <c r="A2" s="2" t="s">
        <v>2</v>
      </c>
      <c r="B2" s="2" t="s">
        <v>3</v>
      </c>
      <c r="C2" s="7">
        <v>1</v>
      </c>
      <c r="D2" s="3">
        <v>1.52</v>
      </c>
      <c r="E2" s="2" t="s">
        <v>7</v>
      </c>
    </row>
    <row r="3" spans="1:7" x14ac:dyDescent="0.25">
      <c r="A3" t="s">
        <v>4</v>
      </c>
      <c r="B3" t="s">
        <v>5</v>
      </c>
      <c r="C3" s="6">
        <v>1</v>
      </c>
      <c r="D3" s="1">
        <v>1.75</v>
      </c>
      <c r="E3" t="s">
        <v>6</v>
      </c>
    </row>
    <row r="4" spans="1:7" x14ac:dyDescent="0.25">
      <c r="A4" s="2" t="s">
        <v>8</v>
      </c>
      <c r="B4" s="2" t="s">
        <v>9</v>
      </c>
      <c r="C4" s="7">
        <v>1</v>
      </c>
      <c r="D4" s="3">
        <v>1.5</v>
      </c>
      <c r="E4" s="2" t="s">
        <v>7</v>
      </c>
    </row>
    <row r="5" spans="1:7" x14ac:dyDescent="0.25">
      <c r="A5" t="s">
        <v>10</v>
      </c>
      <c r="B5" t="s">
        <v>11</v>
      </c>
      <c r="C5" s="6" t="s">
        <v>12</v>
      </c>
      <c r="D5" s="1">
        <v>1.35</v>
      </c>
    </row>
    <row r="6" spans="1:7" x14ac:dyDescent="0.25">
      <c r="A6" s="4"/>
      <c r="B6" s="4"/>
      <c r="C6" s="8"/>
      <c r="D6" s="5"/>
      <c r="E6" s="4"/>
    </row>
    <row r="7" spans="1:7" x14ac:dyDescent="0.25">
      <c r="A7" s="4" t="s">
        <v>0</v>
      </c>
      <c r="B7" s="4" t="s">
        <v>1</v>
      </c>
      <c r="C7" s="6" t="s">
        <v>13</v>
      </c>
      <c r="D7" s="1">
        <v>3.3</v>
      </c>
      <c r="E7" s="4" t="s">
        <v>30</v>
      </c>
      <c r="G7">
        <v>1</v>
      </c>
    </row>
    <row r="8" spans="1:7" x14ac:dyDescent="0.25">
      <c r="A8" s="4" t="s">
        <v>14</v>
      </c>
      <c r="B8" s="4" t="s">
        <v>15</v>
      </c>
      <c r="C8" s="6" t="s">
        <v>13</v>
      </c>
      <c r="D8" s="1">
        <v>2.93</v>
      </c>
      <c r="G8">
        <v>2</v>
      </c>
    </row>
    <row r="9" spans="1:7" x14ac:dyDescent="0.25">
      <c r="A9" s="4" t="s">
        <v>16</v>
      </c>
      <c r="B9" s="4" t="s">
        <v>17</v>
      </c>
      <c r="C9" s="6" t="s">
        <v>13</v>
      </c>
      <c r="D9" s="1">
        <v>3.25</v>
      </c>
      <c r="E9" t="s">
        <v>29</v>
      </c>
      <c r="G9">
        <v>3</v>
      </c>
    </row>
    <row r="10" spans="1:7" x14ac:dyDescent="0.25">
      <c r="A10" s="4" t="s">
        <v>18</v>
      </c>
      <c r="B10" s="4" t="s">
        <v>19</v>
      </c>
      <c r="C10" s="6" t="s">
        <v>13</v>
      </c>
      <c r="D10" s="1">
        <v>2.7</v>
      </c>
      <c r="G10">
        <v>4</v>
      </c>
    </row>
    <row r="11" spans="1:7" x14ac:dyDescent="0.25">
      <c r="A11" s="4" t="s">
        <v>20</v>
      </c>
      <c r="B11" s="4" t="s">
        <v>21</v>
      </c>
      <c r="C11" s="6" t="s">
        <v>13</v>
      </c>
      <c r="D11" s="1">
        <v>2.9</v>
      </c>
      <c r="G11">
        <v>5</v>
      </c>
    </row>
    <row r="12" spans="1:7" x14ac:dyDescent="0.25">
      <c r="A12" s="4" t="s">
        <v>22</v>
      </c>
      <c r="B12" s="4" t="s">
        <v>23</v>
      </c>
      <c r="C12" s="6" t="s">
        <v>13</v>
      </c>
      <c r="D12" s="1">
        <v>2.75</v>
      </c>
      <c r="G12">
        <v>6</v>
      </c>
    </row>
    <row r="13" spans="1:7" x14ac:dyDescent="0.25">
      <c r="A13" s="4" t="s">
        <v>24</v>
      </c>
      <c r="B13" s="4" t="s">
        <v>25</v>
      </c>
      <c r="C13" s="6" t="s">
        <v>13</v>
      </c>
      <c r="D13" s="1">
        <v>3.48</v>
      </c>
      <c r="E13" t="s">
        <v>28</v>
      </c>
      <c r="G13">
        <v>7</v>
      </c>
    </row>
    <row r="14" spans="1:7" x14ac:dyDescent="0.25">
      <c r="A14" s="4" t="s">
        <v>26</v>
      </c>
      <c r="B14" s="4" t="s">
        <v>27</v>
      </c>
      <c r="C14" s="6" t="s">
        <v>13</v>
      </c>
      <c r="D14" s="1">
        <v>3.15</v>
      </c>
      <c r="F14" t="s">
        <v>31</v>
      </c>
      <c r="G14">
        <v>8</v>
      </c>
    </row>
    <row r="15" spans="1:7" x14ac:dyDescent="0.25">
      <c r="A15" s="4" t="s">
        <v>33</v>
      </c>
      <c r="B15" s="4" t="s">
        <v>34</v>
      </c>
      <c r="C15" s="6" t="s">
        <v>13</v>
      </c>
      <c r="D15" s="1">
        <v>3.15</v>
      </c>
      <c r="E15" t="s">
        <v>32</v>
      </c>
      <c r="G15">
        <v>9</v>
      </c>
    </row>
    <row r="16" spans="1:7" x14ac:dyDescent="0.25">
      <c r="A16" s="4" t="s">
        <v>36</v>
      </c>
      <c r="B16" s="4" t="s">
        <v>37</v>
      </c>
      <c r="C16" s="6" t="s">
        <v>13</v>
      </c>
      <c r="D16" s="1">
        <v>3.74</v>
      </c>
      <c r="E16" t="s">
        <v>35</v>
      </c>
      <c r="G16">
        <v>10</v>
      </c>
    </row>
    <row r="17" spans="1:7" x14ac:dyDescent="0.25">
      <c r="A17" s="4" t="s">
        <v>38</v>
      </c>
      <c r="B17" s="4" t="s">
        <v>39</v>
      </c>
      <c r="C17" s="6" t="s">
        <v>13</v>
      </c>
      <c r="D17" s="1">
        <v>3.21</v>
      </c>
      <c r="E17" t="s">
        <v>40</v>
      </c>
      <c r="F17" t="s">
        <v>41</v>
      </c>
      <c r="G17">
        <v>11</v>
      </c>
    </row>
    <row r="18" spans="1:7" x14ac:dyDescent="0.25">
      <c r="A18" s="4" t="s">
        <v>44</v>
      </c>
      <c r="B18" s="4" t="s">
        <v>45</v>
      </c>
      <c r="C18" s="6" t="s">
        <v>13</v>
      </c>
      <c r="D18" s="1">
        <v>3.2</v>
      </c>
      <c r="E18" t="s">
        <v>46</v>
      </c>
      <c r="G18">
        <v>12</v>
      </c>
    </row>
    <row r="21" spans="1:7" x14ac:dyDescent="0.25">
      <c r="A21" t="s">
        <v>42</v>
      </c>
      <c r="B21" t="s">
        <v>43</v>
      </c>
      <c r="C21" s="6" t="s">
        <v>50</v>
      </c>
      <c r="E21">
        <v>1</v>
      </c>
    </row>
    <row r="22" spans="1:7" x14ac:dyDescent="0.25">
      <c r="A22" t="s">
        <v>47</v>
      </c>
      <c r="B22" t="s">
        <v>48</v>
      </c>
      <c r="C22" s="6" t="s">
        <v>50</v>
      </c>
      <c r="E22">
        <v>2</v>
      </c>
    </row>
    <row r="23" spans="1:7" x14ac:dyDescent="0.25">
      <c r="A23" t="s">
        <v>14</v>
      </c>
      <c r="B23" t="s">
        <v>49</v>
      </c>
      <c r="C23" s="6" t="s">
        <v>50</v>
      </c>
      <c r="E23">
        <v>3</v>
      </c>
    </row>
    <row r="24" spans="1:7" x14ac:dyDescent="0.25">
      <c r="A24" t="s">
        <v>51</v>
      </c>
      <c r="B24" t="s">
        <v>52</v>
      </c>
      <c r="C24" s="6" t="s">
        <v>50</v>
      </c>
      <c r="E24">
        <v>4</v>
      </c>
    </row>
    <row r="25" spans="1:7" x14ac:dyDescent="0.25">
      <c r="A25" t="s">
        <v>53</v>
      </c>
      <c r="B25" t="s">
        <v>54</v>
      </c>
      <c r="C25" s="6" t="s">
        <v>50</v>
      </c>
      <c r="E25">
        <v>5</v>
      </c>
    </row>
    <row r="26" spans="1:7" x14ac:dyDescent="0.25">
      <c r="A26" t="s">
        <v>55</v>
      </c>
      <c r="B26" t="s">
        <v>56</v>
      </c>
      <c r="C26" s="6" t="s">
        <v>50</v>
      </c>
      <c r="E26">
        <v>6</v>
      </c>
    </row>
    <row r="27" spans="1:7" x14ac:dyDescent="0.25">
      <c r="A27" t="s">
        <v>57</v>
      </c>
      <c r="B27" t="s">
        <v>58</v>
      </c>
      <c r="C27" s="6" t="s">
        <v>50</v>
      </c>
      <c r="E27">
        <v>7</v>
      </c>
    </row>
    <row r="28" spans="1:7" x14ac:dyDescent="0.25">
      <c r="A28" t="s">
        <v>59</v>
      </c>
      <c r="B28" t="s">
        <v>60</v>
      </c>
      <c r="C28" s="6" t="s">
        <v>50</v>
      </c>
      <c r="E28">
        <v>8</v>
      </c>
    </row>
    <row r="29" spans="1:7" x14ac:dyDescent="0.25">
      <c r="A29" t="s">
        <v>10</v>
      </c>
      <c r="B29" t="s">
        <v>11</v>
      </c>
      <c r="C29" s="6" t="s">
        <v>50</v>
      </c>
      <c r="E29">
        <v>9</v>
      </c>
    </row>
    <row r="30" spans="1:7" x14ac:dyDescent="0.25">
      <c r="A30" t="s">
        <v>61</v>
      </c>
      <c r="B30" t="s">
        <v>62</v>
      </c>
      <c r="C30" s="6" t="s">
        <v>50</v>
      </c>
      <c r="E30">
        <v>10</v>
      </c>
    </row>
    <row r="31" spans="1:7" x14ac:dyDescent="0.25">
      <c r="A31" t="s">
        <v>63</v>
      </c>
      <c r="B31" t="s">
        <v>64</v>
      </c>
      <c r="C31" s="6" t="s">
        <v>50</v>
      </c>
      <c r="E31">
        <v>11</v>
      </c>
    </row>
    <row r="32" spans="1:7" x14ac:dyDescent="0.25">
      <c r="A32" t="s">
        <v>65</v>
      </c>
      <c r="B32" t="s">
        <v>66</v>
      </c>
      <c r="C32" s="6" t="s">
        <v>50</v>
      </c>
      <c r="E32">
        <v>12</v>
      </c>
    </row>
    <row r="33" spans="1:5" x14ac:dyDescent="0.25">
      <c r="A33" t="s">
        <v>67</v>
      </c>
      <c r="B33" t="s">
        <v>68</v>
      </c>
      <c r="C33" s="6" t="s">
        <v>50</v>
      </c>
      <c r="E33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L7" sqref="L7"/>
    </sheetView>
  </sheetViews>
  <sheetFormatPr defaultRowHeight="15" x14ac:dyDescent="0.25"/>
  <cols>
    <col min="1" max="1" width="3.28515625" bestFit="1" customWidth="1"/>
    <col min="2" max="3" width="9" customWidth="1"/>
    <col min="4" max="4" width="11.5703125" bestFit="1" customWidth="1"/>
    <col min="5" max="5" width="11.5703125" customWidth="1"/>
    <col min="6" max="18" width="10.42578125" customWidth="1"/>
  </cols>
  <sheetData>
    <row r="1" spans="1:18" x14ac:dyDescent="0.25">
      <c r="A1" s="9" t="s">
        <v>69</v>
      </c>
      <c r="B1" s="13" t="s">
        <v>71</v>
      </c>
      <c r="C1" s="12" t="s">
        <v>72</v>
      </c>
      <c r="D1" s="18" t="s">
        <v>77</v>
      </c>
      <c r="E1" s="20" t="s">
        <v>76</v>
      </c>
      <c r="F1" s="21">
        <v>1</v>
      </c>
      <c r="G1" s="21">
        <v>2</v>
      </c>
      <c r="H1" s="21">
        <v>3</v>
      </c>
      <c r="I1" s="21">
        <v>4</v>
      </c>
      <c r="J1" s="21">
        <v>5</v>
      </c>
      <c r="K1" s="21">
        <v>6</v>
      </c>
      <c r="L1" s="21">
        <v>7</v>
      </c>
      <c r="M1" s="21">
        <v>8</v>
      </c>
      <c r="N1" s="21">
        <v>9</v>
      </c>
      <c r="O1" s="21">
        <v>10</v>
      </c>
      <c r="P1" s="21">
        <v>11</v>
      </c>
      <c r="Q1" s="21">
        <v>12</v>
      </c>
      <c r="R1" s="21">
        <v>13</v>
      </c>
    </row>
    <row r="2" spans="1:18" x14ac:dyDescent="0.25">
      <c r="A2" s="9">
        <v>1</v>
      </c>
      <c r="B2" s="14">
        <f>IFERROR(FACT($C$16)/(FACT($C$16-A2)*FACT(A2)),"")</f>
        <v>13</v>
      </c>
      <c r="C2" s="15">
        <f>IFERROR(B2*$C$17,"")</f>
        <v>1.3</v>
      </c>
      <c r="D2" s="16">
        <f>IFERROR(($C$18^A2)*B2*$C$19*$C$17,"")</f>
        <v>3.5464000000000007</v>
      </c>
      <c r="E2" s="16">
        <f>IFERROR(D2/C2,"")</f>
        <v>2.7280000000000002</v>
      </c>
      <c r="F2" s="22">
        <f>IFERROR((FACT($C$16-F$1)/(FACT($C$16-F$1-$A2)*FACT($A2)))*$C$19*$C$17*($C$18^$A2),"")</f>
        <v>3.2736000000000001</v>
      </c>
      <c r="G2" s="22">
        <f t="shared" ref="G2:R14" si="0">IFERROR((FACT($C$16-G$1)/(FACT($C$16-G$1-$A2)*FACT($A2)))*$C$19*$C$17*($C$18^$A2),"")</f>
        <v>3.0007999999999999</v>
      </c>
      <c r="H2" s="22">
        <f t="shared" si="0"/>
        <v>2.7280000000000006</v>
      </c>
      <c r="I2" s="22">
        <f t="shared" si="0"/>
        <v>2.4552</v>
      </c>
      <c r="J2" s="22">
        <f t="shared" si="0"/>
        <v>2.1824000000000003</v>
      </c>
      <c r="K2" s="22">
        <f t="shared" si="0"/>
        <v>1.9096000000000004</v>
      </c>
      <c r="L2" s="22">
        <f t="shared" si="0"/>
        <v>1.6368</v>
      </c>
      <c r="M2" s="22">
        <f t="shared" si="0"/>
        <v>1.3640000000000003</v>
      </c>
      <c r="N2" s="22">
        <f t="shared" si="0"/>
        <v>1.0912000000000002</v>
      </c>
      <c r="O2" s="22">
        <f t="shared" si="0"/>
        <v>0.81840000000000002</v>
      </c>
      <c r="P2" s="22">
        <f t="shared" si="0"/>
        <v>0.54560000000000008</v>
      </c>
      <c r="Q2" s="22">
        <f t="shared" si="0"/>
        <v>0.27280000000000004</v>
      </c>
      <c r="R2" s="22" t="str">
        <f t="shared" si="0"/>
        <v/>
      </c>
    </row>
    <row r="3" spans="1:18" x14ac:dyDescent="0.25">
      <c r="A3" s="9">
        <v>2</v>
      </c>
      <c r="B3" s="14">
        <f>IFERROR(FACT($C$16)/(FACT($C$16-A3)*FACT(A3)),"")</f>
        <v>78</v>
      </c>
      <c r="C3" s="15">
        <f>IFERROR(B3*$C$17,"")</f>
        <v>7.8000000000000007</v>
      </c>
      <c r="D3" s="16">
        <f>IFERROR(($C$18^A3)*B3*$C$19*$C$17,"")</f>
        <v>65.963040000000007</v>
      </c>
      <c r="E3" s="16">
        <f t="shared" ref="E3:E14" si="1">IFERROR(D3/C3,"")</f>
        <v>8.4567999999999994</v>
      </c>
      <c r="F3" s="22">
        <f t="shared" ref="F3:F14" si="2">IFERROR((FACT($C$16-F$1)/(FACT($C$16-F$1-$A3)*FACT($A3)))*$C$19*$C$17*($C$18^$A3),"")</f>
        <v>55.814880000000002</v>
      </c>
      <c r="G3" s="22">
        <f t="shared" si="0"/>
        <v>46.512400000000007</v>
      </c>
      <c r="H3" s="22">
        <f t="shared" si="0"/>
        <v>38.055600000000005</v>
      </c>
      <c r="I3" s="22">
        <f t="shared" si="0"/>
        <v>30.444480000000006</v>
      </c>
      <c r="J3" s="22">
        <f t="shared" si="0"/>
        <v>23.679040000000008</v>
      </c>
      <c r="K3" s="22">
        <f t="shared" si="0"/>
        <v>17.759280000000004</v>
      </c>
      <c r="L3" s="22">
        <f t="shared" si="0"/>
        <v>12.685200000000002</v>
      </c>
      <c r="M3" s="22">
        <f t="shared" si="0"/>
        <v>8.456800000000003</v>
      </c>
      <c r="N3" s="22">
        <f t="shared" si="0"/>
        <v>5.0740800000000013</v>
      </c>
      <c r="O3" s="22">
        <f t="shared" si="0"/>
        <v>2.5370400000000006</v>
      </c>
      <c r="P3" s="22">
        <f t="shared" si="0"/>
        <v>0.84568000000000021</v>
      </c>
      <c r="Q3" s="22" t="str">
        <f t="shared" si="0"/>
        <v/>
      </c>
      <c r="R3" s="22" t="str">
        <f t="shared" si="0"/>
        <v/>
      </c>
    </row>
    <row r="4" spans="1:18" x14ac:dyDescent="0.25">
      <c r="A4" s="9">
        <v>3</v>
      </c>
      <c r="B4" s="14">
        <f>IFERROR(FACT($C$16)/(FACT($C$16-A4)*FACT(A4)),"")</f>
        <v>286</v>
      </c>
      <c r="C4" s="15">
        <f>IFERROR(B4*$C$17,"")</f>
        <v>28.6</v>
      </c>
      <c r="D4" s="16">
        <f>IFERROR(($C$18^A4)*B4*$C$19*$C$17,"")</f>
        <v>749.77988800000003</v>
      </c>
      <c r="E4" s="16">
        <f t="shared" si="1"/>
        <v>26.216079999999998</v>
      </c>
      <c r="F4" s="22">
        <f t="shared" si="2"/>
        <v>576.75376000000006</v>
      </c>
      <c r="G4" s="22">
        <f t="shared" si="0"/>
        <v>432.56532000000004</v>
      </c>
      <c r="H4" s="22">
        <f t="shared" si="0"/>
        <v>314.59296000000006</v>
      </c>
      <c r="I4" s="22">
        <f t="shared" si="0"/>
        <v>220.21507200000005</v>
      </c>
      <c r="J4" s="22">
        <f t="shared" si="0"/>
        <v>146.81004800000005</v>
      </c>
      <c r="K4" s="22">
        <f t="shared" si="0"/>
        <v>91.756280000000018</v>
      </c>
      <c r="L4" s="22">
        <f t="shared" si="0"/>
        <v>52.43216000000001</v>
      </c>
      <c r="M4" s="22">
        <f t="shared" si="0"/>
        <v>26.216080000000005</v>
      </c>
      <c r="N4" s="22">
        <f t="shared" si="0"/>
        <v>10.486432000000002</v>
      </c>
      <c r="O4" s="22">
        <f t="shared" si="0"/>
        <v>2.6216080000000006</v>
      </c>
      <c r="P4" s="22" t="str">
        <f t="shared" si="0"/>
        <v/>
      </c>
      <c r="Q4" s="22" t="str">
        <f t="shared" si="0"/>
        <v/>
      </c>
      <c r="R4" s="22" t="str">
        <f t="shared" si="0"/>
        <v/>
      </c>
    </row>
    <row r="5" spans="1:18" x14ac:dyDescent="0.25">
      <c r="A5" s="9">
        <v>4</v>
      </c>
      <c r="B5" s="14">
        <f>IFERROR(FACT($C$16)/(FACT($C$16-A5)*FACT(A5)),"")</f>
        <v>715</v>
      </c>
      <c r="C5" s="15">
        <f>IFERROR(B5*$C$17,"")</f>
        <v>71.5</v>
      </c>
      <c r="D5" s="16">
        <f>IFERROR(($C$18^A5)*B5*$C$19*$C$17,"")</f>
        <v>5810.7941320000018</v>
      </c>
      <c r="E5" s="16">
        <f t="shared" si="1"/>
        <v>81.269848000000025</v>
      </c>
      <c r="F5" s="22">
        <f t="shared" si="2"/>
        <v>4022.857476000001</v>
      </c>
      <c r="G5" s="22">
        <f t="shared" si="0"/>
        <v>2681.9049840000007</v>
      </c>
      <c r="H5" s="22">
        <f t="shared" si="0"/>
        <v>1706.6668080000004</v>
      </c>
      <c r="I5" s="22">
        <f t="shared" si="0"/>
        <v>1024.0000848000004</v>
      </c>
      <c r="J5" s="22">
        <f t="shared" si="0"/>
        <v>568.88893600000017</v>
      </c>
      <c r="K5" s="22">
        <f t="shared" si="0"/>
        <v>284.44446800000009</v>
      </c>
      <c r="L5" s="22">
        <f t="shared" si="0"/>
        <v>121.90477200000004</v>
      </c>
      <c r="M5" s="22">
        <f t="shared" si="0"/>
        <v>40.634924000000012</v>
      </c>
      <c r="N5" s="22">
        <f t="shared" si="0"/>
        <v>8.1269848000000025</v>
      </c>
      <c r="O5" s="22" t="str">
        <f t="shared" si="0"/>
        <v/>
      </c>
      <c r="P5" s="22" t="str">
        <f t="shared" si="0"/>
        <v/>
      </c>
      <c r="Q5" s="22" t="str">
        <f t="shared" si="0"/>
        <v/>
      </c>
      <c r="R5" s="22" t="str">
        <f t="shared" si="0"/>
        <v/>
      </c>
    </row>
    <row r="6" spans="1:18" x14ac:dyDescent="0.25">
      <c r="A6" s="9">
        <v>5</v>
      </c>
      <c r="B6" s="14">
        <f>IFERROR(FACT($C$16)/(FACT($C$16-A6)*FACT(A6)),"")</f>
        <v>1287</v>
      </c>
      <c r="C6" s="15">
        <f>IFERROR(B6*$C$17,"")</f>
        <v>128.70000000000002</v>
      </c>
      <c r="D6" s="16">
        <f>IFERROR(($C$18^A6)*B6*$C$19*$C$17,"")</f>
        <v>32424.231256560011</v>
      </c>
      <c r="E6" s="16">
        <f t="shared" si="1"/>
        <v>251.93652880000005</v>
      </c>
      <c r="F6" s="22">
        <f t="shared" si="2"/>
        <v>19953.373080960009</v>
      </c>
      <c r="G6" s="22">
        <f t="shared" si="0"/>
        <v>11639.467630560004</v>
      </c>
      <c r="H6" s="22">
        <f t="shared" si="0"/>
        <v>6348.8005257600025</v>
      </c>
      <c r="I6" s="22">
        <f t="shared" si="0"/>
        <v>3174.4002628800013</v>
      </c>
      <c r="J6" s="22">
        <f t="shared" si="0"/>
        <v>1410.8445612800006</v>
      </c>
      <c r="K6" s="22">
        <f t="shared" si="0"/>
        <v>529.06671048000021</v>
      </c>
      <c r="L6" s="22">
        <f t="shared" si="0"/>
        <v>151.16191728000004</v>
      </c>
      <c r="M6" s="22">
        <f t="shared" si="0"/>
        <v>25.193652880000009</v>
      </c>
      <c r="N6" s="22" t="str">
        <f t="shared" si="0"/>
        <v/>
      </c>
      <c r="O6" s="22" t="str">
        <f t="shared" si="0"/>
        <v/>
      </c>
      <c r="P6" s="22" t="str">
        <f t="shared" si="0"/>
        <v/>
      </c>
      <c r="Q6" s="22" t="str">
        <f t="shared" si="0"/>
        <v/>
      </c>
      <c r="R6" s="22" t="str">
        <f t="shared" si="0"/>
        <v/>
      </c>
    </row>
    <row r="7" spans="1:18" x14ac:dyDescent="0.25">
      <c r="A7" s="9">
        <v>6</v>
      </c>
      <c r="B7" s="14">
        <f>IFERROR(FACT($C$16)/(FACT($C$16-A7)*FACT(A7)),"")</f>
        <v>1716</v>
      </c>
      <c r="C7" s="15">
        <f>IFERROR(B7*$C$17,"")</f>
        <v>171.60000000000002</v>
      </c>
      <c r="D7" s="16">
        <f>IFERROR(($C$18^A7)*B7*$C$19*$C$17,"")</f>
        <v>134020.15586044808</v>
      </c>
      <c r="E7" s="16">
        <f t="shared" si="1"/>
        <v>781.00323928000034</v>
      </c>
      <c r="F7" s="22">
        <f t="shared" si="2"/>
        <v>72164.699309472038</v>
      </c>
      <c r="G7" s="22">
        <f t="shared" si="0"/>
        <v>36082.349654736019</v>
      </c>
      <c r="H7" s="22">
        <f t="shared" si="0"/>
        <v>16401.068024880005</v>
      </c>
      <c r="I7" s="22">
        <f t="shared" si="0"/>
        <v>6560.4272099520031</v>
      </c>
      <c r="J7" s="22">
        <f t="shared" si="0"/>
        <v>2186.8090699840013</v>
      </c>
      <c r="K7" s="22">
        <f t="shared" si="0"/>
        <v>546.70226749600033</v>
      </c>
      <c r="L7" s="22">
        <f t="shared" si="0"/>
        <v>78.100323928000037</v>
      </c>
      <c r="M7" s="22" t="str">
        <f t="shared" si="0"/>
        <v/>
      </c>
      <c r="N7" s="22" t="str">
        <f t="shared" si="0"/>
        <v/>
      </c>
      <c r="O7" s="22" t="str">
        <f t="shared" si="0"/>
        <v/>
      </c>
      <c r="P7" s="22" t="str">
        <f t="shared" si="0"/>
        <v/>
      </c>
      <c r="Q7" s="22" t="str">
        <f t="shared" si="0"/>
        <v/>
      </c>
      <c r="R7" s="22" t="str">
        <f t="shared" si="0"/>
        <v/>
      </c>
    </row>
    <row r="8" spans="1:18" x14ac:dyDescent="0.25">
      <c r="A8" s="9">
        <v>7</v>
      </c>
      <c r="B8" s="14">
        <f>IFERROR(FACT($C$16)/(FACT($C$16-A8)*FACT(A8)),"")</f>
        <v>1716</v>
      </c>
      <c r="C8" s="15">
        <f>IFERROR(B8*$C$17,"")</f>
        <v>171.60000000000002</v>
      </c>
      <c r="D8" s="16">
        <f>IFERROR(($C$18^A8)*B8*$C$19*$C$17,"")</f>
        <v>415462.483167389</v>
      </c>
      <c r="E8" s="16">
        <f t="shared" si="1"/>
        <v>2421.1100417680009</v>
      </c>
      <c r="F8" s="22">
        <f t="shared" si="2"/>
        <v>191751.91530802572</v>
      </c>
      <c r="G8" s="22">
        <f t="shared" si="0"/>
        <v>79896.631378344027</v>
      </c>
      <c r="H8" s="22">
        <f t="shared" si="0"/>
        <v>29053.320501216014</v>
      </c>
      <c r="I8" s="22">
        <f t="shared" si="0"/>
        <v>8715.9961503648046</v>
      </c>
      <c r="J8" s="22">
        <f t="shared" si="0"/>
        <v>1936.888033414401</v>
      </c>
      <c r="K8" s="22">
        <f t="shared" si="0"/>
        <v>242.11100417680012</v>
      </c>
      <c r="L8" s="22" t="str">
        <f t="shared" si="0"/>
        <v/>
      </c>
      <c r="M8" s="22" t="str">
        <f t="shared" si="0"/>
        <v/>
      </c>
      <c r="N8" s="22" t="str">
        <f t="shared" si="0"/>
        <v/>
      </c>
      <c r="O8" s="22" t="str">
        <f t="shared" si="0"/>
        <v/>
      </c>
      <c r="P8" s="22" t="str">
        <f t="shared" si="0"/>
        <v/>
      </c>
      <c r="Q8" s="22" t="str">
        <f t="shared" si="0"/>
        <v/>
      </c>
      <c r="R8" s="22" t="str">
        <f t="shared" si="0"/>
        <v/>
      </c>
    </row>
    <row r="9" spans="1:18" x14ac:dyDescent="0.25">
      <c r="A9" s="9">
        <v>8</v>
      </c>
      <c r="B9" s="14">
        <f>IFERROR(FACT($C$16)/(FACT($C$16-A9)*FACT(A9)),"")</f>
        <v>1287</v>
      </c>
      <c r="C9" s="15">
        <f>IFERROR(B9*$C$17,"")</f>
        <v>128.70000000000002</v>
      </c>
      <c r="D9" s="16">
        <f>IFERROR(($C$18^A9)*B9*$C$19*$C$17,"")</f>
        <v>965950.27336417965</v>
      </c>
      <c r="E9" s="16">
        <f t="shared" si="1"/>
        <v>7505.4411294808042</v>
      </c>
      <c r="F9" s="22">
        <f t="shared" si="2"/>
        <v>371519.33590929984</v>
      </c>
      <c r="G9" s="22">
        <f t="shared" si="0"/>
        <v>123839.77863643327</v>
      </c>
      <c r="H9" s="22">
        <f t="shared" si="0"/>
        <v>33774.485082663625</v>
      </c>
      <c r="I9" s="22">
        <f t="shared" si="0"/>
        <v>6754.8970165327237</v>
      </c>
      <c r="J9" s="22">
        <f t="shared" si="0"/>
        <v>750.54411294808051</v>
      </c>
      <c r="K9" s="22" t="str">
        <f t="shared" si="0"/>
        <v/>
      </c>
      <c r="L9" s="22" t="str">
        <f t="shared" si="0"/>
        <v/>
      </c>
      <c r="M9" s="22" t="str">
        <f t="shared" si="0"/>
        <v/>
      </c>
      <c r="N9" s="22" t="str">
        <f t="shared" si="0"/>
        <v/>
      </c>
      <c r="O9" s="22" t="str">
        <f t="shared" si="0"/>
        <v/>
      </c>
      <c r="P9" s="22" t="str">
        <f t="shared" si="0"/>
        <v/>
      </c>
      <c r="Q9" s="22" t="str">
        <f t="shared" si="0"/>
        <v/>
      </c>
      <c r="R9" s="22" t="str">
        <f t="shared" si="0"/>
        <v/>
      </c>
    </row>
    <row r="10" spans="1:18" x14ac:dyDescent="0.25">
      <c r="A10" s="9">
        <v>9</v>
      </c>
      <c r="B10" s="14">
        <f>IFERROR(FACT($C$16)/(FACT($C$16-A10)*FACT(A10)),"")</f>
        <v>715</v>
      </c>
      <c r="C10" s="15">
        <f>IFERROR(B10*$C$17,"")</f>
        <v>71.5</v>
      </c>
      <c r="D10" s="16">
        <f>IFERROR(($C$18^A10)*B10*$C$19*$C$17,"")</f>
        <v>1663581.0263494204</v>
      </c>
      <c r="E10" s="16">
        <f t="shared" si="1"/>
        <v>23266.867501390494</v>
      </c>
      <c r="F10" s="22">
        <f t="shared" si="2"/>
        <v>511871.08503059088</v>
      </c>
      <c r="G10" s="22">
        <f t="shared" si="0"/>
        <v>127967.77125764772</v>
      </c>
      <c r="H10" s="22">
        <f t="shared" si="0"/>
        <v>23266.867501390498</v>
      </c>
      <c r="I10" s="22">
        <f t="shared" si="0"/>
        <v>2326.6867501390498</v>
      </c>
      <c r="J10" s="22" t="str">
        <f t="shared" si="0"/>
        <v/>
      </c>
      <c r="K10" s="22" t="str">
        <f t="shared" si="0"/>
        <v/>
      </c>
      <c r="L10" s="22" t="str">
        <f t="shared" si="0"/>
        <v/>
      </c>
      <c r="M10" s="22" t="str">
        <f t="shared" si="0"/>
        <v/>
      </c>
      <c r="N10" s="22" t="str">
        <f t="shared" si="0"/>
        <v/>
      </c>
      <c r="O10" s="22" t="str">
        <f t="shared" si="0"/>
        <v/>
      </c>
      <c r="P10" s="22" t="str">
        <f t="shared" si="0"/>
        <v/>
      </c>
      <c r="Q10" s="22" t="str">
        <f t="shared" si="0"/>
        <v/>
      </c>
      <c r="R10" s="22" t="str">
        <f t="shared" si="0"/>
        <v/>
      </c>
    </row>
    <row r="11" spans="1:18" x14ac:dyDescent="0.25">
      <c r="A11" s="9">
        <v>10</v>
      </c>
      <c r="B11" s="14">
        <f>IFERROR(FACT($C$16)/(FACT($C$16-A11)*FACT(A11)),"")</f>
        <v>286</v>
      </c>
      <c r="C11" s="15">
        <f>IFERROR(B11*$C$17,"")</f>
        <v>28.6</v>
      </c>
      <c r="D11" s="16">
        <f>IFERROR(($C$18^A11)*B11*$C$19*$C$17,"")</f>
        <v>2062840.4726732813</v>
      </c>
      <c r="E11" s="16">
        <f t="shared" si="1"/>
        <v>72127.289254310526</v>
      </c>
      <c r="F11" s="22">
        <f t="shared" si="2"/>
        <v>476040.10907844949</v>
      </c>
      <c r="G11" s="22">
        <f t="shared" si="0"/>
        <v>79340.018179741586</v>
      </c>
      <c r="H11" s="22">
        <f t="shared" si="0"/>
        <v>7212.7289254310535</v>
      </c>
      <c r="I11" s="22" t="str">
        <f t="shared" si="0"/>
        <v/>
      </c>
      <c r="J11" s="22" t="str">
        <f t="shared" si="0"/>
        <v/>
      </c>
      <c r="K11" s="22" t="str">
        <f t="shared" si="0"/>
        <v/>
      </c>
      <c r="L11" s="22" t="str">
        <f t="shared" si="0"/>
        <v/>
      </c>
      <c r="M11" s="22" t="str">
        <f t="shared" si="0"/>
        <v/>
      </c>
      <c r="N11" s="22" t="str">
        <f t="shared" si="0"/>
        <v/>
      </c>
      <c r="O11" s="22" t="str">
        <f t="shared" si="0"/>
        <v/>
      </c>
      <c r="P11" s="22" t="str">
        <f t="shared" si="0"/>
        <v/>
      </c>
      <c r="Q11" s="22" t="str">
        <f t="shared" si="0"/>
        <v/>
      </c>
      <c r="R11" s="22" t="str">
        <f t="shared" si="0"/>
        <v/>
      </c>
    </row>
    <row r="12" spans="1:18" x14ac:dyDescent="0.25">
      <c r="A12" s="9">
        <v>11</v>
      </c>
      <c r="B12" s="14">
        <f>IFERROR(FACT($C$16)/(FACT($C$16-A12)*FACT(A12)),"")</f>
        <v>78</v>
      </c>
      <c r="C12" s="15">
        <f>IFERROR(B12*$C$17,"")</f>
        <v>7.8000000000000007</v>
      </c>
      <c r="D12" s="16">
        <f>IFERROR(($C$18^A12)*B12*$C$19*$C$17,"")</f>
        <v>1744037.8541692288</v>
      </c>
      <c r="E12" s="16">
        <f t="shared" si="1"/>
        <v>223594.59668836265</v>
      </c>
      <c r="F12" s="22">
        <f t="shared" si="2"/>
        <v>268313.51602603518</v>
      </c>
      <c r="G12" s="22">
        <f t="shared" si="0"/>
        <v>22359.459668836269</v>
      </c>
      <c r="H12" s="22" t="str">
        <f t="shared" si="0"/>
        <v/>
      </c>
      <c r="I12" s="22" t="str">
        <f t="shared" si="0"/>
        <v/>
      </c>
      <c r="J12" s="22" t="str">
        <f t="shared" si="0"/>
        <v/>
      </c>
      <c r="K12" s="22" t="str">
        <f t="shared" si="0"/>
        <v/>
      </c>
      <c r="L12" s="22" t="str">
        <f t="shared" si="0"/>
        <v/>
      </c>
      <c r="M12" s="22" t="str">
        <f t="shared" si="0"/>
        <v/>
      </c>
      <c r="N12" s="22" t="str">
        <f t="shared" si="0"/>
        <v/>
      </c>
      <c r="O12" s="22" t="str">
        <f t="shared" si="0"/>
        <v/>
      </c>
      <c r="P12" s="22" t="str">
        <f t="shared" si="0"/>
        <v/>
      </c>
      <c r="Q12" s="22" t="str">
        <f t="shared" si="0"/>
        <v/>
      </c>
      <c r="R12" s="22" t="str">
        <f t="shared" si="0"/>
        <v/>
      </c>
    </row>
    <row r="13" spans="1:18" x14ac:dyDescent="0.25">
      <c r="A13" s="9">
        <v>12</v>
      </c>
      <c r="B13" s="14">
        <f>IFERROR(FACT($C$16)/(FACT($C$16-A13)*FACT(A13)),"")</f>
        <v>13</v>
      </c>
      <c r="C13" s="15">
        <f>IFERROR(B13*$C$17,"")</f>
        <v>1.3</v>
      </c>
      <c r="D13" s="16">
        <f>IFERROR(($C$18^A13)*B13*$C$19*$C$17,"")</f>
        <v>901086.22465410165</v>
      </c>
      <c r="E13" s="16">
        <f t="shared" si="1"/>
        <v>693143.24973392428</v>
      </c>
      <c r="F13" s="22">
        <f t="shared" si="2"/>
        <v>69314.324973392446</v>
      </c>
      <c r="G13" s="22" t="str">
        <f t="shared" si="0"/>
        <v/>
      </c>
      <c r="H13" s="22" t="str">
        <f t="shared" si="0"/>
        <v/>
      </c>
      <c r="I13" s="22" t="str">
        <f t="shared" si="0"/>
        <v/>
      </c>
      <c r="J13" s="22" t="str">
        <f t="shared" si="0"/>
        <v/>
      </c>
      <c r="K13" s="22" t="str">
        <f t="shared" si="0"/>
        <v/>
      </c>
      <c r="L13" s="22" t="str">
        <f t="shared" si="0"/>
        <v/>
      </c>
      <c r="M13" s="22" t="str">
        <f t="shared" si="0"/>
        <v/>
      </c>
      <c r="N13" s="22" t="str">
        <f t="shared" si="0"/>
        <v/>
      </c>
      <c r="O13" s="22" t="str">
        <f t="shared" si="0"/>
        <v/>
      </c>
      <c r="P13" s="22" t="str">
        <f t="shared" si="0"/>
        <v/>
      </c>
      <c r="Q13" s="22" t="str">
        <f t="shared" si="0"/>
        <v/>
      </c>
      <c r="R13" s="22" t="str">
        <f t="shared" si="0"/>
        <v/>
      </c>
    </row>
    <row r="14" spans="1:18" x14ac:dyDescent="0.25">
      <c r="A14" s="9">
        <v>13</v>
      </c>
      <c r="B14" s="14">
        <f>IFERROR(FACT($C$16)/(FACT($C$16-A14)*FACT(A14)),"")</f>
        <v>1</v>
      </c>
      <c r="C14" s="15">
        <f>IFERROR(B14*$C$17,"")</f>
        <v>0.1</v>
      </c>
      <c r="D14" s="16">
        <f>IFERROR(($C$18^A14)*B14*$C$19*$C$17,"")</f>
        <v>214874.40741751657</v>
      </c>
      <c r="E14" s="16">
        <f t="shared" si="1"/>
        <v>2148744.0741751655</v>
      </c>
      <c r="F14" s="22" t="str">
        <f t="shared" si="2"/>
        <v/>
      </c>
      <c r="G14" s="22" t="str">
        <f t="shared" si="0"/>
        <v/>
      </c>
      <c r="H14" s="22" t="str">
        <f t="shared" si="0"/>
        <v/>
      </c>
      <c r="I14" s="22" t="str">
        <f t="shared" si="0"/>
        <v/>
      </c>
      <c r="J14" s="22" t="str">
        <f t="shared" si="0"/>
        <v/>
      </c>
      <c r="K14" s="22" t="str">
        <f t="shared" si="0"/>
        <v/>
      </c>
      <c r="L14" s="22" t="str">
        <f t="shared" si="0"/>
        <v/>
      </c>
      <c r="M14" s="22" t="str">
        <f t="shared" si="0"/>
        <v/>
      </c>
      <c r="N14" s="22" t="str">
        <f t="shared" si="0"/>
        <v/>
      </c>
      <c r="O14" s="22" t="str">
        <f t="shared" si="0"/>
        <v/>
      </c>
      <c r="P14" s="22" t="str">
        <f t="shared" si="0"/>
        <v/>
      </c>
      <c r="Q14" s="22" t="str">
        <f t="shared" si="0"/>
        <v/>
      </c>
      <c r="R14" s="22" t="str">
        <f t="shared" si="0"/>
        <v/>
      </c>
    </row>
    <row r="16" spans="1:18" x14ac:dyDescent="0.25">
      <c r="B16" s="10" t="s">
        <v>70</v>
      </c>
      <c r="C16" s="10">
        <v>13</v>
      </c>
    </row>
    <row r="17" spans="2:3" x14ac:dyDescent="0.25">
      <c r="B17" s="11" t="s">
        <v>73</v>
      </c>
      <c r="C17" s="11">
        <v>0.1</v>
      </c>
    </row>
    <row r="18" spans="2:3" x14ac:dyDescent="0.25">
      <c r="B18" s="17" t="s">
        <v>74</v>
      </c>
      <c r="C18" s="17">
        <v>3.1</v>
      </c>
    </row>
    <row r="19" spans="2:3" x14ac:dyDescent="0.25">
      <c r="B19" s="19" t="s">
        <v>75</v>
      </c>
      <c r="C19" s="19">
        <v>0.88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Wspolne</dc:creator>
  <cp:lastModifiedBy>tfedorowicz</cp:lastModifiedBy>
  <dcterms:created xsi:type="dcterms:W3CDTF">2017-10-25T05:48:52Z</dcterms:created>
  <dcterms:modified xsi:type="dcterms:W3CDTF">2017-10-30T14:11:21Z</dcterms:modified>
</cp:coreProperties>
</file>