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OneDrive\Desktop\Parallel Computing\esame\image_augmentation\"/>
    </mc:Choice>
  </mc:AlternateContent>
  <xr:revisionPtr revIDLastSave="0" documentId="13_ncr:1_{D6EF7541-1890-4D9D-A34A-C1A5B618D041}" xr6:coauthVersionLast="47" xr6:coauthVersionMax="47" xr10:uidLastSave="{00000000-0000-0000-0000-000000000000}"/>
  <bookViews>
    <workbookView xWindow="-108" yWindow="-108" windowWidth="23256" windowHeight="12456" xr2:uid="{85A4A7D8-3A53-4192-9AE0-77A3599DE315}"/>
  </bookViews>
  <sheets>
    <sheet name="Saving" sheetId="1" r:id="rId1"/>
    <sheet name="No sav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P32" i="1" s="1"/>
  <c r="K32" i="1"/>
  <c r="O32" i="1" s="1"/>
  <c r="J32" i="1"/>
  <c r="N32" i="1" s="1"/>
  <c r="I32" i="1"/>
  <c r="M32" i="1" s="1"/>
  <c r="D32" i="1"/>
  <c r="L31" i="1"/>
  <c r="P31" i="1" s="1"/>
  <c r="K31" i="1"/>
  <c r="O31" i="1" s="1"/>
  <c r="J31" i="1"/>
  <c r="N31" i="1" s="1"/>
  <c r="I31" i="1"/>
  <c r="M31" i="1" s="1"/>
  <c r="D31" i="1"/>
  <c r="L30" i="1"/>
  <c r="P30" i="1" s="1"/>
  <c r="K30" i="1"/>
  <c r="O30" i="1" s="1"/>
  <c r="J30" i="1"/>
  <c r="N30" i="1" s="1"/>
  <c r="I30" i="1"/>
  <c r="M30" i="1" s="1"/>
  <c r="D30" i="1"/>
  <c r="L29" i="1"/>
  <c r="P29" i="1" s="1"/>
  <c r="K29" i="1"/>
  <c r="O29" i="1" s="1"/>
  <c r="J29" i="1"/>
  <c r="N29" i="1" s="1"/>
  <c r="I29" i="1"/>
  <c r="M29" i="1" s="1"/>
  <c r="D29" i="1"/>
  <c r="L28" i="1"/>
  <c r="P28" i="1" s="1"/>
  <c r="K28" i="1"/>
  <c r="O28" i="1" s="1"/>
  <c r="J28" i="1"/>
  <c r="N28" i="1" s="1"/>
  <c r="I28" i="1"/>
  <c r="M28" i="1" s="1"/>
  <c r="D28" i="1"/>
  <c r="L27" i="1"/>
  <c r="P27" i="1" s="1"/>
  <c r="K27" i="1"/>
  <c r="O27" i="1" s="1"/>
  <c r="J27" i="1"/>
  <c r="N27" i="1" s="1"/>
  <c r="I27" i="1"/>
  <c r="M27" i="1" s="1"/>
  <c r="D27" i="1"/>
  <c r="D15" i="2"/>
  <c r="D16" i="2"/>
  <c r="D17" i="2"/>
  <c r="D18" i="2"/>
  <c r="D19" i="2"/>
  <c r="D14" i="2"/>
  <c r="L9" i="2"/>
  <c r="K9" i="2"/>
  <c r="J9" i="2"/>
  <c r="I9" i="2"/>
  <c r="L8" i="2"/>
  <c r="K8" i="2"/>
  <c r="J8" i="2"/>
  <c r="I8" i="2"/>
  <c r="L7" i="2"/>
  <c r="K7" i="2"/>
  <c r="J7" i="2"/>
  <c r="I7" i="2"/>
  <c r="L6" i="2"/>
  <c r="K6" i="2"/>
  <c r="J6" i="2"/>
  <c r="I6" i="2"/>
  <c r="L5" i="2"/>
  <c r="K5" i="2"/>
  <c r="J5" i="2"/>
  <c r="I5" i="2"/>
  <c r="L4" i="2"/>
  <c r="K4" i="2"/>
  <c r="J4" i="2"/>
  <c r="I4" i="2"/>
  <c r="D4" i="2"/>
  <c r="O4" i="2" s="1"/>
  <c r="H19" i="1"/>
  <c r="G19" i="1"/>
  <c r="K19" i="1" s="1"/>
  <c r="O19" i="1" s="1"/>
  <c r="F19" i="1"/>
  <c r="J19" i="1" s="1"/>
  <c r="N19" i="1" s="1"/>
  <c r="D16" i="1"/>
  <c r="D17" i="1"/>
  <c r="D18" i="1"/>
  <c r="D19" i="1"/>
  <c r="D20" i="1"/>
  <c r="D15" i="1"/>
  <c r="I16" i="1"/>
  <c r="M16" i="1" s="1"/>
  <c r="J16" i="1"/>
  <c r="N16" i="1" s="1"/>
  <c r="K16" i="1"/>
  <c r="O16" i="1" s="1"/>
  <c r="L16" i="1"/>
  <c r="P16" i="1" s="1"/>
  <c r="I17" i="1"/>
  <c r="M17" i="1" s="1"/>
  <c r="J17" i="1"/>
  <c r="N17" i="1" s="1"/>
  <c r="K17" i="1"/>
  <c r="O17" i="1" s="1"/>
  <c r="L17" i="1"/>
  <c r="P17" i="1" s="1"/>
  <c r="I18" i="1"/>
  <c r="M18" i="1" s="1"/>
  <c r="J18" i="1"/>
  <c r="N18" i="1" s="1"/>
  <c r="K18" i="1"/>
  <c r="O18" i="1" s="1"/>
  <c r="L18" i="1"/>
  <c r="P18" i="1" s="1"/>
  <c r="I19" i="1"/>
  <c r="M19" i="1" s="1"/>
  <c r="L19" i="1"/>
  <c r="P19" i="1" s="1"/>
  <c r="I20" i="1"/>
  <c r="M20" i="1" s="1"/>
  <c r="J20" i="1"/>
  <c r="N20" i="1" s="1"/>
  <c r="K20" i="1"/>
  <c r="O20" i="1" s="1"/>
  <c r="L20" i="1"/>
  <c r="P20" i="1" s="1"/>
  <c r="J15" i="1"/>
  <c r="N15" i="1" s="1"/>
  <c r="K15" i="1"/>
  <c r="O15" i="1" s="1"/>
  <c r="L15" i="1"/>
  <c r="P15" i="1" s="1"/>
  <c r="I15" i="1"/>
  <c r="M15" i="1" s="1"/>
  <c r="K5" i="1"/>
  <c r="K6" i="1"/>
  <c r="K7" i="1"/>
  <c r="K8" i="1"/>
  <c r="K9" i="1"/>
  <c r="K4" i="1"/>
  <c r="L5" i="1"/>
  <c r="L6" i="1"/>
  <c r="L7" i="1"/>
  <c r="L8" i="1"/>
  <c r="L9" i="1"/>
  <c r="J5" i="1"/>
  <c r="J6" i="1"/>
  <c r="J7" i="1"/>
  <c r="J8" i="1"/>
  <c r="J9" i="1"/>
  <c r="I5" i="1"/>
  <c r="I6" i="1"/>
  <c r="I7" i="1"/>
  <c r="I8" i="1"/>
  <c r="I9" i="1"/>
  <c r="J4" i="1"/>
  <c r="L4" i="1"/>
  <c r="I4" i="1"/>
  <c r="D4" i="1"/>
  <c r="D5" i="1" s="1"/>
  <c r="D6" i="1" s="1"/>
  <c r="D7" i="1" s="1"/>
  <c r="D8" i="1" s="1"/>
  <c r="D9" i="1" s="1"/>
  <c r="M9" i="1" s="1"/>
  <c r="N4" i="2" l="1"/>
  <c r="M4" i="2"/>
  <c r="P4" i="2"/>
  <c r="D5" i="2"/>
  <c r="O8" i="1"/>
  <c r="O6" i="1"/>
  <c r="O4" i="1"/>
  <c r="O9" i="1"/>
  <c r="O7" i="1"/>
  <c r="O5" i="1"/>
  <c r="M4" i="1"/>
  <c r="P4" i="1"/>
  <c r="N4" i="1"/>
  <c r="M6" i="1"/>
  <c r="P9" i="1"/>
  <c r="N9" i="1"/>
  <c r="N6" i="1"/>
  <c r="P5" i="1"/>
  <c r="N8" i="1"/>
  <c r="M8" i="1"/>
  <c r="P7" i="1"/>
  <c r="N7" i="1"/>
  <c r="M7" i="1"/>
  <c r="P6" i="1"/>
  <c r="N5" i="1"/>
  <c r="M5" i="1"/>
  <c r="P8" i="1"/>
  <c r="D6" i="2" l="1"/>
  <c r="P5" i="2"/>
  <c r="N5" i="2"/>
  <c r="M5" i="2"/>
  <c r="O5" i="2"/>
  <c r="D7" i="2" l="1"/>
  <c r="P6" i="2"/>
  <c r="N6" i="2"/>
  <c r="O6" i="2"/>
  <c r="M6" i="2"/>
  <c r="O7" i="2" l="1"/>
  <c r="D8" i="2"/>
  <c r="P7" i="2"/>
  <c r="N7" i="2"/>
  <c r="M7" i="2"/>
  <c r="M8" i="2" l="1"/>
  <c r="D9" i="2"/>
  <c r="P8" i="2"/>
  <c r="O8" i="2"/>
  <c r="N8" i="2"/>
  <c r="P9" i="2" l="1"/>
  <c r="O9" i="2"/>
  <c r="N9" i="2"/>
  <c r="M9" i="2"/>
  <c r="I18" i="2"/>
  <c r="M18" i="2" s="1"/>
  <c r="I16" i="2"/>
  <c r="M16" i="2" s="1"/>
  <c r="K14" i="2"/>
  <c r="O14" i="2" s="1"/>
  <c r="L15" i="2"/>
  <c r="P15" i="2" s="1"/>
  <c r="J14" i="2"/>
  <c r="N14" i="2" s="1"/>
  <c r="J15" i="2"/>
  <c r="N15" i="2" s="1"/>
  <c r="I19" i="2"/>
  <c r="M19" i="2" s="1"/>
  <c r="L14" i="2"/>
  <c r="P14" i="2" s="1"/>
  <c r="K17" i="2"/>
  <c r="O17" i="2" s="1"/>
  <c r="L18" i="2"/>
  <c r="P18" i="2" s="1"/>
  <c r="L17" i="2"/>
  <c r="P17" i="2" s="1"/>
  <c r="I17" i="2"/>
  <c r="M17" i="2" s="1"/>
  <c r="K18" i="2"/>
  <c r="O18" i="2" s="1"/>
  <c r="L19" i="2"/>
  <c r="P19" i="2" s="1"/>
  <c r="I14" i="2"/>
  <c r="M14" i="2" s="1"/>
  <c r="I15" i="2"/>
  <c r="M15" i="2" s="1"/>
  <c r="K15" i="2"/>
  <c r="O15" i="2" s="1"/>
  <c r="J18" i="2"/>
  <c r="N18" i="2" s="1"/>
  <c r="J19" i="2"/>
  <c r="N19" i="2" s="1"/>
  <c r="K16" i="2"/>
  <c r="O16" i="2" s="1"/>
  <c r="J17" i="2"/>
  <c r="N17" i="2" s="1"/>
  <c r="J16" i="2"/>
  <c r="N16" i="2" s="1"/>
  <c r="L16" i="2"/>
  <c r="P16" i="2" s="1"/>
  <c r="K19" i="2"/>
  <c r="O19" i="2" s="1"/>
</calcChain>
</file>

<file path=xl/sharedStrings.xml><?xml version="1.0" encoding="utf-8"?>
<sst xmlns="http://schemas.openxmlformats.org/spreadsheetml/2006/main" count="181" uniqueCount="26">
  <si>
    <t>Strong Scaling</t>
  </si>
  <si>
    <t>10 images</t>
  </si>
  <si>
    <t>100 augmentations</t>
  </si>
  <si>
    <t># ranks</t>
  </si>
  <si>
    <t>Parallel</t>
  </si>
  <si>
    <t>Parallel Queue</t>
  </si>
  <si>
    <t>Parallel One By One</t>
  </si>
  <si>
    <t>Ideal Execution</t>
  </si>
  <si>
    <t>Speedup</t>
  </si>
  <si>
    <t>Execution time [s]</t>
  </si>
  <si>
    <t>Efficiency</t>
  </si>
  <si>
    <t>-</t>
  </si>
  <si>
    <t>2000x1000 images</t>
  </si>
  <si>
    <t>Parallel Queue sqrt</t>
  </si>
  <si>
    <t>Weak Scaling</t>
  </si>
  <si>
    <t>Increasing image size</t>
  </si>
  <si>
    <t>Image Size</t>
  </si>
  <si>
    <t>1000x1000</t>
  </si>
  <si>
    <t>2000x1000</t>
  </si>
  <si>
    <t>2000x2000</t>
  </si>
  <si>
    <t>4000x2000</t>
  </si>
  <si>
    <t>4000x4000</t>
  </si>
  <si>
    <t>500x500</t>
  </si>
  <si>
    <t>1000x500</t>
  </si>
  <si>
    <t>250x250</t>
  </si>
  <si>
    <t>500x250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</si>
</sst>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/>
    <xf numFmtId="2" fontId="2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A4C-EBA6-414C-80C2-1F6E69C25A31}">
  <dimension ref="A1:P32"/>
  <sheetViews>
    <sheetView tabSelected="1" topLeftCell="A7" workbookViewId="0">
      <selection activeCell="E4" sqref="E4"/>
    </sheetView>
  </sheetViews>
  <sheetFormatPr defaultRowHeight="14.4" x14ac:dyDescent="0.3"/>
  <cols>
    <col min="1" max="1" width="20.88671875" customWidth="1"/>
    <col min="3" max="3" width="12.33203125" customWidth="1"/>
    <col min="4" max="4" width="14.33203125" customWidth="1"/>
    <col min="5" max="5" width="10.88671875" customWidth="1"/>
    <col min="6" max="7" width="18.77734375" customWidth="1"/>
    <col min="8" max="8" width="18.33203125" customWidth="1"/>
    <col min="9" max="9" width="12.44140625" customWidth="1"/>
    <col min="10" max="10" width="14.77734375" customWidth="1"/>
    <col min="11" max="11" width="20.77734375" customWidth="1"/>
    <col min="12" max="12" width="19.21875" customWidth="1"/>
    <col min="13" max="13" width="10.109375" customWidth="1"/>
    <col min="14" max="14" width="13.77734375" customWidth="1"/>
    <col min="15" max="15" width="18.109375" customWidth="1"/>
    <col min="16" max="16" width="18.77734375" customWidth="1"/>
  </cols>
  <sheetData>
    <row r="1" spans="1:16" x14ac:dyDescent="0.3">
      <c r="A1" t="s">
        <v>0</v>
      </c>
      <c r="C1" s="4" t="s">
        <v>3</v>
      </c>
      <c r="D1" s="4" t="s">
        <v>7</v>
      </c>
      <c r="E1" s="4" t="s">
        <v>9</v>
      </c>
      <c r="F1" s="4"/>
      <c r="G1" s="4"/>
      <c r="H1" s="4"/>
      <c r="I1" s="4" t="s">
        <v>8</v>
      </c>
      <c r="J1" s="4"/>
      <c r="K1" s="4"/>
      <c r="L1" s="4"/>
      <c r="M1" s="4" t="s">
        <v>10</v>
      </c>
      <c r="N1" s="4"/>
      <c r="O1" s="4"/>
      <c r="P1" s="4"/>
    </row>
    <row r="2" spans="1:16" x14ac:dyDescent="0.3">
      <c r="A2" t="s">
        <v>1</v>
      </c>
      <c r="C2" s="4"/>
      <c r="D2" s="4"/>
      <c r="E2" t="s">
        <v>4</v>
      </c>
      <c r="F2" t="s">
        <v>5</v>
      </c>
      <c r="G2" t="s">
        <v>13</v>
      </c>
      <c r="H2" t="s">
        <v>6</v>
      </c>
      <c r="I2" t="s">
        <v>4</v>
      </c>
      <c r="J2" t="s">
        <v>5</v>
      </c>
      <c r="K2" t="s">
        <v>13</v>
      </c>
      <c r="L2" t="s">
        <v>6</v>
      </c>
      <c r="M2" t="s">
        <v>4</v>
      </c>
      <c r="N2" t="s">
        <v>5</v>
      </c>
      <c r="O2" t="s">
        <v>13</v>
      </c>
      <c r="P2" t="s">
        <v>6</v>
      </c>
    </row>
    <row r="3" spans="1:16" x14ac:dyDescent="0.3">
      <c r="A3" t="s">
        <v>2</v>
      </c>
      <c r="C3">
        <v>1</v>
      </c>
      <c r="D3" s="1">
        <v>82.067662048339798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P3" t="s">
        <v>11</v>
      </c>
    </row>
    <row r="4" spans="1:16" x14ac:dyDescent="0.3">
      <c r="A4" t="s">
        <v>12</v>
      </c>
      <c r="C4">
        <v>2</v>
      </c>
      <c r="D4" s="1">
        <f>D3/2</f>
        <v>41.033831024169899</v>
      </c>
      <c r="E4" s="6">
        <v>43.719343471527097</v>
      </c>
      <c r="F4" s="6">
        <v>87.950808048248206</v>
      </c>
      <c r="G4" s="6">
        <v>87.950808048248206</v>
      </c>
      <c r="H4" s="6">
        <v>47.0780505657196</v>
      </c>
      <c r="I4" s="1">
        <f>$D$3/E4</f>
        <v>1.8771476315006341</v>
      </c>
      <c r="J4" s="1">
        <f>$D$3/F4</f>
        <v>0.93310867596940072</v>
      </c>
      <c r="K4" s="1">
        <f>$D$3/G4</f>
        <v>0.93310867596940072</v>
      </c>
      <c r="L4" s="1">
        <f t="shared" ref="L4:L9" si="0">$D$3/H4</f>
        <v>1.7432255809695372</v>
      </c>
      <c r="M4" s="3">
        <f>$D4/E4</f>
        <v>0.93857381575031706</v>
      </c>
      <c r="N4" s="3">
        <f>$D4/F4</f>
        <v>0.46655433798470036</v>
      </c>
      <c r="O4" s="3">
        <f>$D4/G4</f>
        <v>0.46655433798470036</v>
      </c>
      <c r="P4" s="3">
        <f t="shared" ref="P4" si="1">$D4/H4</f>
        <v>0.87161279048476858</v>
      </c>
    </row>
    <row r="5" spans="1:16" x14ac:dyDescent="0.3">
      <c r="C5">
        <v>4</v>
      </c>
      <c r="D5" s="1">
        <f t="shared" ref="D5:D9" si="2">D4/2</f>
        <v>20.51691551208495</v>
      </c>
      <c r="E5" s="6">
        <v>24.7791378498077</v>
      </c>
      <c r="F5" s="6">
        <v>31.7668288230896</v>
      </c>
      <c r="G5" s="6">
        <v>31.7668288230896</v>
      </c>
      <c r="H5" s="6">
        <v>27.165364933013901</v>
      </c>
      <c r="I5" s="1">
        <f t="shared" ref="I5:J9" si="3">$D$3/E5</f>
        <v>3.3119659992115782</v>
      </c>
      <c r="J5" s="1">
        <f t="shared" si="3"/>
        <v>2.5834389232043593</v>
      </c>
      <c r="K5" s="1">
        <f t="shared" ref="K5:K9" si="4">$D$3/G5</f>
        <v>2.5834389232043593</v>
      </c>
      <c r="L5" s="1">
        <f t="shared" si="0"/>
        <v>3.0210402934290594</v>
      </c>
      <c r="M5" s="3">
        <f t="shared" ref="M5:M9" si="5">$D5/E5</f>
        <v>0.82799149980289455</v>
      </c>
      <c r="N5" s="3">
        <f t="shared" ref="N5:N9" si="6">$D5/F5</f>
        <v>0.64585973080108983</v>
      </c>
      <c r="O5" s="3">
        <f t="shared" ref="O5:O9" si="7">$D5/G5</f>
        <v>0.64585973080108983</v>
      </c>
      <c r="P5" s="3">
        <f t="shared" ref="P5:P9" si="8">$D5/H5</f>
        <v>0.75526007335726486</v>
      </c>
    </row>
    <row r="6" spans="1:16" x14ac:dyDescent="0.3">
      <c r="C6">
        <v>8</v>
      </c>
      <c r="D6" s="1">
        <f t="shared" si="2"/>
        <v>10.258457756042475</v>
      </c>
      <c r="E6" s="6">
        <v>14.025756025314299</v>
      </c>
      <c r="F6" s="6">
        <v>18.583132839202801</v>
      </c>
      <c r="G6" s="6">
        <v>20.788622713088898</v>
      </c>
      <c r="H6" s="6">
        <v>14.1473011016845</v>
      </c>
      <c r="I6" s="1">
        <f t="shared" si="3"/>
        <v>5.8512112930112634</v>
      </c>
      <c r="J6" s="1">
        <f t="shared" si="3"/>
        <v>4.416244707416106</v>
      </c>
      <c r="K6" s="1">
        <f t="shared" si="4"/>
        <v>3.9477200188287842</v>
      </c>
      <c r="L6" s="1">
        <f t="shared" si="0"/>
        <v>5.8009412154639248</v>
      </c>
      <c r="M6" s="3">
        <f t="shared" si="5"/>
        <v>0.73140141162640793</v>
      </c>
      <c r="N6" s="3">
        <f t="shared" si="6"/>
        <v>0.55203058842701325</v>
      </c>
      <c r="O6" s="3">
        <f t="shared" si="7"/>
        <v>0.49346500235359803</v>
      </c>
      <c r="P6" s="3">
        <f t="shared" si="8"/>
        <v>0.7251176519329906</v>
      </c>
    </row>
    <row r="7" spans="1:16" x14ac:dyDescent="0.3">
      <c r="C7">
        <v>16</v>
      </c>
      <c r="D7" s="1">
        <f t="shared" si="2"/>
        <v>5.1292288780212374</v>
      </c>
      <c r="E7" s="6">
        <v>10.8152810573577</v>
      </c>
      <c r="F7" s="6">
        <v>30.107752895355201</v>
      </c>
      <c r="G7" s="6">
        <v>17.528684759139999</v>
      </c>
      <c r="H7" s="6">
        <v>10.9893750667572</v>
      </c>
      <c r="I7" s="1">
        <f t="shared" si="3"/>
        <v>7.5881210680612581</v>
      </c>
      <c r="J7" s="1">
        <f t="shared" si="3"/>
        <v>2.7257983129322341</v>
      </c>
      <c r="K7" s="1">
        <f t="shared" si="4"/>
        <v>4.6819064394176628</v>
      </c>
      <c r="L7" s="1">
        <f t="shared" si="0"/>
        <v>7.4679098265190742</v>
      </c>
      <c r="M7" s="3">
        <f t="shared" si="5"/>
        <v>0.47425756675382863</v>
      </c>
      <c r="N7" s="3">
        <f t="shared" si="6"/>
        <v>0.17036239455826463</v>
      </c>
      <c r="O7" s="3">
        <f t="shared" si="7"/>
        <v>0.29261915246360393</v>
      </c>
      <c r="P7" s="3">
        <f t="shared" si="8"/>
        <v>0.46674436415744214</v>
      </c>
    </row>
    <row r="8" spans="1:16" x14ac:dyDescent="0.3">
      <c r="C8">
        <v>32</v>
      </c>
      <c r="D8" s="1">
        <f t="shared" si="2"/>
        <v>2.5646144390106187</v>
      </c>
      <c r="E8" s="6">
        <v>14.4156228542327</v>
      </c>
      <c r="F8" s="6">
        <v>33.760394001007</v>
      </c>
      <c r="G8" s="6">
        <v>15.507187509536701</v>
      </c>
      <c r="H8" s="6">
        <v>14.095779514312699</v>
      </c>
      <c r="I8" s="1">
        <f t="shared" si="3"/>
        <v>5.6929667818163807</v>
      </c>
      <c r="J8" s="1">
        <f t="shared" si="3"/>
        <v>2.430885790192256</v>
      </c>
      <c r="K8" s="1">
        <f t="shared" si="4"/>
        <v>5.2922338107970477</v>
      </c>
      <c r="L8" s="1">
        <f t="shared" si="0"/>
        <v>5.8221442783642576</v>
      </c>
      <c r="M8" s="3">
        <f t="shared" si="5"/>
        <v>0.1779052119317619</v>
      </c>
      <c r="N8" s="3">
        <f t="shared" si="6"/>
        <v>7.5965180943508001E-2</v>
      </c>
      <c r="O8" s="3">
        <f t="shared" si="7"/>
        <v>0.16538230658740774</v>
      </c>
      <c r="P8" s="3">
        <f t="shared" si="8"/>
        <v>0.18194200869888305</v>
      </c>
    </row>
    <row r="9" spans="1:16" x14ac:dyDescent="0.3">
      <c r="C9">
        <v>64</v>
      </c>
      <c r="D9" s="1">
        <f t="shared" si="2"/>
        <v>1.2823072195053093</v>
      </c>
      <c r="E9" s="6">
        <v>14.2025900363922</v>
      </c>
      <c r="F9" s="6">
        <v>59.681089973449701</v>
      </c>
      <c r="G9" s="6">
        <v>34.358659124374299</v>
      </c>
      <c r="H9" s="6">
        <v>13.6199263095855</v>
      </c>
      <c r="I9" s="1">
        <f t="shared" si="3"/>
        <v>5.7783588653937494</v>
      </c>
      <c r="J9" s="1">
        <f t="shared" si="3"/>
        <v>1.3751032711508653</v>
      </c>
      <c r="K9" s="1">
        <f t="shared" si="4"/>
        <v>2.3885583471480807</v>
      </c>
      <c r="L9" s="1">
        <f t="shared" si="0"/>
        <v>6.0255584489162626</v>
      </c>
      <c r="M9" s="3">
        <f t="shared" si="5"/>
        <v>9.0286857271777335E-2</v>
      </c>
      <c r="N9" s="3">
        <f t="shared" si="6"/>
        <v>2.148598861173227E-2</v>
      </c>
      <c r="O9" s="3">
        <f t="shared" si="7"/>
        <v>3.7321224174188761E-2</v>
      </c>
      <c r="P9" s="3">
        <f t="shared" si="8"/>
        <v>9.4149350764316603E-2</v>
      </c>
    </row>
    <row r="10" spans="1:16" s="5" customFormat="1" x14ac:dyDescent="0.3"/>
    <row r="12" spans="1:16" x14ac:dyDescent="0.3">
      <c r="A12" t="s">
        <v>14</v>
      </c>
      <c r="C12" s="2" t="s">
        <v>16</v>
      </c>
      <c r="D12" s="2" t="s">
        <v>7</v>
      </c>
      <c r="E12" s="2" t="s">
        <v>9</v>
      </c>
      <c r="F12" s="2"/>
      <c r="G12" s="2"/>
      <c r="H12" s="2"/>
      <c r="I12" s="2" t="s">
        <v>8</v>
      </c>
      <c r="J12" s="2"/>
      <c r="K12" s="2"/>
      <c r="L12" s="2"/>
      <c r="M12" s="2" t="s">
        <v>10</v>
      </c>
      <c r="N12" s="2"/>
      <c r="O12" s="2"/>
      <c r="P12" s="2"/>
    </row>
    <row r="13" spans="1:16" x14ac:dyDescent="0.3">
      <c r="A13" t="s">
        <v>1</v>
      </c>
      <c r="B13">
        <v>1</v>
      </c>
      <c r="C13" s="2"/>
      <c r="D13" s="2"/>
      <c r="E13" t="s">
        <v>4</v>
      </c>
      <c r="F13" t="s">
        <v>5</v>
      </c>
      <c r="G13" t="s">
        <v>13</v>
      </c>
      <c r="H13" t="s">
        <v>6</v>
      </c>
      <c r="I13" t="s">
        <v>4</v>
      </c>
      <c r="J13" t="s">
        <v>5</v>
      </c>
      <c r="K13" t="s">
        <v>13</v>
      </c>
      <c r="L13" t="s">
        <v>6</v>
      </c>
      <c r="M13" t="s">
        <v>4</v>
      </c>
      <c r="N13" t="s">
        <v>5</v>
      </c>
      <c r="O13" t="s">
        <v>13</v>
      </c>
      <c r="P13" t="s">
        <v>6</v>
      </c>
    </row>
    <row r="14" spans="1:16" x14ac:dyDescent="0.3">
      <c r="A14" t="s">
        <v>2</v>
      </c>
      <c r="B14">
        <v>1</v>
      </c>
      <c r="C14" t="s">
        <v>22</v>
      </c>
      <c r="D14" s="1">
        <v>14.65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P14" t="s">
        <v>11</v>
      </c>
    </row>
    <row r="15" spans="1:16" x14ac:dyDescent="0.3">
      <c r="A15" t="s">
        <v>15</v>
      </c>
      <c r="B15">
        <v>2</v>
      </c>
      <c r="C15" t="s">
        <v>23</v>
      </c>
      <c r="D15" s="1">
        <f t="shared" ref="D15:D20" si="9">$D$14</f>
        <v>14.65</v>
      </c>
      <c r="E15" s="1">
        <v>13.15</v>
      </c>
      <c r="F15" s="1">
        <v>25.58</v>
      </c>
      <c r="G15" s="1">
        <v>25.58</v>
      </c>
      <c r="H15" s="1">
        <v>13.78</v>
      </c>
      <c r="I15" s="1">
        <f t="shared" ref="I15:L20" si="10">$D$14/E15</f>
        <v>1.1140684410646389</v>
      </c>
      <c r="J15" s="1">
        <f t="shared" si="10"/>
        <v>0.57271305707584053</v>
      </c>
      <c r="K15" s="1">
        <f t="shared" si="10"/>
        <v>0.57271305707584053</v>
      </c>
      <c r="L15" s="1">
        <f t="shared" si="10"/>
        <v>1.063134978229318</v>
      </c>
      <c r="M15" s="3">
        <f t="shared" ref="M15:P20" si="11">I15/$B$13</f>
        <v>1.1140684410646389</v>
      </c>
      <c r="N15" s="3">
        <f t="shared" si="11"/>
        <v>0.57271305707584053</v>
      </c>
      <c r="O15" s="3">
        <f t="shared" si="11"/>
        <v>0.57271305707584053</v>
      </c>
      <c r="P15" s="3">
        <f t="shared" si="11"/>
        <v>1.063134978229318</v>
      </c>
    </row>
    <row r="16" spans="1:16" x14ac:dyDescent="0.3">
      <c r="B16">
        <v>4</v>
      </c>
      <c r="C16" t="s">
        <v>17</v>
      </c>
      <c r="D16" s="1">
        <f t="shared" si="9"/>
        <v>14.65</v>
      </c>
      <c r="E16" s="1">
        <v>13.25</v>
      </c>
      <c r="F16" s="1">
        <v>18</v>
      </c>
      <c r="G16" s="1">
        <v>18</v>
      </c>
      <c r="H16" s="1">
        <v>13.23</v>
      </c>
      <c r="I16" s="1">
        <f t="shared" si="10"/>
        <v>1.1056603773584905</v>
      </c>
      <c r="J16" s="1">
        <f t="shared" si="10"/>
        <v>0.81388888888888888</v>
      </c>
      <c r="K16" s="1">
        <f t="shared" si="10"/>
        <v>0.81388888888888888</v>
      </c>
      <c r="L16" s="1">
        <f t="shared" si="10"/>
        <v>1.1073318216175358</v>
      </c>
      <c r="M16" s="3">
        <f t="shared" si="11"/>
        <v>1.1056603773584905</v>
      </c>
      <c r="N16" s="3">
        <f t="shared" si="11"/>
        <v>0.81388888888888888</v>
      </c>
      <c r="O16" s="3">
        <f t="shared" si="11"/>
        <v>0.81388888888888888</v>
      </c>
      <c r="P16" s="3">
        <f t="shared" si="11"/>
        <v>1.1073318216175358</v>
      </c>
    </row>
    <row r="17" spans="1:16" x14ac:dyDescent="0.3">
      <c r="B17">
        <v>8</v>
      </c>
      <c r="C17" t="s">
        <v>18</v>
      </c>
      <c r="D17" s="1">
        <f t="shared" si="9"/>
        <v>14.65</v>
      </c>
      <c r="E17" s="1">
        <v>14.79</v>
      </c>
      <c r="F17" s="1">
        <v>19.46</v>
      </c>
      <c r="G17" s="1">
        <v>18.46</v>
      </c>
      <c r="H17" s="1">
        <v>14.02</v>
      </c>
      <c r="I17" s="1">
        <f t="shared" si="10"/>
        <v>0.99053414469235979</v>
      </c>
      <c r="J17" s="1">
        <f t="shared" si="10"/>
        <v>0.75282631038026715</v>
      </c>
      <c r="K17" s="1">
        <f t="shared" si="10"/>
        <v>0.79360780065005421</v>
      </c>
      <c r="L17" s="1">
        <f t="shared" si="10"/>
        <v>1.0449358059914409</v>
      </c>
      <c r="M17" s="3">
        <f t="shared" si="11"/>
        <v>0.99053414469235979</v>
      </c>
      <c r="N17" s="3">
        <f t="shared" si="11"/>
        <v>0.75282631038026715</v>
      </c>
      <c r="O17" s="3">
        <f t="shared" si="11"/>
        <v>0.79360780065005421</v>
      </c>
      <c r="P17" s="3">
        <f t="shared" si="11"/>
        <v>1.0449358059914409</v>
      </c>
    </row>
    <row r="18" spans="1:16" x14ac:dyDescent="0.3">
      <c r="B18">
        <v>16</v>
      </c>
      <c r="C18" t="s">
        <v>19</v>
      </c>
      <c r="D18" s="1">
        <f t="shared" si="9"/>
        <v>14.65</v>
      </c>
      <c r="E18" s="1">
        <v>20.73</v>
      </c>
      <c r="F18" s="1">
        <v>49.12</v>
      </c>
      <c r="G18" s="1">
        <v>29</v>
      </c>
      <c r="H18" s="1">
        <v>21.19</v>
      </c>
      <c r="I18" s="1">
        <f t="shared" si="10"/>
        <v>0.70670525808007723</v>
      </c>
      <c r="J18" s="1">
        <f t="shared" si="10"/>
        <v>0.29824918566775249</v>
      </c>
      <c r="K18" s="1">
        <f t="shared" si="10"/>
        <v>0.50517241379310351</v>
      </c>
      <c r="L18" s="1">
        <f t="shared" si="10"/>
        <v>0.6913638508730533</v>
      </c>
      <c r="M18" s="3">
        <f t="shared" si="11"/>
        <v>0.70670525808007723</v>
      </c>
      <c r="N18" s="3">
        <f t="shared" si="11"/>
        <v>0.29824918566775249</v>
      </c>
      <c r="O18" s="3">
        <f t="shared" si="11"/>
        <v>0.50517241379310351</v>
      </c>
      <c r="P18" s="3">
        <f t="shared" si="11"/>
        <v>0.6913638508730533</v>
      </c>
    </row>
    <row r="19" spans="1:16" x14ac:dyDescent="0.3">
      <c r="B19">
        <v>32</v>
      </c>
      <c r="C19" t="s">
        <v>20</v>
      </c>
      <c r="D19" s="1">
        <f t="shared" si="9"/>
        <v>14.65</v>
      </c>
      <c r="E19" s="1">
        <v>176.22</v>
      </c>
      <c r="F19" s="1">
        <f>20.03*10</f>
        <v>200.3</v>
      </c>
      <c r="G19" s="1">
        <f>18.84*10</f>
        <v>188.4</v>
      </c>
      <c r="H19" s="1">
        <f>8.33*10</f>
        <v>83.3</v>
      </c>
      <c r="I19" s="1">
        <f t="shared" si="10"/>
        <v>8.3134717966178648E-2</v>
      </c>
      <c r="J19" s="1">
        <f t="shared" si="10"/>
        <v>7.3140289565651523E-2</v>
      </c>
      <c r="K19" s="1">
        <f t="shared" si="10"/>
        <v>7.7760084925690018E-2</v>
      </c>
      <c r="L19" s="1">
        <f t="shared" si="10"/>
        <v>0.1758703481392557</v>
      </c>
      <c r="M19" s="3">
        <f t="shared" si="11"/>
        <v>8.3134717966178648E-2</v>
      </c>
      <c r="N19" s="3">
        <f t="shared" si="11"/>
        <v>7.3140289565651523E-2</v>
      </c>
      <c r="O19" s="3">
        <f t="shared" si="11"/>
        <v>7.7760084925690018E-2</v>
      </c>
      <c r="P19" s="3">
        <f t="shared" si="11"/>
        <v>0.1758703481392557</v>
      </c>
    </row>
    <row r="20" spans="1:16" x14ac:dyDescent="0.3">
      <c r="B20">
        <v>64</v>
      </c>
      <c r="C20" t="s">
        <v>21</v>
      </c>
      <c r="D20" s="1">
        <f t="shared" si="9"/>
        <v>14.65</v>
      </c>
      <c r="E20" s="1">
        <v>352</v>
      </c>
      <c r="F20" s="1">
        <v>434.99999999999994</v>
      </c>
      <c r="G20" s="1">
        <v>537</v>
      </c>
      <c r="H20" s="1">
        <v>400</v>
      </c>
      <c r="I20" s="1">
        <f t="shared" si="10"/>
        <v>4.1619318181818181E-2</v>
      </c>
      <c r="J20" s="1">
        <f t="shared" si="10"/>
        <v>3.3678160919540234E-2</v>
      </c>
      <c r="K20" s="1">
        <f t="shared" si="10"/>
        <v>2.728119180633147E-2</v>
      </c>
      <c r="L20" s="1">
        <f t="shared" si="10"/>
        <v>3.6624999999999998E-2</v>
      </c>
      <c r="M20" s="3">
        <f t="shared" si="11"/>
        <v>4.1619318181818181E-2</v>
      </c>
      <c r="N20" s="3">
        <f t="shared" si="11"/>
        <v>3.3678160919540234E-2</v>
      </c>
      <c r="O20" s="3">
        <f t="shared" si="11"/>
        <v>2.728119180633147E-2</v>
      </c>
      <c r="P20" s="3">
        <f t="shared" si="11"/>
        <v>3.6624999999999998E-2</v>
      </c>
    </row>
    <row r="24" spans="1:16" x14ac:dyDescent="0.3">
      <c r="A24" t="s">
        <v>14</v>
      </c>
      <c r="C24" s="2" t="s">
        <v>16</v>
      </c>
      <c r="D24" s="2" t="s">
        <v>7</v>
      </c>
      <c r="E24" s="4" t="s">
        <v>9</v>
      </c>
      <c r="F24" s="4"/>
      <c r="G24" s="4"/>
      <c r="H24" s="4"/>
      <c r="I24" s="4" t="s">
        <v>8</v>
      </c>
      <c r="J24" s="4"/>
      <c r="K24" s="4"/>
      <c r="L24" s="4"/>
      <c r="M24" s="4" t="s">
        <v>10</v>
      </c>
      <c r="N24" s="4"/>
      <c r="O24" s="4"/>
      <c r="P24" s="4"/>
    </row>
    <row r="25" spans="1:16" x14ac:dyDescent="0.3">
      <c r="A25" t="s">
        <v>1</v>
      </c>
      <c r="B25">
        <v>1</v>
      </c>
      <c r="C25" s="2"/>
      <c r="D25" s="2"/>
      <c r="E25" t="s">
        <v>4</v>
      </c>
      <c r="F25" t="s">
        <v>5</v>
      </c>
      <c r="G25" t="s">
        <v>13</v>
      </c>
      <c r="H25" t="s">
        <v>6</v>
      </c>
      <c r="I25" t="s">
        <v>4</v>
      </c>
      <c r="J25" t="s">
        <v>5</v>
      </c>
      <c r="K25" t="s">
        <v>13</v>
      </c>
      <c r="L25" t="s">
        <v>6</v>
      </c>
      <c r="M25" t="s">
        <v>4</v>
      </c>
      <c r="N25" t="s">
        <v>5</v>
      </c>
      <c r="O25" t="s">
        <v>13</v>
      </c>
      <c r="P25" t="s">
        <v>6</v>
      </c>
    </row>
    <row r="26" spans="1:16" x14ac:dyDescent="0.3">
      <c r="A26" t="s">
        <v>2</v>
      </c>
      <c r="B26">
        <v>1</v>
      </c>
      <c r="C26" t="s">
        <v>24</v>
      </c>
      <c r="D26" s="1">
        <v>7.3142106294631901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P26" t="s">
        <v>11</v>
      </c>
    </row>
    <row r="27" spans="1:16" x14ac:dyDescent="0.3">
      <c r="A27" t="s">
        <v>15</v>
      </c>
      <c r="B27">
        <v>2</v>
      </c>
      <c r="C27" t="s">
        <v>25</v>
      </c>
      <c r="D27" s="1">
        <f>$D$13</f>
        <v>0</v>
      </c>
      <c r="E27" s="1">
        <v>5.9362852096557601</v>
      </c>
      <c r="F27" s="1">
        <v>11.6604759216308</v>
      </c>
      <c r="G27" s="1">
        <v>11.6604759216308</v>
      </c>
      <c r="H27" s="1">
        <v>6.0941606044769197</v>
      </c>
      <c r="I27" s="1">
        <f t="shared" ref="I27:L32" si="12">$D$14/E27</f>
        <v>2.4678733387288752</v>
      </c>
      <c r="J27" s="1">
        <f t="shared" si="12"/>
        <v>1.2563809657908966</v>
      </c>
      <c r="K27" s="1">
        <f t="shared" si="12"/>
        <v>1.2563809657908966</v>
      </c>
      <c r="L27" s="1">
        <f t="shared" si="12"/>
        <v>2.4039405835871395</v>
      </c>
      <c r="M27" s="3">
        <f t="shared" ref="M27:P32" si="13">I27/$B$13</f>
        <v>2.4678733387288752</v>
      </c>
      <c r="N27" s="3">
        <f t="shared" si="13"/>
        <v>1.2563809657908966</v>
      </c>
      <c r="O27" s="3">
        <f t="shared" si="13"/>
        <v>1.2563809657908966</v>
      </c>
      <c r="P27" s="3">
        <f t="shared" si="13"/>
        <v>2.4039405835871395</v>
      </c>
    </row>
    <row r="28" spans="1:16" x14ac:dyDescent="0.3">
      <c r="B28">
        <v>4</v>
      </c>
      <c r="C28" t="s">
        <v>22</v>
      </c>
      <c r="D28" s="1">
        <f t="shared" ref="D28:D32" si="14">$D$13</f>
        <v>0</v>
      </c>
      <c r="E28" s="1">
        <v>5.0444609642028801</v>
      </c>
      <c r="F28" s="1">
        <v>6.8920947551727298</v>
      </c>
      <c r="G28" s="1">
        <v>6.8920947551727298</v>
      </c>
      <c r="H28" s="1">
        <v>4.8636919498443598</v>
      </c>
      <c r="I28" s="1">
        <f t="shared" si="12"/>
        <v>2.9041755113105481</v>
      </c>
      <c r="J28" s="1">
        <f t="shared" si="12"/>
        <v>2.1256237066393671</v>
      </c>
      <c r="K28" s="1">
        <f t="shared" si="12"/>
        <v>2.1256237066393671</v>
      </c>
      <c r="L28" s="1">
        <f t="shared" si="12"/>
        <v>3.0121151074275594</v>
      </c>
      <c r="M28" s="3">
        <f t="shared" si="13"/>
        <v>2.9041755113105481</v>
      </c>
      <c r="N28" s="3">
        <f t="shared" si="13"/>
        <v>2.1256237066393671</v>
      </c>
      <c r="O28" s="3">
        <f t="shared" si="13"/>
        <v>2.1256237066393671</v>
      </c>
      <c r="P28" s="3">
        <f t="shared" si="13"/>
        <v>3.0121151074275594</v>
      </c>
    </row>
    <row r="29" spans="1:16" x14ac:dyDescent="0.3">
      <c r="B29">
        <v>8</v>
      </c>
      <c r="C29" t="s">
        <v>23</v>
      </c>
      <c r="D29" s="1">
        <f t="shared" si="14"/>
        <v>0</v>
      </c>
      <c r="E29" s="1">
        <v>4.7212926864623999</v>
      </c>
      <c r="F29" s="1">
        <v>5.5356520175933799</v>
      </c>
      <c r="G29" s="1">
        <v>6.44859986305236</v>
      </c>
      <c r="H29" s="1">
        <v>4.7606472969055096</v>
      </c>
      <c r="I29" s="1">
        <f t="shared" si="12"/>
        <v>3.1029637374540839</v>
      </c>
      <c r="J29" s="1">
        <f t="shared" si="12"/>
        <v>2.6464813816763497</v>
      </c>
      <c r="K29" s="1">
        <f t="shared" si="12"/>
        <v>2.271810983952975</v>
      </c>
      <c r="L29" s="1">
        <f t="shared" si="12"/>
        <v>3.0773126187110553</v>
      </c>
      <c r="M29" s="3">
        <f t="shared" si="13"/>
        <v>3.1029637374540839</v>
      </c>
      <c r="N29" s="3">
        <f t="shared" si="13"/>
        <v>2.6464813816763497</v>
      </c>
      <c r="O29" s="3">
        <f t="shared" si="13"/>
        <v>2.271810983952975</v>
      </c>
      <c r="P29" s="3">
        <f t="shared" si="13"/>
        <v>3.0773126187110553</v>
      </c>
    </row>
    <row r="30" spans="1:16" x14ac:dyDescent="0.3">
      <c r="B30">
        <v>16</v>
      </c>
      <c r="C30" t="s">
        <v>17</v>
      </c>
      <c r="D30" s="1">
        <f t="shared" si="14"/>
        <v>0</v>
      </c>
      <c r="E30" s="1">
        <v>5.9410759449005104</v>
      </c>
      <c r="F30" s="7">
        <v>12.772575378417899</v>
      </c>
      <c r="G30" s="1">
        <v>7.50222201347351</v>
      </c>
      <c r="H30" s="1">
        <v>5.5659690380096398</v>
      </c>
      <c r="I30" s="1">
        <f t="shared" si="12"/>
        <v>2.465883307311489</v>
      </c>
      <c r="J30" s="1">
        <f t="shared" si="12"/>
        <v>1.1469887290510281</v>
      </c>
      <c r="K30" s="1">
        <f t="shared" si="12"/>
        <v>1.9527547936717333</v>
      </c>
      <c r="L30" s="1">
        <f t="shared" si="12"/>
        <v>2.632066384120376</v>
      </c>
      <c r="M30" s="3">
        <f t="shared" si="13"/>
        <v>2.465883307311489</v>
      </c>
      <c r="N30" s="3">
        <f t="shared" si="13"/>
        <v>1.1469887290510281</v>
      </c>
      <c r="O30" s="3">
        <f t="shared" si="13"/>
        <v>1.9527547936717333</v>
      </c>
      <c r="P30" s="3">
        <f t="shared" si="13"/>
        <v>2.632066384120376</v>
      </c>
    </row>
    <row r="31" spans="1:16" x14ac:dyDescent="0.3">
      <c r="B31">
        <v>32</v>
      </c>
      <c r="C31" t="s">
        <v>18</v>
      </c>
      <c r="D31" s="1">
        <f t="shared" si="14"/>
        <v>0</v>
      </c>
      <c r="E31" s="1">
        <v>9.9862974166870107</v>
      </c>
      <c r="F31" s="1">
        <v>34.224030923843301</v>
      </c>
      <c r="G31" s="1">
        <v>15.264520549774099</v>
      </c>
      <c r="H31" s="1">
        <v>10.9608312129974</v>
      </c>
      <c r="I31" s="1">
        <f t="shared" si="12"/>
        <v>1.4670101829252538</v>
      </c>
      <c r="J31" s="1">
        <f t="shared" si="12"/>
        <v>0.42806179180353632</v>
      </c>
      <c r="K31" s="1">
        <f t="shared" si="12"/>
        <v>0.95974190294609718</v>
      </c>
      <c r="L31" s="1">
        <f t="shared" si="12"/>
        <v>1.3365774652772655</v>
      </c>
      <c r="M31" s="3">
        <f t="shared" si="13"/>
        <v>1.4670101829252538</v>
      </c>
      <c r="N31" s="3">
        <f t="shared" si="13"/>
        <v>0.42806179180353632</v>
      </c>
      <c r="O31" s="3">
        <f t="shared" si="13"/>
        <v>0.95974190294609718</v>
      </c>
      <c r="P31" s="3">
        <f t="shared" si="13"/>
        <v>1.3365774652772655</v>
      </c>
    </row>
    <row r="32" spans="1:16" x14ac:dyDescent="0.3">
      <c r="B32">
        <v>64</v>
      </c>
      <c r="C32" t="s">
        <v>19</v>
      </c>
      <c r="D32" s="1">
        <f t="shared" si="14"/>
        <v>0</v>
      </c>
      <c r="E32" s="1">
        <v>58.753423404693599</v>
      </c>
      <c r="F32" s="1">
        <v>96.2841261386871</v>
      </c>
      <c r="G32" s="1">
        <v>70.954088640213001</v>
      </c>
      <c r="H32" s="1">
        <v>62.5350293159484</v>
      </c>
      <c r="I32" s="1">
        <f t="shared" si="12"/>
        <v>0.24934717248884028</v>
      </c>
      <c r="J32" s="1">
        <f t="shared" si="12"/>
        <v>0.15215384495361389</v>
      </c>
      <c r="K32" s="1">
        <f t="shared" si="12"/>
        <v>0.20647154069282428</v>
      </c>
      <c r="L32" s="1">
        <f t="shared" si="12"/>
        <v>0.23426869964325403</v>
      </c>
      <c r="M32" s="3">
        <f t="shared" si="13"/>
        <v>0.24934717248884028</v>
      </c>
      <c r="N32" s="3">
        <f t="shared" si="13"/>
        <v>0.15215384495361389</v>
      </c>
      <c r="O32" s="3">
        <f t="shared" si="13"/>
        <v>0.20647154069282428</v>
      </c>
      <c r="P32" s="3">
        <f t="shared" si="13"/>
        <v>0.23426869964325403</v>
      </c>
    </row>
  </sheetData>
  <mergeCells count="8">
    <mergeCell ref="E24:H24"/>
    <mergeCell ref="I24:L24"/>
    <mergeCell ref="M24:P24"/>
    <mergeCell ref="E1:H1"/>
    <mergeCell ref="C1:C2"/>
    <mergeCell ref="D1:D2"/>
    <mergeCell ref="I1:L1"/>
    <mergeCell ref="M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461E-72AA-45A0-8158-93CBEE00A0AE}">
  <dimension ref="A1:P19"/>
  <sheetViews>
    <sheetView workbookViewId="0">
      <selection activeCell="E4" sqref="E4"/>
    </sheetView>
  </sheetViews>
  <sheetFormatPr defaultRowHeight="14.4" x14ac:dyDescent="0.3"/>
  <cols>
    <col min="1" max="1" width="18.77734375" customWidth="1"/>
    <col min="3" max="3" width="11.5546875" customWidth="1"/>
    <col min="4" max="4" width="14.88671875" customWidth="1"/>
    <col min="5" max="5" width="8" customWidth="1"/>
    <col min="6" max="6" width="17.44140625" customWidth="1"/>
    <col min="7" max="7" width="20.6640625" customWidth="1"/>
    <col min="8" max="8" width="17.6640625" customWidth="1"/>
    <col min="10" max="11" width="18" customWidth="1"/>
    <col min="12" max="12" width="18.109375" customWidth="1"/>
    <col min="14" max="14" width="14.77734375" customWidth="1"/>
    <col min="15" max="15" width="17.44140625" customWidth="1"/>
    <col min="16" max="16" width="18.109375" customWidth="1"/>
  </cols>
  <sheetData>
    <row r="1" spans="1:16" x14ac:dyDescent="0.3">
      <c r="A1" t="s">
        <v>0</v>
      </c>
      <c r="C1" s="4" t="s">
        <v>3</v>
      </c>
      <c r="D1" s="4" t="s">
        <v>7</v>
      </c>
      <c r="E1" s="4" t="s">
        <v>9</v>
      </c>
      <c r="F1" s="4"/>
      <c r="G1" s="4"/>
      <c r="H1" s="4"/>
      <c r="I1" s="4" t="s">
        <v>8</v>
      </c>
      <c r="J1" s="4"/>
      <c r="K1" s="4"/>
      <c r="L1" s="4"/>
      <c r="M1" s="4" t="s">
        <v>10</v>
      </c>
      <c r="N1" s="4"/>
      <c r="O1" s="4"/>
      <c r="P1" s="4"/>
    </row>
    <row r="2" spans="1:16" x14ac:dyDescent="0.3">
      <c r="A2" t="s">
        <v>1</v>
      </c>
      <c r="C2" s="4"/>
      <c r="D2" s="4"/>
      <c r="E2" t="s">
        <v>4</v>
      </c>
      <c r="F2" t="s">
        <v>5</v>
      </c>
      <c r="G2" t="s">
        <v>13</v>
      </c>
      <c r="H2" t="s">
        <v>6</v>
      </c>
      <c r="I2" t="s">
        <v>4</v>
      </c>
      <c r="J2" t="s">
        <v>5</v>
      </c>
      <c r="K2" t="s">
        <v>13</v>
      </c>
      <c r="L2" t="s">
        <v>6</v>
      </c>
      <c r="M2" t="s">
        <v>4</v>
      </c>
      <c r="N2" t="s">
        <v>5</v>
      </c>
      <c r="O2" t="s">
        <v>13</v>
      </c>
      <c r="P2" t="s">
        <v>6</v>
      </c>
    </row>
    <row r="3" spans="1:16" x14ac:dyDescent="0.3">
      <c r="A3" t="s">
        <v>2</v>
      </c>
      <c r="C3">
        <v>1</v>
      </c>
      <c r="D3" s="6">
        <v>76.373000000000005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/>
      <c r="P3" s="6" t="s">
        <v>11</v>
      </c>
    </row>
    <row r="4" spans="1:16" x14ac:dyDescent="0.3">
      <c r="A4" t="s">
        <v>12</v>
      </c>
      <c r="C4">
        <v>2</v>
      </c>
      <c r="D4" s="6">
        <f>D3/2</f>
        <v>38.186500000000002</v>
      </c>
      <c r="E4" s="6">
        <v>49.274000000000001</v>
      </c>
      <c r="F4" s="6"/>
      <c r="G4" s="6"/>
      <c r="H4" s="6">
        <v>49.302</v>
      </c>
      <c r="I4" s="6">
        <f>$D$3/E4</f>
        <v>1.5499654990461502</v>
      </c>
      <c r="J4" s="6" t="e">
        <f>$D$3/F4</f>
        <v>#DIV/0!</v>
      </c>
      <c r="K4" s="6" t="e">
        <f>$D$3/G4</f>
        <v>#DIV/0!</v>
      </c>
      <c r="L4" s="6">
        <f t="shared" ref="L4:L9" si="0">$D$3/H4</f>
        <v>1.5490852298081215</v>
      </c>
      <c r="M4" s="3">
        <f>$D4/E4</f>
        <v>0.77498274952307511</v>
      </c>
      <c r="N4" s="3" t="e">
        <f>$D4/F4</f>
        <v>#DIV/0!</v>
      </c>
      <c r="O4" s="3" t="e">
        <f>$D4/G4</f>
        <v>#DIV/0!</v>
      </c>
      <c r="P4" s="3">
        <f t="shared" ref="P4:P9" si="1">$D4/H4</f>
        <v>0.77454261490406073</v>
      </c>
    </row>
    <row r="5" spans="1:16" x14ac:dyDescent="0.3">
      <c r="C5">
        <v>4</v>
      </c>
      <c r="D5" s="6">
        <f t="shared" ref="D5:D9" si="2">D4/2</f>
        <v>19.093250000000001</v>
      </c>
      <c r="E5" s="6">
        <v>27.465348577499299</v>
      </c>
      <c r="F5" s="6"/>
      <c r="G5" s="6"/>
      <c r="H5" s="6">
        <v>28.734499692916799</v>
      </c>
      <c r="I5" s="6">
        <f t="shared" ref="I5:K9" si="3">$D$3/E5</f>
        <v>2.7807038306649345</v>
      </c>
      <c r="J5" s="6" t="e">
        <f t="shared" si="3"/>
        <v>#DIV/0!</v>
      </c>
      <c r="K5" s="6" t="e">
        <f t="shared" si="3"/>
        <v>#DIV/0!</v>
      </c>
      <c r="L5" s="6">
        <f t="shared" si="0"/>
        <v>2.6578851490783513</v>
      </c>
      <c r="M5" s="3">
        <f t="shared" ref="M5:O9" si="4">$D5/E5</f>
        <v>0.69517595766623363</v>
      </c>
      <c r="N5" s="3" t="e">
        <f t="shared" si="4"/>
        <v>#DIV/0!</v>
      </c>
      <c r="O5" s="3" t="e">
        <f t="shared" si="4"/>
        <v>#DIV/0!</v>
      </c>
      <c r="P5" s="3">
        <f t="shared" si="1"/>
        <v>0.66447128726958782</v>
      </c>
    </row>
    <row r="6" spans="1:16" x14ac:dyDescent="0.3">
      <c r="C6">
        <v>8</v>
      </c>
      <c r="D6" s="6">
        <f t="shared" si="2"/>
        <v>9.5466250000000006</v>
      </c>
      <c r="E6" s="6">
        <v>17.345203351974401</v>
      </c>
      <c r="F6" s="6"/>
      <c r="G6" s="6"/>
      <c r="H6" s="6">
        <v>14.9948239803314</v>
      </c>
      <c r="I6" s="6">
        <f t="shared" si="3"/>
        <v>4.4031193206683552</v>
      </c>
      <c r="J6" s="6" t="e">
        <f t="shared" si="3"/>
        <v>#DIV/0!</v>
      </c>
      <c r="K6" s="6" t="e">
        <f t="shared" si="3"/>
        <v>#DIV/0!</v>
      </c>
      <c r="L6" s="6">
        <f t="shared" si="0"/>
        <v>5.09329086491298</v>
      </c>
      <c r="M6" s="3">
        <f t="shared" si="4"/>
        <v>0.5503899150835444</v>
      </c>
      <c r="N6" s="3" t="e">
        <f t="shared" si="4"/>
        <v>#DIV/0!</v>
      </c>
      <c r="O6" s="3" t="e">
        <f t="shared" si="4"/>
        <v>#DIV/0!</v>
      </c>
      <c r="P6" s="3">
        <f t="shared" si="1"/>
        <v>0.6366613581141225</v>
      </c>
    </row>
    <row r="7" spans="1:16" x14ac:dyDescent="0.3">
      <c r="C7">
        <v>16</v>
      </c>
      <c r="D7" s="6">
        <f t="shared" si="2"/>
        <v>4.7733125000000003</v>
      </c>
      <c r="E7" s="6">
        <v>10.802532958984299</v>
      </c>
      <c r="F7" s="6"/>
      <c r="G7" s="6"/>
      <c r="H7" s="6">
        <v>11.523827886581399</v>
      </c>
      <c r="I7" s="6">
        <f t="shared" si="3"/>
        <v>7.0699159437862917</v>
      </c>
      <c r="J7" s="6" t="e">
        <f t="shared" si="3"/>
        <v>#DIV/0!</v>
      </c>
      <c r="K7" s="6" t="e">
        <f t="shared" si="3"/>
        <v>#DIV/0!</v>
      </c>
      <c r="L7" s="6">
        <f t="shared" si="0"/>
        <v>6.6273985303902725</v>
      </c>
      <c r="M7" s="3">
        <f t="shared" si="4"/>
        <v>0.44186974648664323</v>
      </c>
      <c r="N7" s="3" t="e">
        <f t="shared" si="4"/>
        <v>#DIV/0!</v>
      </c>
      <c r="O7" s="3" t="e">
        <f t="shared" si="4"/>
        <v>#DIV/0!</v>
      </c>
      <c r="P7" s="3">
        <f t="shared" si="1"/>
        <v>0.41421240814939203</v>
      </c>
    </row>
    <row r="8" spans="1:16" x14ac:dyDescent="0.3">
      <c r="C8">
        <v>32</v>
      </c>
      <c r="D8" s="6">
        <f t="shared" si="2"/>
        <v>2.3866562500000001</v>
      </c>
      <c r="E8" s="6">
        <v>9.8828021526336602</v>
      </c>
      <c r="F8" s="6"/>
      <c r="G8" s="6"/>
      <c r="H8" s="6">
        <v>9.9523311614990195</v>
      </c>
      <c r="I8" s="6">
        <f t="shared" si="3"/>
        <v>7.7278689606922288</v>
      </c>
      <c r="J8" s="6" t="e">
        <f t="shared" si="3"/>
        <v>#DIV/0!</v>
      </c>
      <c r="K8" s="6" t="e">
        <f t="shared" si="3"/>
        <v>#DIV/0!</v>
      </c>
      <c r="L8" s="6">
        <f t="shared" si="0"/>
        <v>7.6738804970087742</v>
      </c>
      <c r="M8" s="3">
        <f t="shared" si="4"/>
        <v>0.24149590502163215</v>
      </c>
      <c r="N8" s="3" t="e">
        <f t="shared" si="4"/>
        <v>#DIV/0!</v>
      </c>
      <c r="O8" s="3" t="e">
        <f t="shared" si="4"/>
        <v>#DIV/0!</v>
      </c>
      <c r="P8" s="3">
        <f t="shared" si="1"/>
        <v>0.23980876553152419</v>
      </c>
    </row>
    <row r="9" spans="1:16" x14ac:dyDescent="0.3">
      <c r="C9">
        <v>64</v>
      </c>
      <c r="D9" s="6">
        <f t="shared" si="2"/>
        <v>1.1933281250000001</v>
      </c>
      <c r="E9" s="6">
        <v>10.868537855148301</v>
      </c>
      <c r="F9" s="6"/>
      <c r="G9" s="6"/>
      <c r="H9" s="6">
        <v>10.8420763492584</v>
      </c>
      <c r="I9" s="6">
        <f t="shared" si="3"/>
        <v>7.0269801713781579</v>
      </c>
      <c r="J9" s="6" t="e">
        <f t="shared" si="3"/>
        <v>#DIV/0!</v>
      </c>
      <c r="K9" s="6" t="e">
        <f t="shared" si="3"/>
        <v>#DIV/0!</v>
      </c>
      <c r="L9" s="6">
        <f t="shared" si="0"/>
        <v>7.0441304358849983</v>
      </c>
      <c r="M9" s="3">
        <f t="shared" si="4"/>
        <v>0.10979656517778372</v>
      </c>
      <c r="N9" s="3" t="e">
        <f t="shared" si="4"/>
        <v>#DIV/0!</v>
      </c>
      <c r="O9" s="3" t="e">
        <f t="shared" si="4"/>
        <v>#DIV/0!</v>
      </c>
      <c r="P9" s="3">
        <f t="shared" si="1"/>
        <v>0.1100645380607031</v>
      </c>
    </row>
    <row r="11" spans="1:16" x14ac:dyDescent="0.3">
      <c r="A11" t="s">
        <v>14</v>
      </c>
      <c r="C11" s="2" t="s">
        <v>16</v>
      </c>
      <c r="D11" s="2" t="s">
        <v>7</v>
      </c>
      <c r="E11" s="4" t="s">
        <v>9</v>
      </c>
      <c r="F11" s="4"/>
      <c r="G11" s="4"/>
      <c r="H11" s="4"/>
      <c r="I11" s="4" t="s">
        <v>8</v>
      </c>
      <c r="J11" s="4"/>
      <c r="K11" s="4"/>
      <c r="L11" s="4"/>
      <c r="M11" s="4" t="s">
        <v>10</v>
      </c>
      <c r="N11" s="4"/>
      <c r="O11" s="4"/>
      <c r="P11" s="4"/>
    </row>
    <row r="12" spans="1:16" x14ac:dyDescent="0.3">
      <c r="A12" t="s">
        <v>1</v>
      </c>
      <c r="B12">
        <v>1</v>
      </c>
      <c r="C12" s="2"/>
      <c r="D12" s="2"/>
      <c r="E12" t="s">
        <v>4</v>
      </c>
      <c r="F12" t="s">
        <v>5</v>
      </c>
      <c r="G12" t="s">
        <v>13</v>
      </c>
      <c r="H12" t="s">
        <v>6</v>
      </c>
      <c r="I12" t="s">
        <v>4</v>
      </c>
      <c r="J12" t="s">
        <v>5</v>
      </c>
      <c r="K12" t="s">
        <v>13</v>
      </c>
      <c r="L12" t="s">
        <v>6</v>
      </c>
      <c r="M12" t="s">
        <v>4</v>
      </c>
      <c r="N12" t="s">
        <v>5</v>
      </c>
      <c r="O12" t="s">
        <v>13</v>
      </c>
      <c r="P12" t="s">
        <v>6</v>
      </c>
    </row>
    <row r="13" spans="1:16" x14ac:dyDescent="0.3">
      <c r="A13" t="s">
        <v>2</v>
      </c>
      <c r="B13">
        <v>1</v>
      </c>
      <c r="C13" t="s">
        <v>24</v>
      </c>
      <c r="D13" s="1">
        <v>6.78935229778289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P13" t="s">
        <v>11</v>
      </c>
    </row>
    <row r="14" spans="1:16" x14ac:dyDescent="0.3">
      <c r="A14" t="s">
        <v>15</v>
      </c>
      <c r="B14">
        <v>2</v>
      </c>
      <c r="C14" t="s">
        <v>25</v>
      </c>
      <c r="D14" s="1">
        <f>$D$13</f>
        <v>6.78935229778289</v>
      </c>
      <c r="E14" s="1">
        <v>5.5758817672729402</v>
      </c>
      <c r="F14" s="1"/>
      <c r="G14" s="1"/>
      <c r="H14" s="1">
        <v>5.1350277900695804</v>
      </c>
      <c r="I14" s="1">
        <f t="shared" ref="I14:L19" si="5">$D$14/E14</f>
        <v>1.2176284543248908</v>
      </c>
      <c r="J14" s="1" t="e">
        <f t="shared" si="5"/>
        <v>#DIV/0!</v>
      </c>
      <c r="K14" s="1" t="e">
        <f t="shared" si="5"/>
        <v>#DIV/0!</v>
      </c>
      <c r="L14" s="1">
        <f t="shared" si="5"/>
        <v>1.3221646649921817</v>
      </c>
      <c r="M14" s="3">
        <f t="shared" ref="M14:P19" si="6">I14/$B$13</f>
        <v>1.2176284543248908</v>
      </c>
      <c r="N14" s="3" t="e">
        <f t="shared" si="6"/>
        <v>#DIV/0!</v>
      </c>
      <c r="O14" s="3" t="e">
        <f t="shared" si="6"/>
        <v>#DIV/0!</v>
      </c>
      <c r="P14" s="3">
        <f t="shared" si="6"/>
        <v>1.3221646649921817</v>
      </c>
    </row>
    <row r="15" spans="1:16" x14ac:dyDescent="0.3">
      <c r="B15">
        <v>4</v>
      </c>
      <c r="C15" t="s">
        <v>22</v>
      </c>
      <c r="D15" s="1">
        <f t="shared" ref="D15:D19" si="7">$D$13</f>
        <v>6.78935229778289</v>
      </c>
      <c r="E15" s="1">
        <v>4.5289984703063899</v>
      </c>
      <c r="F15" s="1"/>
      <c r="G15" s="1"/>
      <c r="H15" s="1">
        <v>4.2988612174987697</v>
      </c>
      <c r="I15" s="1">
        <f t="shared" si="5"/>
        <v>1.499084696604807</v>
      </c>
      <c r="J15" s="1" t="e">
        <f t="shared" si="5"/>
        <v>#DIV/0!</v>
      </c>
      <c r="K15" s="1" t="e">
        <f t="shared" si="5"/>
        <v>#DIV/0!</v>
      </c>
      <c r="L15" s="1">
        <f t="shared" si="5"/>
        <v>1.5793373999017295</v>
      </c>
      <c r="M15" s="3">
        <f t="shared" si="6"/>
        <v>1.499084696604807</v>
      </c>
      <c r="N15" s="3" t="e">
        <f t="shared" si="6"/>
        <v>#DIV/0!</v>
      </c>
      <c r="O15" s="3" t="e">
        <f t="shared" si="6"/>
        <v>#DIV/0!</v>
      </c>
      <c r="P15" s="3">
        <f t="shared" si="6"/>
        <v>1.5793373999017295</v>
      </c>
    </row>
    <row r="16" spans="1:16" x14ac:dyDescent="0.3">
      <c r="B16">
        <v>8</v>
      </c>
      <c r="C16" t="s">
        <v>23</v>
      </c>
      <c r="D16" s="1">
        <f t="shared" si="7"/>
        <v>6.78935229778289</v>
      </c>
      <c r="E16" s="1">
        <v>4.4094048023223804</v>
      </c>
      <c r="F16" s="1"/>
      <c r="G16" s="1"/>
      <c r="H16" s="1">
        <v>4.38697347640991</v>
      </c>
      <c r="I16" s="1">
        <f t="shared" si="5"/>
        <v>1.5397434806182957</v>
      </c>
      <c r="J16" s="1" t="e">
        <f t="shared" si="5"/>
        <v>#DIV/0!</v>
      </c>
      <c r="K16" s="1" t="e">
        <f t="shared" si="5"/>
        <v>#DIV/0!</v>
      </c>
      <c r="L16" s="1">
        <f t="shared" si="5"/>
        <v>1.5476164454358572</v>
      </c>
      <c r="M16" s="3">
        <f t="shared" si="6"/>
        <v>1.5397434806182957</v>
      </c>
      <c r="N16" s="3" t="e">
        <f t="shared" si="6"/>
        <v>#DIV/0!</v>
      </c>
      <c r="O16" s="3" t="e">
        <f t="shared" si="6"/>
        <v>#DIV/0!</v>
      </c>
      <c r="P16" s="3">
        <f t="shared" si="6"/>
        <v>1.5476164454358572</v>
      </c>
    </row>
    <row r="17" spans="2:16" x14ac:dyDescent="0.3">
      <c r="B17">
        <v>16</v>
      </c>
      <c r="C17" t="s">
        <v>17</v>
      </c>
      <c r="D17" s="1">
        <f t="shared" si="7"/>
        <v>6.78935229778289</v>
      </c>
      <c r="E17" s="1">
        <v>5.5751667022704998</v>
      </c>
      <c r="F17" s="1"/>
      <c r="G17" s="1"/>
      <c r="H17" s="1">
        <v>6.1153310775756804</v>
      </c>
      <c r="I17" s="1">
        <f t="shared" si="5"/>
        <v>1.2177846260665013</v>
      </c>
      <c r="J17" s="1" t="e">
        <f t="shared" si="5"/>
        <v>#DIV/0!</v>
      </c>
      <c r="K17" s="1" t="e">
        <f t="shared" si="5"/>
        <v>#DIV/0!</v>
      </c>
      <c r="L17" s="1">
        <f t="shared" si="5"/>
        <v>1.1102182713669877</v>
      </c>
      <c r="M17" s="3">
        <f t="shared" si="6"/>
        <v>1.2177846260665013</v>
      </c>
      <c r="N17" s="3" t="e">
        <f t="shared" si="6"/>
        <v>#DIV/0!</v>
      </c>
      <c r="O17" s="3" t="e">
        <f t="shared" si="6"/>
        <v>#DIV/0!</v>
      </c>
      <c r="P17" s="3">
        <f t="shared" si="6"/>
        <v>1.1102182713669877</v>
      </c>
    </row>
    <row r="18" spans="2:16" x14ac:dyDescent="0.3">
      <c r="B18">
        <v>32</v>
      </c>
      <c r="C18" t="s">
        <v>18</v>
      </c>
      <c r="D18" s="1">
        <f t="shared" si="7"/>
        <v>6.78935229778289</v>
      </c>
      <c r="E18" s="1">
        <v>16.133103799819899</v>
      </c>
      <c r="F18" s="1"/>
      <c r="G18" s="1"/>
      <c r="H18" s="1">
        <v>17.003494167327801</v>
      </c>
      <c r="I18" s="1">
        <f t="shared" si="5"/>
        <v>0.42083360908262935</v>
      </c>
      <c r="J18" s="1" t="e">
        <f t="shared" si="5"/>
        <v>#DIV/0!</v>
      </c>
      <c r="K18" s="1" t="e">
        <f t="shared" si="5"/>
        <v>#DIV/0!</v>
      </c>
      <c r="L18" s="1">
        <f t="shared" si="5"/>
        <v>0.39929159447877627</v>
      </c>
      <c r="M18" s="3">
        <f t="shared" si="6"/>
        <v>0.42083360908262935</v>
      </c>
      <c r="N18" s="3" t="e">
        <f t="shared" si="6"/>
        <v>#DIV/0!</v>
      </c>
      <c r="O18" s="3" t="e">
        <f t="shared" si="6"/>
        <v>#DIV/0!</v>
      </c>
      <c r="P18" s="3">
        <f t="shared" si="6"/>
        <v>0.39929159447877627</v>
      </c>
    </row>
    <row r="19" spans="2:16" x14ac:dyDescent="0.3">
      <c r="B19">
        <v>64</v>
      </c>
      <c r="C19" t="s">
        <v>19</v>
      </c>
      <c r="D19" s="1">
        <f t="shared" si="7"/>
        <v>6.78935229778289</v>
      </c>
      <c r="E19" s="1">
        <v>57.767287778854303</v>
      </c>
      <c r="F19" s="1"/>
      <c r="G19" s="1"/>
      <c r="H19" s="1">
        <v>61.474649190902703</v>
      </c>
      <c r="I19" s="1">
        <f t="shared" si="5"/>
        <v>0.11752935889553967</v>
      </c>
      <c r="J19" s="1" t="e">
        <f t="shared" si="5"/>
        <v>#DIV/0!</v>
      </c>
      <c r="K19" s="1" t="e">
        <f t="shared" si="5"/>
        <v>#DIV/0!</v>
      </c>
      <c r="L19" s="1">
        <f t="shared" si="5"/>
        <v>0.11044149722106278</v>
      </c>
      <c r="M19" s="3">
        <f t="shared" si="6"/>
        <v>0.11752935889553967</v>
      </c>
      <c r="N19" s="3" t="e">
        <f t="shared" si="6"/>
        <v>#DIV/0!</v>
      </c>
      <c r="O19" s="3" t="e">
        <f t="shared" si="6"/>
        <v>#DIV/0!</v>
      </c>
      <c r="P19" s="3">
        <f t="shared" si="6"/>
        <v>0.11044149722106278</v>
      </c>
    </row>
  </sheetData>
  <mergeCells count="8">
    <mergeCell ref="M1:P1"/>
    <mergeCell ref="I11:L11"/>
    <mergeCell ref="M11:P11"/>
    <mergeCell ref="E11:H11"/>
    <mergeCell ref="C1:C2"/>
    <mergeCell ref="D1:D2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Saving</vt:lpstr>
      <vt:lpstr>No 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Botarelli</dc:creator>
  <cp:lastModifiedBy>Tommaso Botarelli</cp:lastModifiedBy>
  <dcterms:created xsi:type="dcterms:W3CDTF">2025-03-25T09:56:46Z</dcterms:created>
  <dcterms:modified xsi:type="dcterms:W3CDTF">2025-03-28T08:49:12Z</dcterms:modified>
</cp:coreProperties>
</file>