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y\OneDrive\Desktop\Parallel Computing\esame\kernel_image_processing\results\"/>
    </mc:Choice>
  </mc:AlternateContent>
  <xr:revisionPtr revIDLastSave="0" documentId="13_ncr:1_{31492F60-53B7-44C9-AC4B-C10B30D41D3A}" xr6:coauthVersionLast="47" xr6:coauthVersionMax="47" xr10:uidLastSave="{00000000-0000-0000-0000-000000000000}"/>
  <bookViews>
    <workbookView xWindow="-28920" yWindow="-30" windowWidth="29040" windowHeight="15720" xr2:uid="{027B59FB-7546-436B-8E89-928427CFA2C7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G33" i="1"/>
  <c r="D28" i="1"/>
  <c r="E28" i="1"/>
  <c r="F28" i="1"/>
  <c r="G28" i="1"/>
  <c r="C28" i="1"/>
  <c r="G25" i="1"/>
  <c r="F25" i="1"/>
  <c r="E25" i="1"/>
  <c r="D25" i="1"/>
  <c r="C25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0" i="1"/>
  <c r="E10" i="1"/>
  <c r="F10" i="1"/>
  <c r="G10" i="1"/>
  <c r="C11" i="1"/>
  <c r="C12" i="1"/>
  <c r="C13" i="1"/>
  <c r="C14" i="1"/>
  <c r="C15" i="1"/>
  <c r="C10" i="1"/>
</calcChain>
</file>

<file path=xl/sharedStrings.xml><?xml version="1.0" encoding="utf-8"?>
<sst xmlns="http://schemas.openxmlformats.org/spreadsheetml/2006/main" count="44" uniqueCount="19">
  <si>
    <t>Kernel Size</t>
  </si>
  <si>
    <t>Image Size</t>
  </si>
  <si>
    <t>100x100</t>
  </si>
  <si>
    <t>100x1000</t>
  </si>
  <si>
    <t>1000x1000</t>
  </si>
  <si>
    <t>1000x10000</t>
  </si>
  <si>
    <t>10000x10000</t>
  </si>
  <si>
    <t>10000x100000</t>
  </si>
  <si>
    <t>fixed image 1000x1000</t>
  </si>
  <si>
    <t>Fixed kernel 11x11</t>
  </si>
  <si>
    <t>Speedup</t>
  </si>
  <si>
    <t>Average Times [ms]</t>
  </si>
  <si>
    <t>-</t>
  </si>
  <si>
    <t>1channel_{noConst}</t>
  </si>
  <si>
    <t>3channel_{grid}</t>
  </si>
  <si>
    <t>3channel</t>
  </si>
  <si>
    <t>3channel_{3}</t>
  </si>
  <si>
    <t>1channel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</si>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</sst>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Fixed Image test </a:t>
            </a: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results!$C$2</c:f>
              <c:strCache>
                <c:ptCount val="1"/>
                <c:pt idx="0">
                  <c:v>1channel_{noConst}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results!$B$10:$B$15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17</c:v>
                </c:pt>
                <c:pt idx="3">
                  <c:v>33</c:v>
                </c:pt>
                <c:pt idx="4">
                  <c:v>63</c:v>
                </c:pt>
                <c:pt idx="5">
                  <c:v>121</c:v>
                </c:pt>
              </c:numCache>
            </c:numRef>
          </c:cat>
          <c:val>
            <c:numRef>
              <c:f>results!$C$10:$C$15</c:f>
              <c:numCache>
                <c:formatCode>0.00</c:formatCode>
                <c:ptCount val="6"/>
                <c:pt idx="0">
                  <c:v>15.245352416152409</c:v>
                </c:pt>
                <c:pt idx="1">
                  <c:v>93.858017022119057</c:v>
                </c:pt>
                <c:pt idx="2">
                  <c:v>206.46120393174911</c:v>
                </c:pt>
                <c:pt idx="3">
                  <c:v>334.98821011876601</c:v>
                </c:pt>
                <c:pt idx="4">
                  <c:v>393.62194147871253</c:v>
                </c:pt>
                <c:pt idx="5">
                  <c:v>427.16530945277458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A-4F12-9390-1A3D95C23478}"/>
            </c:ext>
          </c:extLst>
        </c:ser>
        <c:ser>
          <c:idx val="2"/>
          <c:order val="2"/>
          <c:tx>
            <c:strRef>
              <c:f>results!$D$2</c:f>
              <c:strCache>
                <c:ptCount val="1"/>
                <c:pt idx="0">
                  <c:v>3channel_{grid}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results!$B$10:$B$15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17</c:v>
                </c:pt>
                <c:pt idx="3">
                  <c:v>33</c:v>
                </c:pt>
                <c:pt idx="4">
                  <c:v>63</c:v>
                </c:pt>
                <c:pt idx="5">
                  <c:v>121</c:v>
                </c:pt>
              </c:numCache>
            </c:numRef>
          </c:cat>
          <c:val>
            <c:numRef>
              <c:f>results!$D$10:$D$15</c:f>
              <c:numCache>
                <c:formatCode>0.00</c:formatCode>
                <c:ptCount val="6"/>
                <c:pt idx="0">
                  <c:v>3.3084927182116588</c:v>
                </c:pt>
                <c:pt idx="1">
                  <c:v>20.708568221360423</c:v>
                </c:pt>
                <c:pt idx="2">
                  <c:v>121.53157796589221</c:v>
                </c:pt>
                <c:pt idx="3">
                  <c:v>169.6259803528842</c:v>
                </c:pt>
                <c:pt idx="4">
                  <c:v>169.20597567145089</c:v>
                </c:pt>
                <c:pt idx="5">
                  <c:v>130.06639362399144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A-4F12-9390-1A3D95C23478}"/>
            </c:ext>
          </c:extLst>
        </c:ser>
        <c:ser>
          <c:idx val="3"/>
          <c:order val="3"/>
          <c:tx>
            <c:strRef>
              <c:f>results!$E$2</c:f>
              <c:strCache>
                <c:ptCount val="1"/>
                <c:pt idx="0">
                  <c:v>3channel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results!$B$10:$B$15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17</c:v>
                </c:pt>
                <c:pt idx="3">
                  <c:v>33</c:v>
                </c:pt>
                <c:pt idx="4">
                  <c:v>63</c:v>
                </c:pt>
                <c:pt idx="5">
                  <c:v>121</c:v>
                </c:pt>
              </c:numCache>
            </c:numRef>
          </c:cat>
          <c:val>
            <c:numRef>
              <c:f>results!$E$10:$E$15</c:f>
              <c:numCache>
                <c:formatCode>0.00</c:formatCode>
                <c:ptCount val="6"/>
                <c:pt idx="0">
                  <c:v>10.208128189377357</c:v>
                </c:pt>
                <c:pt idx="1">
                  <c:v>54.454701681766551</c:v>
                </c:pt>
                <c:pt idx="2">
                  <c:v>206.6288434488475</c:v>
                </c:pt>
                <c:pt idx="3">
                  <c:v>386.60180720302685</c:v>
                </c:pt>
                <c:pt idx="4">
                  <c:v>503.3739750372356</c:v>
                </c:pt>
                <c:pt idx="5">
                  <c:v>369.11439940396446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A-4F12-9390-1A3D95C23478}"/>
            </c:ext>
          </c:extLst>
        </c:ser>
        <c:ser>
          <c:idx val="4"/>
          <c:order val="4"/>
          <c:tx>
            <c:strRef>
              <c:f>results!$F$2</c:f>
              <c:strCache>
                <c:ptCount val="1"/>
                <c:pt idx="0">
                  <c:v>3channel_{3}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results!$B$10:$B$15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17</c:v>
                </c:pt>
                <c:pt idx="3">
                  <c:v>33</c:v>
                </c:pt>
                <c:pt idx="4">
                  <c:v>63</c:v>
                </c:pt>
                <c:pt idx="5">
                  <c:v>121</c:v>
                </c:pt>
              </c:numCache>
            </c:numRef>
          </c:cat>
          <c:val>
            <c:numRef>
              <c:f>results!$F$10:$F$15</c:f>
              <c:numCache>
                <c:formatCode>0.00</c:formatCode>
                <c:ptCount val="6"/>
                <c:pt idx="0">
                  <c:v>11.628150414687173</c:v>
                </c:pt>
                <c:pt idx="1">
                  <c:v>87.214628329774172</c:v>
                </c:pt>
                <c:pt idx="2">
                  <c:v>275.17313667912737</c:v>
                </c:pt>
                <c:pt idx="3">
                  <c:v>418.2434031820975</c:v>
                </c:pt>
                <c:pt idx="4">
                  <c:v>512.62700390851512</c:v>
                </c:pt>
                <c:pt idx="5">
                  <c:v>581.16170881933363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2A-4F12-9390-1A3D95C23478}"/>
            </c:ext>
          </c:extLst>
        </c:ser>
        <c:ser>
          <c:idx val="5"/>
          <c:order val="5"/>
          <c:tx>
            <c:strRef>
              <c:f>results!$G$2</c:f>
              <c:strCache>
                <c:ptCount val="1"/>
                <c:pt idx="0">
                  <c:v>1channel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results!$B$10:$B$15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17</c:v>
                </c:pt>
                <c:pt idx="3">
                  <c:v>33</c:v>
                </c:pt>
                <c:pt idx="4">
                  <c:v>63</c:v>
                </c:pt>
                <c:pt idx="5">
                  <c:v>121</c:v>
                </c:pt>
              </c:numCache>
            </c:numRef>
          </c:cat>
          <c:val>
            <c:numRef>
              <c:f>results!$G$10:$G$15</c:f>
              <c:numCache>
                <c:formatCode>0.00</c:formatCode>
                <c:ptCount val="6"/>
                <c:pt idx="0">
                  <c:v>13.567076751079233</c:v>
                </c:pt>
                <c:pt idx="1">
                  <c:v>97.475784212195933</c:v>
                </c:pt>
                <c:pt idx="2">
                  <c:v>273.48171168952399</c:v>
                </c:pt>
                <c:pt idx="3">
                  <c:v>420.88208347847149</c:v>
                </c:pt>
                <c:pt idx="4">
                  <c:v>517.70710935217062</c:v>
                </c:pt>
                <c:pt idx="5">
                  <c:v>372.29812055681469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2A-4F12-9390-1A3D95C23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68592"/>
        <c:axId val="412171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results!$B$2</c15:sqref>
                        </c15:formulaRef>
                      </c:ext>
                    </c:extLst>
                    <c:strCache>
                      <c:ptCount val="1"/>
                      <c:pt idx="0">
                        <c:v>Kernel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results!$B$10:$B$15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9</c:v>
                      </c:pt>
                      <c:pt idx="2">
                        <c:v>17</c:v>
                      </c:pt>
                      <c:pt idx="3">
                        <c:v>33</c:v>
                      </c:pt>
                      <c:pt idx="4">
                        <c:v>63</c:v>
                      </c:pt>
                      <c:pt idx="5">
                        <c:v>121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results!$B$10:$B$15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9</c:v>
                      </c:pt>
                      <c:pt idx="2">
                        <c:v>17</c:v>
                      </c:pt>
                      <c:pt idx="3">
                        <c:v>33</c:v>
                      </c:pt>
                      <c:pt idx="4">
                        <c:v>63</c:v>
                      </c:pt>
                      <c:pt idx="5">
                        <c:v>121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72A-4F12-9390-1A3D95C23478}"/>
                  </c:ext>
                </c:extLst>
              </c15:ser>
            </c15:filteredLineSeries>
          </c:ext>
        </c:extLst>
      </c:lineChart>
      <c:catAx>
        <c:axId val="41216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171472"/>
        <c:crosses val="autoZero"/>
        <c:auto val="1"/>
        <c:lblAlgn val="ctr"/>
        <c:lblOffset val="100"/>
        <c:noMultiLvlLbl val="0"/>
      </c:catAx>
      <c:valAx>
        <c:axId val="4121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16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Fixed Kernel test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results!$C$20</c:f>
              <c:strCache>
                <c:ptCount val="1"/>
                <c:pt idx="0">
                  <c:v>1channel_{noConst}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results!$B$28:$B$33</c:f>
              <c:strCache>
                <c:ptCount val="6"/>
                <c:pt idx="0">
                  <c:v>100x100</c:v>
                </c:pt>
                <c:pt idx="1">
                  <c:v>100x1000</c:v>
                </c:pt>
                <c:pt idx="2">
                  <c:v>1000x1000</c:v>
                </c:pt>
                <c:pt idx="3">
                  <c:v>1000x10000</c:v>
                </c:pt>
                <c:pt idx="4">
                  <c:v>10000x10000</c:v>
                </c:pt>
                <c:pt idx="5">
                  <c:v>10000x100000</c:v>
                </c:pt>
              </c:strCache>
            </c:strRef>
          </c:cat>
          <c:val>
            <c:numRef>
              <c:f>results!$C$28:$C$33</c:f>
              <c:numCache>
                <c:formatCode>0.00</c:formatCode>
                <c:ptCount val="6"/>
                <c:pt idx="0">
                  <c:v>19.411120055086265</c:v>
                </c:pt>
                <c:pt idx="1">
                  <c:v>95.111544765548445</c:v>
                </c:pt>
                <c:pt idx="2">
                  <c:v>158.8076038943091</c:v>
                </c:pt>
                <c:pt idx="3">
                  <c:v>160.60114498066363</c:v>
                </c:pt>
                <c:pt idx="4">
                  <c:v>81.068166116527209</c:v>
                </c:pt>
                <c:pt idx="5">
                  <c:v>75.220116938195687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8-4376-BFB8-74AAAC29A41F}"/>
            </c:ext>
          </c:extLst>
        </c:ser>
        <c:ser>
          <c:idx val="1"/>
          <c:order val="1"/>
          <c:tx>
            <c:strRef>
              <c:f>results!$D$20</c:f>
              <c:strCache>
                <c:ptCount val="1"/>
                <c:pt idx="0">
                  <c:v>3channel_{grid}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results!$B$28:$B$33</c:f>
              <c:strCache>
                <c:ptCount val="6"/>
                <c:pt idx="0">
                  <c:v>100x100</c:v>
                </c:pt>
                <c:pt idx="1">
                  <c:v>100x1000</c:v>
                </c:pt>
                <c:pt idx="2">
                  <c:v>1000x1000</c:v>
                </c:pt>
                <c:pt idx="3">
                  <c:v>1000x10000</c:v>
                </c:pt>
                <c:pt idx="4">
                  <c:v>10000x10000</c:v>
                </c:pt>
                <c:pt idx="5">
                  <c:v>10000x100000</c:v>
                </c:pt>
              </c:strCache>
            </c:strRef>
          </c:cat>
          <c:val>
            <c:numRef>
              <c:f>results!$D$28:$D$33</c:f>
              <c:numCache>
                <c:formatCode>0.00</c:formatCode>
                <c:ptCount val="6"/>
                <c:pt idx="0">
                  <c:v>16.127602655837041</c:v>
                </c:pt>
                <c:pt idx="1">
                  <c:v>55.319302516312661</c:v>
                </c:pt>
                <c:pt idx="2">
                  <c:v>41.682155987258881</c:v>
                </c:pt>
                <c:pt idx="3">
                  <c:v>40.58706235586537</c:v>
                </c:pt>
                <c:pt idx="4">
                  <c:v>34.458483901754612</c:v>
                </c:pt>
                <c:pt idx="5">
                  <c:v>59.142027358972875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8-4376-BFB8-74AAAC29A41F}"/>
            </c:ext>
          </c:extLst>
        </c:ser>
        <c:ser>
          <c:idx val="2"/>
          <c:order val="2"/>
          <c:tx>
            <c:strRef>
              <c:f>results!$E$20</c:f>
              <c:strCache>
                <c:ptCount val="1"/>
                <c:pt idx="0">
                  <c:v>3channel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results!$B$28:$B$33</c:f>
              <c:strCache>
                <c:ptCount val="6"/>
                <c:pt idx="0">
                  <c:v>100x100</c:v>
                </c:pt>
                <c:pt idx="1">
                  <c:v>100x1000</c:v>
                </c:pt>
                <c:pt idx="2">
                  <c:v>1000x1000</c:v>
                </c:pt>
                <c:pt idx="3">
                  <c:v>1000x10000</c:v>
                </c:pt>
                <c:pt idx="4">
                  <c:v>10000x10000</c:v>
                </c:pt>
                <c:pt idx="5">
                  <c:v>10000x100000</c:v>
                </c:pt>
              </c:strCache>
            </c:strRef>
          </c:cat>
          <c:val>
            <c:numRef>
              <c:f>results!$E$28:$E$33</c:f>
              <c:numCache>
                <c:formatCode>0.00</c:formatCode>
                <c:ptCount val="6"/>
                <c:pt idx="0">
                  <c:v>19.116979870579527</c:v>
                </c:pt>
                <c:pt idx="1">
                  <c:v>73.53354750978518</c:v>
                </c:pt>
                <c:pt idx="2">
                  <c:v>106.6721034414046</c:v>
                </c:pt>
                <c:pt idx="3">
                  <c:v>47.738206207156608</c:v>
                </c:pt>
                <c:pt idx="4">
                  <c:v>41.103607986611138</c:v>
                </c:pt>
                <c:pt idx="5">
                  <c:v>74.256984716275539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58-4376-BFB8-74AAAC29A41F}"/>
            </c:ext>
          </c:extLst>
        </c:ser>
        <c:ser>
          <c:idx val="3"/>
          <c:order val="3"/>
          <c:tx>
            <c:strRef>
              <c:f>results!$F$20</c:f>
              <c:strCache>
                <c:ptCount val="1"/>
                <c:pt idx="0">
                  <c:v>3channel_{3}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results!$B$28:$B$33</c:f>
              <c:strCache>
                <c:ptCount val="6"/>
                <c:pt idx="0">
                  <c:v>100x100</c:v>
                </c:pt>
                <c:pt idx="1">
                  <c:v>100x1000</c:v>
                </c:pt>
                <c:pt idx="2">
                  <c:v>1000x1000</c:v>
                </c:pt>
                <c:pt idx="3">
                  <c:v>1000x10000</c:v>
                </c:pt>
                <c:pt idx="4">
                  <c:v>10000x10000</c:v>
                </c:pt>
                <c:pt idx="5">
                  <c:v>10000x100000</c:v>
                </c:pt>
              </c:strCache>
            </c:strRef>
          </c:cat>
          <c:val>
            <c:numRef>
              <c:f>results!$F$28:$F$33</c:f>
              <c:numCache>
                <c:formatCode>0.00</c:formatCode>
                <c:ptCount val="6"/>
                <c:pt idx="0">
                  <c:v>16.129552176260589</c:v>
                </c:pt>
                <c:pt idx="1">
                  <c:v>95.686878950178254</c:v>
                </c:pt>
                <c:pt idx="2">
                  <c:v>160.50008623253359</c:v>
                </c:pt>
                <c:pt idx="3">
                  <c:v>182.1109370795576</c:v>
                </c:pt>
                <c:pt idx="4">
                  <c:v>87.68473928927267</c:v>
                </c:pt>
                <c:pt idx="5">
                  <c:v>82.366522637610373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58-4376-BFB8-74AAAC29A41F}"/>
            </c:ext>
          </c:extLst>
        </c:ser>
        <c:ser>
          <c:idx val="4"/>
          <c:order val="4"/>
          <c:tx>
            <c:strRef>
              <c:f>results!$G$20</c:f>
              <c:strCache>
                <c:ptCount val="1"/>
                <c:pt idx="0">
                  <c:v>1channel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results!$B$28:$B$33</c:f>
              <c:strCache>
                <c:ptCount val="6"/>
                <c:pt idx="0">
                  <c:v>100x100</c:v>
                </c:pt>
                <c:pt idx="1">
                  <c:v>100x1000</c:v>
                </c:pt>
                <c:pt idx="2">
                  <c:v>1000x1000</c:v>
                </c:pt>
                <c:pt idx="3">
                  <c:v>1000x10000</c:v>
                </c:pt>
                <c:pt idx="4">
                  <c:v>10000x10000</c:v>
                </c:pt>
                <c:pt idx="5">
                  <c:v>10000x100000</c:v>
                </c:pt>
              </c:strCache>
            </c:strRef>
          </c:cat>
          <c:val>
            <c:numRef>
              <c:f>results!$G$28:$G$33</c:f>
              <c:numCache>
                <c:formatCode>0.00</c:formatCode>
                <c:ptCount val="6"/>
                <c:pt idx="0">
                  <c:v>20.072507734659801</c:v>
                </c:pt>
                <c:pt idx="1">
                  <c:v>99.645580062813707</c:v>
                </c:pt>
                <c:pt idx="2">
                  <c:v>178.11385392445834</c:v>
                </c:pt>
                <c:pt idx="3">
                  <c:v>183.25784325910652</c:v>
                </c:pt>
                <c:pt idx="4">
                  <c:v>86.250689098964827</c:v>
                </c:pt>
                <c:pt idx="5">
                  <c:v>81.880439248496614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58-4376-BFB8-74AAAC29A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10992"/>
        <c:axId val="412108112"/>
      </c:lineChart>
      <c:catAx>
        <c:axId val="4121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108112"/>
        <c:crosses val="autoZero"/>
        <c:auto val="1"/>
        <c:lblAlgn val="ctr"/>
        <c:lblOffset val="100"/>
        <c:noMultiLvlLbl val="0"/>
      </c:catAx>
      <c:valAx>
        <c:axId val="4121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1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853440</xdr:colOff>
      <xdr:row>1</xdr:row>
      <xdr:rowOff>174307</xdr:rowOff>
    </xdr:from>
    <xdr:to>
      <xdr:col>14</xdr:col>
      <xdr:colOff>177165</xdr:colOff>
      <xdr:row>17</xdr:row>
      <xdr:rowOff>20002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32EB29F-FD3F-CC8E-214A-A61621F63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901065</xdr:colOff>
      <xdr:row>18</xdr:row>
      <xdr:rowOff>107632</xdr:rowOff>
    </xdr:from>
    <xdr:to>
      <xdr:col>14</xdr:col>
      <xdr:colOff>224790</xdr:colOff>
      <xdr:row>33</xdr:row>
      <xdr:rowOff>134302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8AE41D0-4B38-0E38-C944-61DD4EA93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46B60-BD7E-41D9-914D-DC6A0D4D4FB5}">
  <dimension ref="A1:H33"/>
  <sheetViews>
    <sheetView tabSelected="1" workbookViewId="0">
      <selection activeCell="P10" sqref="P10"/>
    </sheetView>
  </sheetViews>
  <sheetFormatPr defaultRowHeight="14.4" x14ac:dyDescent="0.3"/>
  <cols>
    <col min="1" max="1" width="25.44140625" customWidth="1"/>
    <col min="2" max="2" width="15.5546875" customWidth="1"/>
    <col min="3" max="3" width="19.5546875" customWidth="1"/>
    <col min="4" max="4" width="15.109375" customWidth="1"/>
    <col min="5" max="5" width="12.88671875" customWidth="1"/>
    <col min="6" max="6" width="13.33203125" customWidth="1"/>
    <col min="7" max="7" width="11.5546875" customWidth="1"/>
    <col min="8" max="8" width="11.44140625" customWidth="1"/>
    <col min="9" max="9" width="19" customWidth="1"/>
    <col min="10" max="10" width="13.5546875" customWidth="1"/>
    <col min="11" max="11" width="12.109375" customWidth="1"/>
    <col min="12" max="12" width="12.6640625" customWidth="1"/>
    <col min="13" max="13" width="10.33203125" customWidth="1"/>
  </cols>
  <sheetData>
    <row r="1" spans="1:8" x14ac:dyDescent="0.3">
      <c r="A1" t="s">
        <v>8</v>
      </c>
      <c r="C1" s="2" t="s">
        <v>11</v>
      </c>
      <c r="D1" s="2"/>
      <c r="E1" s="2"/>
      <c r="F1" s="2"/>
      <c r="G1" s="2"/>
      <c r="H1" s="2"/>
    </row>
    <row r="2" spans="1:8" x14ac:dyDescent="0.3">
      <c r="B2" t="s">
        <v>0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</row>
    <row r="3" spans="1:8" x14ac:dyDescent="0.3">
      <c r="B3">
        <v>3</v>
      </c>
      <c r="C3" s="1">
        <v>1.894479</v>
      </c>
      <c r="D3" s="1">
        <v>8.7296550000000011</v>
      </c>
      <c r="E3" s="1">
        <v>2.8293139999999997</v>
      </c>
      <c r="F3" s="1">
        <v>2.4838</v>
      </c>
      <c r="G3" s="1">
        <v>2.1288299999999998</v>
      </c>
      <c r="H3" s="1">
        <v>28.882000000000001</v>
      </c>
    </row>
    <row r="4" spans="1:8" x14ac:dyDescent="0.3">
      <c r="B4">
        <v>9</v>
      </c>
      <c r="C4" s="1">
        <v>2.475015</v>
      </c>
      <c r="D4" s="1">
        <v>11.217578999999999</v>
      </c>
      <c r="E4" s="1">
        <v>4.2659309999999993</v>
      </c>
      <c r="F4" s="1">
        <v>2.6635439999999999</v>
      </c>
      <c r="G4" s="1">
        <v>2.3831560000000001</v>
      </c>
      <c r="H4" s="1">
        <v>232.3</v>
      </c>
    </row>
    <row r="5" spans="1:8" x14ac:dyDescent="0.3">
      <c r="B5">
        <v>17</v>
      </c>
      <c r="C5" s="1">
        <v>4.8674520000000001</v>
      </c>
      <c r="D5" s="1">
        <v>8.2689620000000001</v>
      </c>
      <c r="E5" s="1">
        <v>4.8635029999999997</v>
      </c>
      <c r="F5" s="1">
        <v>3.6520279999999996</v>
      </c>
      <c r="G5" s="1">
        <v>3.6746149999999997</v>
      </c>
      <c r="H5" s="1">
        <v>1004.94</v>
      </c>
    </row>
    <row r="6" spans="1:8" x14ac:dyDescent="0.3">
      <c r="B6">
        <v>33</v>
      </c>
      <c r="C6" s="1">
        <v>11.762205</v>
      </c>
      <c r="D6" s="1">
        <v>23.228753000000001</v>
      </c>
      <c r="E6" s="1">
        <v>10.191882</v>
      </c>
      <c r="F6" s="1">
        <v>9.4208300000000005</v>
      </c>
      <c r="G6" s="1">
        <v>9.3617670000000004</v>
      </c>
      <c r="H6" s="1">
        <v>3940.2</v>
      </c>
    </row>
    <row r="7" spans="1:8" x14ac:dyDescent="0.3">
      <c r="B7">
        <v>63</v>
      </c>
      <c r="C7" s="1">
        <v>39.072516999999998</v>
      </c>
      <c r="D7" s="1">
        <v>90.893952999999996</v>
      </c>
      <c r="E7" s="1">
        <v>30.553426999999999</v>
      </c>
      <c r="F7" s="1">
        <v>30.001930999999999</v>
      </c>
      <c r="G7" s="1">
        <v>29.707530999999999</v>
      </c>
      <c r="H7" s="1">
        <v>15379.8</v>
      </c>
    </row>
    <row r="8" spans="1:8" x14ac:dyDescent="0.3">
      <c r="B8">
        <v>121</v>
      </c>
      <c r="C8" s="1">
        <v>142.24937899999998</v>
      </c>
      <c r="D8" s="1">
        <v>467.17678799999999</v>
      </c>
      <c r="E8" s="1">
        <v>164.62105</v>
      </c>
      <c r="F8" s="1">
        <v>104.55609699999999</v>
      </c>
      <c r="G8" s="1">
        <v>163.21328700000001</v>
      </c>
      <c r="H8" s="1">
        <v>60764</v>
      </c>
    </row>
    <row r="9" spans="1:8" x14ac:dyDescent="0.3">
      <c r="C9" s="2" t="s">
        <v>10</v>
      </c>
      <c r="D9" s="2"/>
      <c r="E9" s="2"/>
      <c r="F9" s="2"/>
      <c r="G9" s="2"/>
      <c r="H9" s="2"/>
    </row>
    <row r="10" spans="1:8" x14ac:dyDescent="0.3">
      <c r="B10">
        <v>3</v>
      </c>
      <c r="C10" s="1">
        <f t="shared" ref="C10:G15" si="0">$H3/C3</f>
        <v>15.245352416152409</v>
      </c>
      <c r="D10" s="1">
        <f t="shared" si="0"/>
        <v>3.3084927182116588</v>
      </c>
      <c r="E10" s="1">
        <f t="shared" si="0"/>
        <v>10.208128189377357</v>
      </c>
      <c r="F10" s="1">
        <f t="shared" si="0"/>
        <v>11.628150414687173</v>
      </c>
      <c r="G10" s="1">
        <f t="shared" si="0"/>
        <v>13.567076751079233</v>
      </c>
      <c r="H10" t="s">
        <v>12</v>
      </c>
    </row>
    <row r="11" spans="1:8" x14ac:dyDescent="0.3">
      <c r="B11">
        <v>9</v>
      </c>
      <c r="C11" s="1">
        <f t="shared" si="0"/>
        <v>93.858017022119057</v>
      </c>
      <c r="D11" s="1">
        <f t="shared" si="0"/>
        <v>20.708568221360423</v>
      </c>
      <c r="E11" s="1">
        <f t="shared" si="0"/>
        <v>54.454701681766551</v>
      </c>
      <c r="F11" s="1">
        <f t="shared" si="0"/>
        <v>87.214628329774172</v>
      </c>
      <c r="G11" s="1">
        <f t="shared" si="0"/>
        <v>97.475784212195933</v>
      </c>
      <c r="H11" t="s">
        <v>12</v>
      </c>
    </row>
    <row r="12" spans="1:8" x14ac:dyDescent="0.3">
      <c r="B12">
        <v>17</v>
      </c>
      <c r="C12" s="1">
        <f t="shared" si="0"/>
        <v>206.46120393174911</v>
      </c>
      <c r="D12" s="1">
        <f t="shared" si="0"/>
        <v>121.53157796589221</v>
      </c>
      <c r="E12" s="1">
        <f t="shared" si="0"/>
        <v>206.6288434488475</v>
      </c>
      <c r="F12" s="1">
        <f t="shared" si="0"/>
        <v>275.17313667912737</v>
      </c>
      <c r="G12" s="1">
        <f t="shared" si="0"/>
        <v>273.48171168952399</v>
      </c>
      <c r="H12" t="s">
        <v>12</v>
      </c>
    </row>
    <row r="13" spans="1:8" x14ac:dyDescent="0.3">
      <c r="B13">
        <v>33</v>
      </c>
      <c r="C13" s="1">
        <f t="shared" si="0"/>
        <v>334.98821011876601</v>
      </c>
      <c r="D13" s="1">
        <f t="shared" si="0"/>
        <v>169.6259803528842</v>
      </c>
      <c r="E13" s="1">
        <f t="shared" si="0"/>
        <v>386.60180720302685</v>
      </c>
      <c r="F13" s="1">
        <f t="shared" si="0"/>
        <v>418.2434031820975</v>
      </c>
      <c r="G13" s="1">
        <f t="shared" si="0"/>
        <v>420.88208347847149</v>
      </c>
      <c r="H13" t="s">
        <v>12</v>
      </c>
    </row>
    <row r="14" spans="1:8" x14ac:dyDescent="0.3">
      <c r="B14">
        <v>63</v>
      </c>
      <c r="C14" s="1">
        <f t="shared" si="0"/>
        <v>393.62194147871253</v>
      </c>
      <c r="D14" s="1">
        <f t="shared" si="0"/>
        <v>169.20597567145089</v>
      </c>
      <c r="E14" s="1">
        <f t="shared" si="0"/>
        <v>503.3739750372356</v>
      </c>
      <c r="F14" s="1">
        <f t="shared" si="0"/>
        <v>512.62700390851512</v>
      </c>
      <c r="G14" s="1">
        <f t="shared" si="0"/>
        <v>517.70710935217062</v>
      </c>
      <c r="H14" t="s">
        <v>12</v>
      </c>
    </row>
    <row r="15" spans="1:8" x14ac:dyDescent="0.3">
      <c r="B15">
        <v>121</v>
      </c>
      <c r="C15" s="1">
        <f t="shared" si="0"/>
        <v>427.16530945277458</v>
      </c>
      <c r="D15" s="1">
        <f t="shared" si="0"/>
        <v>130.06639362399144</v>
      </c>
      <c r="E15" s="1">
        <f t="shared" si="0"/>
        <v>369.11439940396446</v>
      </c>
      <c r="F15" s="1">
        <f t="shared" si="0"/>
        <v>581.16170881933363</v>
      </c>
      <c r="G15" s="1">
        <f t="shared" si="0"/>
        <v>372.29812055681469</v>
      </c>
      <c r="H15" t="s">
        <v>12</v>
      </c>
    </row>
    <row r="18" spans="1:8" x14ac:dyDescent="0.3">
      <c r="A18" t="s">
        <v>9</v>
      </c>
    </row>
    <row r="19" spans="1:8" x14ac:dyDescent="0.3">
      <c r="B19" s="2" t="s">
        <v>11</v>
      </c>
      <c r="C19" s="2"/>
      <c r="D19" s="2"/>
      <c r="E19" s="2"/>
      <c r="F19" s="2"/>
      <c r="G19" s="2"/>
      <c r="H19" s="2"/>
    </row>
    <row r="20" spans="1:8" x14ac:dyDescent="0.3">
      <c r="B20" t="s">
        <v>1</v>
      </c>
      <c r="C20" t="s">
        <v>13</v>
      </c>
      <c r="D20" t="s">
        <v>14</v>
      </c>
      <c r="E20" t="s">
        <v>15</v>
      </c>
      <c r="F20" t="s">
        <v>16</v>
      </c>
      <c r="G20" t="s">
        <v>17</v>
      </c>
      <c r="H20" t="s">
        <v>18</v>
      </c>
    </row>
    <row r="21" spans="1:8" x14ac:dyDescent="0.3">
      <c r="B21" t="s">
        <v>2</v>
      </c>
      <c r="C21" s="1">
        <v>0.20622200000000002</v>
      </c>
      <c r="D21" s="1">
        <v>0.24820800000000001</v>
      </c>
      <c r="E21" s="1">
        <v>0.209395</v>
      </c>
      <c r="F21" s="1">
        <v>0.24817800000000001</v>
      </c>
      <c r="G21" s="1">
        <v>0.19942699999999999</v>
      </c>
      <c r="H21" s="1">
        <v>4.0030000000000001</v>
      </c>
    </row>
    <row r="22" spans="1:8" x14ac:dyDescent="0.3">
      <c r="B22" t="s">
        <v>3</v>
      </c>
      <c r="C22" s="1">
        <v>0.46734599999999998</v>
      </c>
      <c r="D22" s="1">
        <v>0.80351700000000004</v>
      </c>
      <c r="E22" s="1">
        <v>0.60448599999999997</v>
      </c>
      <c r="F22" s="1">
        <v>0.464536</v>
      </c>
      <c r="G22" s="1">
        <v>0.44608100000000001</v>
      </c>
      <c r="H22" s="1">
        <v>44.45</v>
      </c>
    </row>
    <row r="23" spans="1:8" x14ac:dyDescent="0.3">
      <c r="B23" t="s">
        <v>4</v>
      </c>
      <c r="C23" s="1">
        <v>2.912455</v>
      </c>
      <c r="D23" s="1">
        <v>11.096354999999999</v>
      </c>
      <c r="E23" s="1">
        <v>4.3359040000000002</v>
      </c>
      <c r="F23" s="1">
        <v>2.8817429999999997</v>
      </c>
      <c r="G23" s="1">
        <v>2.5967660000000001</v>
      </c>
      <c r="H23" s="1">
        <v>462.52</v>
      </c>
    </row>
    <row r="24" spans="1:8" x14ac:dyDescent="0.3">
      <c r="B24" t="s">
        <v>5</v>
      </c>
      <c r="C24" s="1">
        <v>26.881502000000001</v>
      </c>
      <c r="D24" s="1">
        <v>106.368871</v>
      </c>
      <c r="E24" s="1">
        <v>90.434902000000008</v>
      </c>
      <c r="F24" s="1">
        <v>23.706429</v>
      </c>
      <c r="G24" s="1">
        <v>23.558063999999998</v>
      </c>
      <c r="H24" s="1">
        <v>4317.2</v>
      </c>
    </row>
    <row r="25" spans="1:8" x14ac:dyDescent="0.3">
      <c r="B25" t="s">
        <v>6</v>
      </c>
      <c r="C25" s="1">
        <f>(521.08*1000)/1000</f>
        <v>521.08000000000004</v>
      </c>
      <c r="D25" s="1">
        <f>(1225.91*1000)/1000</f>
        <v>1225.9100000000001</v>
      </c>
      <c r="E25" s="1">
        <f>(1027.72*1000)/1000</f>
        <v>1027.72</v>
      </c>
      <c r="F25" s="1">
        <f>(481.76*1000)/1000</f>
        <v>481.76</v>
      </c>
      <c r="G25" s="1">
        <f>(489.77*1000)/1000</f>
        <v>489.77</v>
      </c>
      <c r="H25" s="1">
        <v>42243</v>
      </c>
    </row>
    <row r="26" spans="1:8" x14ac:dyDescent="0.3">
      <c r="B26" t="s">
        <v>7</v>
      </c>
      <c r="C26">
        <v>5828.72</v>
      </c>
      <c r="D26">
        <v>7413.29</v>
      </c>
      <c r="E26">
        <v>5904.32</v>
      </c>
      <c r="F26" s="1">
        <v>5323</v>
      </c>
      <c r="G26" s="1">
        <v>5354.6</v>
      </c>
      <c r="H26" s="1">
        <v>438437</v>
      </c>
    </row>
    <row r="27" spans="1:8" x14ac:dyDescent="0.3">
      <c r="B27" s="2" t="s">
        <v>10</v>
      </c>
      <c r="C27" s="2"/>
      <c r="D27" s="2"/>
      <c r="E27" s="2"/>
      <c r="F27" s="2"/>
      <c r="G27" s="2"/>
      <c r="H27" s="2"/>
    </row>
    <row r="28" spans="1:8" x14ac:dyDescent="0.3">
      <c r="B28" t="s">
        <v>2</v>
      </c>
      <c r="C28" s="1">
        <f>$H21/C21</f>
        <v>19.411120055086265</v>
      </c>
      <c r="D28" s="1">
        <f t="shared" ref="D28:G28" si="1">$H21/D21</f>
        <v>16.127602655837041</v>
      </c>
      <c r="E28" s="1">
        <f t="shared" si="1"/>
        <v>19.116979870579527</v>
      </c>
      <c r="F28" s="1">
        <f t="shared" si="1"/>
        <v>16.129552176260589</v>
      </c>
      <c r="G28" s="1">
        <f t="shared" si="1"/>
        <v>20.072507734659801</v>
      </c>
      <c r="H28" t="s">
        <v>12</v>
      </c>
    </row>
    <row r="29" spans="1:8" x14ac:dyDescent="0.3">
      <c r="B29" t="s">
        <v>3</v>
      </c>
      <c r="C29" s="1">
        <f t="shared" ref="C29:G29" si="2">$H22/C22</f>
        <v>95.111544765548445</v>
      </c>
      <c r="D29" s="1">
        <f t="shared" si="2"/>
        <v>55.319302516312661</v>
      </c>
      <c r="E29" s="1">
        <f t="shared" si="2"/>
        <v>73.53354750978518</v>
      </c>
      <c r="F29" s="1">
        <f t="shared" si="2"/>
        <v>95.686878950178254</v>
      </c>
      <c r="G29" s="1">
        <f t="shared" si="2"/>
        <v>99.645580062813707</v>
      </c>
      <c r="H29" t="s">
        <v>12</v>
      </c>
    </row>
    <row r="30" spans="1:8" x14ac:dyDescent="0.3">
      <c r="B30" t="s">
        <v>4</v>
      </c>
      <c r="C30" s="1">
        <f t="shared" ref="C30:G30" si="3">$H23/C23</f>
        <v>158.8076038943091</v>
      </c>
      <c r="D30" s="1">
        <f t="shared" si="3"/>
        <v>41.682155987258881</v>
      </c>
      <c r="E30" s="1">
        <f t="shared" si="3"/>
        <v>106.6721034414046</v>
      </c>
      <c r="F30" s="1">
        <f t="shared" si="3"/>
        <v>160.50008623253359</v>
      </c>
      <c r="G30" s="1">
        <f t="shared" si="3"/>
        <v>178.11385392445834</v>
      </c>
      <c r="H30" t="s">
        <v>12</v>
      </c>
    </row>
    <row r="31" spans="1:8" x14ac:dyDescent="0.3">
      <c r="B31" t="s">
        <v>5</v>
      </c>
      <c r="C31" s="1">
        <f t="shared" ref="C31:G31" si="4">$H24/C24</f>
        <v>160.60114498066363</v>
      </c>
      <c r="D31" s="1">
        <f t="shared" si="4"/>
        <v>40.58706235586537</v>
      </c>
      <c r="E31" s="1">
        <f t="shared" si="4"/>
        <v>47.738206207156608</v>
      </c>
      <c r="F31" s="1">
        <f t="shared" si="4"/>
        <v>182.1109370795576</v>
      </c>
      <c r="G31" s="1">
        <f t="shared" si="4"/>
        <v>183.25784325910652</v>
      </c>
      <c r="H31" t="s">
        <v>12</v>
      </c>
    </row>
    <row r="32" spans="1:8" x14ac:dyDescent="0.3">
      <c r="B32" t="s">
        <v>6</v>
      </c>
      <c r="C32" s="1">
        <f t="shared" ref="C32:G32" si="5">$H25/C25</f>
        <v>81.068166116527209</v>
      </c>
      <c r="D32" s="1">
        <f t="shared" si="5"/>
        <v>34.458483901754612</v>
      </c>
      <c r="E32" s="1">
        <f t="shared" si="5"/>
        <v>41.103607986611138</v>
      </c>
      <c r="F32" s="1">
        <f t="shared" si="5"/>
        <v>87.68473928927267</v>
      </c>
      <c r="G32" s="1">
        <f t="shared" si="5"/>
        <v>86.250689098964827</v>
      </c>
      <c r="H32" t="s">
        <v>12</v>
      </c>
    </row>
    <row r="33" spans="2:8" x14ac:dyDescent="0.3">
      <c r="B33" t="s">
        <v>7</v>
      </c>
      <c r="C33" s="1">
        <f t="shared" ref="C33:G33" si="6">$H26/C26</f>
        <v>75.220116938195687</v>
      </c>
      <c r="D33" s="1">
        <f t="shared" si="6"/>
        <v>59.142027358972875</v>
      </c>
      <c r="E33" s="1">
        <f t="shared" si="6"/>
        <v>74.256984716275539</v>
      </c>
      <c r="F33" s="1">
        <f>$H26/F26</f>
        <v>82.366522637610373</v>
      </c>
      <c r="G33" s="1">
        <f t="shared" si="6"/>
        <v>81.880439248496614</v>
      </c>
      <c r="H33" t="s">
        <v>12</v>
      </c>
    </row>
  </sheetData>
  <mergeCells count="4">
    <mergeCell ref="B19:H19"/>
    <mergeCell ref="B27:H27"/>
    <mergeCell ref="C9:H9"/>
    <mergeCell ref="C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Botarelli</dc:creator>
  <cp:lastModifiedBy>Tommaso Botarelli</cp:lastModifiedBy>
  <dcterms:created xsi:type="dcterms:W3CDTF">2025-03-22T15:14:43Z</dcterms:created>
  <dcterms:modified xsi:type="dcterms:W3CDTF">2025-03-24T13:26:44Z</dcterms:modified>
</cp:coreProperties>
</file>