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t_difrancesco_uva_nl/Documents/Desktop/EPOC/C_Courses/B_Beahvioral Macro and Finance/Finance/"/>
    </mc:Choice>
  </mc:AlternateContent>
  <xr:revisionPtr revIDLastSave="76" documentId="8_{56615B8C-68BB-46FB-9E4B-AC00840C1AC2}" xr6:coauthVersionLast="47" xr6:coauthVersionMax="47" xr10:uidLastSave="{3882E31E-7A9D-40CF-9FBB-662674AF2621}"/>
  <bookViews>
    <workbookView xWindow="-108" yWindow="-108" windowWidth="23256" windowHeight="12576" xr2:uid="{0FD5FADD-929E-40AF-BF51-4620FE792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1" l="1"/>
  <c r="H26" i="1"/>
  <c r="G31" i="1"/>
  <c r="F31" i="1"/>
  <c r="E31" i="1"/>
  <c r="D31" i="1"/>
  <c r="C31" i="1"/>
  <c r="H30" i="1"/>
  <c r="H29" i="1"/>
  <c r="H28" i="1"/>
  <c r="H27" i="1"/>
  <c r="G14" i="1"/>
  <c r="F14" i="1"/>
  <c r="E14" i="1"/>
  <c r="D14" i="1"/>
  <c r="C14" i="1"/>
  <c r="H13" i="1"/>
  <c r="H12" i="1"/>
  <c r="H11" i="1"/>
  <c r="H10" i="1"/>
  <c r="H9" i="1"/>
  <c r="H31" i="1" l="1"/>
  <c r="H14" i="1"/>
  <c r="Q30" i="1" l="1"/>
  <c r="M28" i="1"/>
  <c r="P29" i="1"/>
  <c r="N28" i="1"/>
  <c r="L30" i="1"/>
  <c r="P26" i="1"/>
  <c r="P27" i="1"/>
  <c r="M26" i="1"/>
  <c r="L27" i="1"/>
  <c r="O28" i="1"/>
  <c r="M30" i="1"/>
  <c r="L26" i="1"/>
  <c r="M27" i="1"/>
  <c r="P28" i="1"/>
  <c r="N30" i="1"/>
  <c r="N27" i="1"/>
  <c r="L29" i="1"/>
  <c r="O30" i="1"/>
  <c r="Q27" i="1"/>
  <c r="O27" i="1"/>
  <c r="M29" i="1"/>
  <c r="P30" i="1"/>
  <c r="Q28" i="1"/>
  <c r="N29" i="1"/>
  <c r="O26" i="1"/>
  <c r="Q29" i="1"/>
  <c r="L28" i="1"/>
  <c r="O29" i="1"/>
  <c r="N26" i="1"/>
  <c r="N31" i="1"/>
  <c r="M31" i="1"/>
  <c r="Q26" i="1"/>
  <c r="P31" i="1"/>
  <c r="O31" i="1"/>
  <c r="L31" i="1"/>
  <c r="O14" i="1"/>
  <c r="Q10" i="1"/>
  <c r="Q11" i="1"/>
  <c r="Q13" i="1"/>
  <c r="Q9" i="1"/>
  <c r="Q12" i="1"/>
  <c r="P12" i="1"/>
  <c r="L14" i="1"/>
  <c r="M13" i="1"/>
  <c r="L13" i="1"/>
  <c r="N9" i="1"/>
  <c r="M10" i="1"/>
  <c r="N13" i="1"/>
  <c r="M12" i="1"/>
  <c r="P13" i="1"/>
  <c r="P11" i="1"/>
  <c r="O12" i="1"/>
  <c r="O9" i="1"/>
  <c r="O11" i="1"/>
  <c r="L9" i="1"/>
  <c r="M11" i="1"/>
  <c r="L12" i="1"/>
  <c r="P14" i="1"/>
  <c r="P10" i="1"/>
  <c r="N12" i="1"/>
  <c r="N11" i="1"/>
  <c r="N10" i="1"/>
  <c r="L11" i="1"/>
  <c r="M9" i="1"/>
  <c r="P9" i="1"/>
  <c r="O13" i="1"/>
  <c r="N14" i="1"/>
  <c r="L10" i="1"/>
  <c r="O10" i="1"/>
  <c r="M14" i="1"/>
  <c r="M33" i="1" l="1"/>
  <c r="Q33" i="1"/>
  <c r="Q31" i="1"/>
  <c r="M16" i="1"/>
  <c r="Q14" i="1"/>
  <c r="Q16" i="1"/>
</calcChain>
</file>

<file path=xl/sharedStrings.xml><?xml version="1.0" encoding="utf-8"?>
<sst xmlns="http://schemas.openxmlformats.org/spreadsheetml/2006/main" count="22" uniqueCount="11">
  <si>
    <t>before</t>
  </si>
  <si>
    <t>103.6%</t>
  </si>
  <si>
    <t>after</t>
  </si>
  <si>
    <t>Absolute Values</t>
  </si>
  <si>
    <t>Probabilities</t>
  </si>
  <si>
    <t>before:</t>
  </si>
  <si>
    <t>after:</t>
  </si>
  <si>
    <t>decreased risk-taking:</t>
  </si>
  <si>
    <t>increase risk-taking:</t>
  </si>
  <si>
    <t>Different initial values</t>
  </si>
  <si>
    <t>Base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</si>
</sst>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961-E245-400F-BB40-9886CACF96A0}">
  <dimension ref="B2:T33"/>
  <sheetViews>
    <sheetView showGridLines="0" tabSelected="1" workbookViewId="0">
      <selection activeCell="H33" sqref="H33"/>
    </sheetView>
  </sheetViews>
  <sheetFormatPr defaultRowHeight="14.4" x14ac:dyDescent="0.3"/>
  <cols>
    <col min="2" max="8" width="10.77734375" customWidth="1"/>
    <col min="11" max="17" width="10.77734375" customWidth="1"/>
  </cols>
  <sheetData>
    <row r="2" spans="2:17" x14ac:dyDescent="0.3">
      <c r="B2" s="35" t="s">
        <v>10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2:17" x14ac:dyDescent="0.3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2:17" x14ac:dyDescent="0.3">
      <c r="C4" s="1"/>
    </row>
    <row r="5" spans="2:17" x14ac:dyDescent="0.3">
      <c r="C5" s="1"/>
    </row>
    <row r="6" spans="2:17" x14ac:dyDescent="0.3">
      <c r="B6" s="32" t="s">
        <v>3</v>
      </c>
      <c r="C6" s="32"/>
      <c r="D6" s="32"/>
      <c r="E6" s="32"/>
      <c r="F6" s="32"/>
      <c r="G6" s="32"/>
      <c r="H6" s="32"/>
      <c r="K6" s="32" t="s">
        <v>4</v>
      </c>
      <c r="L6" s="32"/>
      <c r="M6" s="32"/>
      <c r="N6" s="32"/>
      <c r="O6" s="32"/>
      <c r="P6" s="32"/>
      <c r="Q6" s="32"/>
    </row>
    <row r="7" spans="2:17" x14ac:dyDescent="0.3">
      <c r="B7" s="33"/>
      <c r="C7" s="33"/>
      <c r="D7" s="33"/>
      <c r="E7" s="33"/>
      <c r="F7" s="33"/>
      <c r="G7" s="33"/>
      <c r="H7" s="33"/>
      <c r="K7" s="33"/>
      <c r="L7" s="33"/>
      <c r="M7" s="33"/>
      <c r="N7" s="33"/>
      <c r="O7" s="33"/>
      <c r="P7" s="33"/>
      <c r="Q7" s="33"/>
    </row>
    <row r="8" spans="2:17" x14ac:dyDescent="0.3">
      <c r="B8" s="19"/>
      <c r="C8" s="17">
        <v>1.036</v>
      </c>
      <c r="D8" s="18">
        <v>1</v>
      </c>
      <c r="E8" s="18">
        <v>0.9</v>
      </c>
      <c r="F8" s="18">
        <v>0.8</v>
      </c>
      <c r="G8" s="20">
        <v>0</v>
      </c>
      <c r="H8" s="16" t="s">
        <v>5</v>
      </c>
      <c r="K8" s="19"/>
      <c r="L8" s="17" t="s">
        <v>1</v>
      </c>
      <c r="M8" s="18">
        <v>1</v>
      </c>
      <c r="N8" s="18">
        <v>0.9</v>
      </c>
      <c r="O8" s="18">
        <v>0.8</v>
      </c>
      <c r="P8" s="20">
        <v>0</v>
      </c>
      <c r="Q8" s="16" t="s">
        <v>0</v>
      </c>
    </row>
    <row r="9" spans="2:17" x14ac:dyDescent="0.3">
      <c r="B9" s="6">
        <v>1.036</v>
      </c>
      <c r="C9" s="15">
        <v>129</v>
      </c>
      <c r="D9" s="2">
        <v>1016</v>
      </c>
      <c r="E9" s="2">
        <v>1048</v>
      </c>
      <c r="F9" s="2">
        <v>1877</v>
      </c>
      <c r="G9" s="12">
        <v>2630</v>
      </c>
      <c r="H9" s="2">
        <f>+SUM(C9:G9)</f>
        <v>6700</v>
      </c>
      <c r="K9" s="6" t="s">
        <v>1</v>
      </c>
      <c r="L9" s="21">
        <f>C9/$H$14</f>
        <v>1.2887112887112887E-3</v>
      </c>
      <c r="M9" s="22">
        <f t="shared" ref="M9:P9" si="0">D9/$H$14</f>
        <v>1.014985014985015E-2</v>
      </c>
      <c r="N9" s="22">
        <f t="shared" si="0"/>
        <v>1.046953046953047E-2</v>
      </c>
      <c r="O9" s="22">
        <f t="shared" si="0"/>
        <v>1.8751248751248752E-2</v>
      </c>
      <c r="P9" s="23">
        <f t="shared" si="0"/>
        <v>2.6273726273726275E-2</v>
      </c>
      <c r="Q9" s="22">
        <f>H9/$H$14</f>
        <v>6.6933066933066929E-2</v>
      </c>
    </row>
    <row r="10" spans="2:17" x14ac:dyDescent="0.3">
      <c r="B10" s="7">
        <v>1</v>
      </c>
      <c r="C10" s="3">
        <v>424</v>
      </c>
      <c r="D10" s="5">
        <v>3187</v>
      </c>
      <c r="E10" s="2">
        <v>3263</v>
      </c>
      <c r="F10" s="2">
        <v>6071</v>
      </c>
      <c r="G10" s="12">
        <v>8055</v>
      </c>
      <c r="H10" s="2">
        <f t="shared" ref="H10:H13" si="1">+SUM(C10:G10)</f>
        <v>21000</v>
      </c>
      <c r="K10" s="7">
        <v>1</v>
      </c>
      <c r="L10" s="24">
        <f t="shared" ref="L10:L13" si="2">C10/$H$14</f>
        <v>4.2357642357642358E-3</v>
      </c>
      <c r="M10" s="25">
        <f t="shared" ref="M10:M14" si="3">D10/$H$14</f>
        <v>3.1838161838161835E-2</v>
      </c>
      <c r="N10" s="22">
        <f t="shared" ref="N10:N14" si="4">E10/$H$14</f>
        <v>3.2597402597402597E-2</v>
      </c>
      <c r="O10" s="22">
        <f t="shared" ref="O10:O14" si="5">F10/$H$14</f>
        <v>6.0649350649350647E-2</v>
      </c>
      <c r="P10" s="23">
        <f t="shared" ref="P10:P14" si="6">G10/$H$14</f>
        <v>8.0469530469530468E-2</v>
      </c>
      <c r="Q10" s="22">
        <f t="shared" ref="Q10:Q13" si="7">H10/$H$14</f>
        <v>0.20979020979020979</v>
      </c>
    </row>
    <row r="11" spans="2:17" x14ac:dyDescent="0.3">
      <c r="B11" s="7">
        <v>0.9</v>
      </c>
      <c r="C11" s="3">
        <v>836</v>
      </c>
      <c r="D11" s="2">
        <v>6364</v>
      </c>
      <c r="E11" s="5">
        <v>6547</v>
      </c>
      <c r="F11" s="2">
        <v>11785</v>
      </c>
      <c r="G11" s="12">
        <v>16368</v>
      </c>
      <c r="H11" s="2">
        <f t="shared" si="1"/>
        <v>41900</v>
      </c>
      <c r="K11" s="7">
        <v>0.9</v>
      </c>
      <c r="L11" s="24">
        <f t="shared" si="2"/>
        <v>8.3516483516483525E-3</v>
      </c>
      <c r="M11" s="22">
        <f t="shared" si="3"/>
        <v>6.3576423576423582E-2</v>
      </c>
      <c r="N11" s="25">
        <f t="shared" si="4"/>
        <v>6.5404595404595409E-2</v>
      </c>
      <c r="O11" s="22">
        <f t="shared" si="5"/>
        <v>0.11773226773226773</v>
      </c>
      <c r="P11" s="23">
        <f t="shared" si="6"/>
        <v>0.16351648351648351</v>
      </c>
      <c r="Q11" s="22">
        <f t="shared" si="7"/>
        <v>0.41858141858141856</v>
      </c>
    </row>
    <row r="12" spans="2:17" x14ac:dyDescent="0.3">
      <c r="B12" s="7">
        <v>0.8</v>
      </c>
      <c r="C12" s="3">
        <v>549</v>
      </c>
      <c r="D12" s="2">
        <v>4062</v>
      </c>
      <c r="E12" s="2">
        <v>3999</v>
      </c>
      <c r="F12" s="5">
        <v>7666</v>
      </c>
      <c r="G12" s="12">
        <v>10424</v>
      </c>
      <c r="H12" s="2">
        <f t="shared" si="1"/>
        <v>26700</v>
      </c>
      <c r="K12" s="7">
        <v>0.8</v>
      </c>
      <c r="L12" s="24">
        <f t="shared" si="2"/>
        <v>5.4845154845154847E-3</v>
      </c>
      <c r="M12" s="22">
        <f t="shared" si="3"/>
        <v>4.0579420579420579E-2</v>
      </c>
      <c r="N12" s="22">
        <f t="shared" si="4"/>
        <v>3.995004995004995E-2</v>
      </c>
      <c r="O12" s="25">
        <f t="shared" si="5"/>
        <v>7.658341658341658E-2</v>
      </c>
      <c r="P12" s="23">
        <f t="shared" si="6"/>
        <v>0.10413586413586413</v>
      </c>
      <c r="Q12" s="22">
        <f t="shared" si="7"/>
        <v>0.26673326673326675</v>
      </c>
    </row>
    <row r="13" spans="2:17" x14ac:dyDescent="0.3">
      <c r="B13" s="7">
        <v>0</v>
      </c>
      <c r="C13" s="4">
        <v>104</v>
      </c>
      <c r="D13" s="8">
        <v>584</v>
      </c>
      <c r="E13" s="8">
        <v>551</v>
      </c>
      <c r="F13" s="8">
        <v>1097</v>
      </c>
      <c r="G13" s="13">
        <v>1464</v>
      </c>
      <c r="H13" s="2">
        <f t="shared" si="1"/>
        <v>3800</v>
      </c>
      <c r="K13" s="7">
        <v>0</v>
      </c>
      <c r="L13" s="26">
        <f t="shared" si="2"/>
        <v>1.038961038961039E-3</v>
      </c>
      <c r="M13" s="27">
        <f t="shared" si="3"/>
        <v>5.8341658341658342E-3</v>
      </c>
      <c r="N13" s="27">
        <f t="shared" si="4"/>
        <v>5.5044955044955043E-3</v>
      </c>
      <c r="O13" s="27">
        <f t="shared" si="5"/>
        <v>1.0959040959040959E-2</v>
      </c>
      <c r="P13" s="28">
        <f t="shared" si="6"/>
        <v>1.4625374625374625E-2</v>
      </c>
      <c r="Q13" s="22">
        <f t="shared" si="7"/>
        <v>3.796203796203796E-2</v>
      </c>
    </row>
    <row r="14" spans="2:17" x14ac:dyDescent="0.3">
      <c r="B14" s="9" t="s">
        <v>6</v>
      </c>
      <c r="C14" s="10">
        <f t="shared" ref="C14:H14" si="8">+SUM(C9:C13)</f>
        <v>2042</v>
      </c>
      <c r="D14" s="10">
        <f t="shared" si="8"/>
        <v>15213</v>
      </c>
      <c r="E14" s="10">
        <f t="shared" si="8"/>
        <v>15408</v>
      </c>
      <c r="F14" s="10">
        <f t="shared" si="8"/>
        <v>28496</v>
      </c>
      <c r="G14" s="14">
        <f t="shared" si="8"/>
        <v>38941</v>
      </c>
      <c r="H14" s="11">
        <f t="shared" si="8"/>
        <v>100100</v>
      </c>
      <c r="K14" s="9" t="s">
        <v>2</v>
      </c>
      <c r="L14" s="29">
        <f>C14/$H$14</f>
        <v>2.0399600399600398E-2</v>
      </c>
      <c r="M14" s="29">
        <f t="shared" si="3"/>
        <v>0.15197802197802199</v>
      </c>
      <c r="N14" s="29">
        <f t="shared" si="4"/>
        <v>0.15392607392607394</v>
      </c>
      <c r="O14" s="29">
        <f t="shared" si="5"/>
        <v>0.28467532467532469</v>
      </c>
      <c r="P14" s="29">
        <f t="shared" si="6"/>
        <v>0.38902097902097904</v>
      </c>
      <c r="Q14" s="30">
        <f>+SUM(Q9:Q13)</f>
        <v>1</v>
      </c>
    </row>
    <row r="16" spans="2:17" x14ac:dyDescent="0.3">
      <c r="K16" s="34" t="s">
        <v>7</v>
      </c>
      <c r="L16" s="34"/>
      <c r="M16" s="31">
        <f>SUM(L10:L13,M11:M13,N12:N13,O13)</f>
        <v>0.18551448551448549</v>
      </c>
      <c r="O16" s="34" t="s">
        <v>8</v>
      </c>
      <c r="P16" s="34"/>
      <c r="Q16" s="31">
        <f>SUM(M9:P9,N10:P10,O11:P11,P12)</f>
        <v>0.62474525474525477</v>
      </c>
    </row>
    <row r="18" spans="2:20" x14ac:dyDescent="0.3">
      <c r="C18" s="1"/>
      <c r="T18">
        <f>18.6+62.5</f>
        <v>81.099999999999994</v>
      </c>
    </row>
    <row r="19" spans="2:20" x14ac:dyDescent="0.3">
      <c r="B19" s="35" t="s">
        <v>9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2:20" x14ac:dyDescent="0.3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2:20" x14ac:dyDescent="0.3">
      <c r="C21" s="1"/>
    </row>
    <row r="22" spans="2:20" x14ac:dyDescent="0.3">
      <c r="C22" s="1"/>
    </row>
    <row r="23" spans="2:20" x14ac:dyDescent="0.3">
      <c r="B23" s="32" t="s">
        <v>3</v>
      </c>
      <c r="C23" s="32"/>
      <c r="D23" s="32"/>
      <c r="E23" s="32"/>
      <c r="F23" s="32"/>
      <c r="G23" s="32"/>
      <c r="H23" s="32"/>
      <c r="K23" s="32" t="s">
        <v>4</v>
      </c>
      <c r="L23" s="32"/>
      <c r="M23" s="32"/>
      <c r="N23" s="32"/>
      <c r="O23" s="32"/>
      <c r="P23" s="32"/>
      <c r="Q23" s="32"/>
    </row>
    <row r="24" spans="2:20" x14ac:dyDescent="0.3">
      <c r="B24" s="33"/>
      <c r="C24" s="33"/>
      <c r="D24" s="33"/>
      <c r="E24" s="33"/>
      <c r="F24" s="33"/>
      <c r="G24" s="33"/>
      <c r="H24" s="33"/>
      <c r="K24" s="33"/>
      <c r="L24" s="33"/>
      <c r="M24" s="33"/>
      <c r="N24" s="33"/>
      <c r="O24" s="33"/>
      <c r="P24" s="33"/>
      <c r="Q24" s="33"/>
    </row>
    <row r="25" spans="2:20" x14ac:dyDescent="0.3">
      <c r="B25" s="19"/>
      <c r="C25" s="17">
        <v>1.036</v>
      </c>
      <c r="D25" s="18">
        <v>1</v>
      </c>
      <c r="E25" s="18">
        <v>0.9</v>
      </c>
      <c r="F25" s="18">
        <v>0.8</v>
      </c>
      <c r="G25" s="20">
        <v>0</v>
      </c>
      <c r="H25" s="16" t="s">
        <v>5</v>
      </c>
      <c r="K25" s="19"/>
      <c r="L25" s="17" t="s">
        <v>1</v>
      </c>
      <c r="M25" s="18">
        <v>1</v>
      </c>
      <c r="N25" s="18">
        <v>0.9</v>
      </c>
      <c r="O25" s="18">
        <v>0.8</v>
      </c>
      <c r="P25" s="20">
        <v>0</v>
      </c>
      <c r="Q25" s="16" t="s">
        <v>0</v>
      </c>
    </row>
    <row r="26" spans="2:20" x14ac:dyDescent="0.3">
      <c r="B26" s="6">
        <v>1.036</v>
      </c>
      <c r="C26" s="15">
        <v>35</v>
      </c>
      <c r="D26" s="2">
        <v>311</v>
      </c>
      <c r="E26" s="2">
        <v>279</v>
      </c>
      <c r="F26" s="2">
        <v>548</v>
      </c>
      <c r="G26" s="12">
        <v>827</v>
      </c>
      <c r="H26" s="2">
        <f>+SUM(C26:G26)</f>
        <v>2000</v>
      </c>
      <c r="K26" s="6" t="s">
        <v>1</v>
      </c>
      <c r="L26" s="21">
        <f>C26/$H$31</f>
        <v>3.5000350003500037E-4</v>
      </c>
      <c r="M26" s="22">
        <f t="shared" ref="M26:P26" si="9">D26/$H$31</f>
        <v>3.1100311003110031E-3</v>
      </c>
      <c r="N26" s="22">
        <f t="shared" si="9"/>
        <v>2.7900279002790029E-3</v>
      </c>
      <c r="O26" s="22">
        <f t="shared" si="9"/>
        <v>5.4800548005480053E-3</v>
      </c>
      <c r="P26" s="23">
        <f t="shared" si="9"/>
        <v>8.2700827008270091E-3</v>
      </c>
      <c r="Q26" s="22">
        <f>H26/$H$31</f>
        <v>2.0000200002000021E-2</v>
      </c>
    </row>
    <row r="27" spans="2:20" x14ac:dyDescent="0.3">
      <c r="B27" s="7">
        <v>1</v>
      </c>
      <c r="C27" s="3">
        <v>307</v>
      </c>
      <c r="D27" s="5">
        <v>2282</v>
      </c>
      <c r="E27" s="2">
        <v>2324</v>
      </c>
      <c r="F27" s="2">
        <v>4334</v>
      </c>
      <c r="G27" s="12">
        <v>5953</v>
      </c>
      <c r="H27" s="2">
        <f t="shared" ref="H27:H30" si="10">+SUM(C27:G27)</f>
        <v>15200</v>
      </c>
      <c r="K27" s="7">
        <v>1</v>
      </c>
      <c r="L27" s="24">
        <f t="shared" ref="L27:L30" si="11">C27/$H$31</f>
        <v>3.070030700307003E-3</v>
      </c>
      <c r="M27" s="25">
        <f t="shared" ref="M27:M31" si="12">D27/$H$31</f>
        <v>2.2820228202282022E-2</v>
      </c>
      <c r="N27" s="22">
        <f t="shared" ref="N27:N31" si="13">E27/$H$31</f>
        <v>2.3240232402324024E-2</v>
      </c>
      <c r="O27" s="22">
        <f t="shared" ref="O27:O31" si="14">F27/$H$31</f>
        <v>4.3340433404334043E-2</v>
      </c>
      <c r="P27" s="23">
        <f t="shared" ref="P27:P31" si="15">G27/$H$31</f>
        <v>5.953059530595306E-2</v>
      </c>
      <c r="Q27" s="22">
        <f t="shared" ref="Q27:Q30" si="16">H27/$H$31</f>
        <v>0.15200152001520015</v>
      </c>
    </row>
    <row r="28" spans="2:20" x14ac:dyDescent="0.3">
      <c r="B28" s="7">
        <v>0.9</v>
      </c>
      <c r="C28" s="3">
        <v>338</v>
      </c>
      <c r="D28" s="2">
        <v>2293</v>
      </c>
      <c r="E28" s="5">
        <v>2351</v>
      </c>
      <c r="F28" s="2">
        <v>4559</v>
      </c>
      <c r="G28" s="12">
        <v>5859</v>
      </c>
      <c r="H28" s="2">
        <f t="shared" si="10"/>
        <v>15400</v>
      </c>
      <c r="K28" s="7">
        <v>0.9</v>
      </c>
      <c r="L28" s="24">
        <f t="shared" si="11"/>
        <v>3.3800338003380035E-3</v>
      </c>
      <c r="M28" s="22">
        <f t="shared" si="12"/>
        <v>2.2930229302293024E-2</v>
      </c>
      <c r="N28" s="25">
        <f t="shared" si="13"/>
        <v>2.3510235102351024E-2</v>
      </c>
      <c r="O28" s="22">
        <f t="shared" si="14"/>
        <v>4.5590455904559048E-2</v>
      </c>
      <c r="P28" s="23">
        <f t="shared" si="15"/>
        <v>5.8590585905859062E-2</v>
      </c>
      <c r="Q28" s="22">
        <f t="shared" si="16"/>
        <v>0.15400154001540015</v>
      </c>
    </row>
    <row r="29" spans="2:20" x14ac:dyDescent="0.3">
      <c r="B29" s="7">
        <v>0.8</v>
      </c>
      <c r="C29" s="3">
        <v>553</v>
      </c>
      <c r="D29" s="2">
        <v>4310</v>
      </c>
      <c r="E29" s="2">
        <v>4320</v>
      </c>
      <c r="F29" s="5">
        <v>8187</v>
      </c>
      <c r="G29" s="12">
        <v>11129</v>
      </c>
      <c r="H29" s="2">
        <f t="shared" si="10"/>
        <v>28499</v>
      </c>
      <c r="K29" s="7">
        <v>0.8</v>
      </c>
      <c r="L29" s="24">
        <f t="shared" si="11"/>
        <v>5.530055300553006E-3</v>
      </c>
      <c r="M29" s="22">
        <f t="shared" si="12"/>
        <v>4.310043100431004E-2</v>
      </c>
      <c r="N29" s="22">
        <f t="shared" si="13"/>
        <v>4.3200432004320041E-2</v>
      </c>
      <c r="O29" s="25">
        <f t="shared" si="14"/>
        <v>8.1870818708187076E-2</v>
      </c>
      <c r="P29" s="23">
        <f t="shared" si="15"/>
        <v>0.11129111291112911</v>
      </c>
      <c r="Q29" s="22">
        <f t="shared" si="16"/>
        <v>0.28499284992849927</v>
      </c>
    </row>
    <row r="30" spans="2:20" x14ac:dyDescent="0.3">
      <c r="B30" s="7">
        <v>0</v>
      </c>
      <c r="C30" s="4">
        <v>823</v>
      </c>
      <c r="D30" s="8">
        <v>5898</v>
      </c>
      <c r="E30" s="8">
        <v>5914</v>
      </c>
      <c r="F30" s="8">
        <v>11052</v>
      </c>
      <c r="G30" s="13">
        <v>15213</v>
      </c>
      <c r="H30" s="2">
        <f t="shared" si="10"/>
        <v>38900</v>
      </c>
      <c r="K30" s="7">
        <v>0</v>
      </c>
      <c r="L30" s="26">
        <f t="shared" si="11"/>
        <v>8.2300823008230085E-3</v>
      </c>
      <c r="M30" s="27">
        <f t="shared" si="12"/>
        <v>5.8980589805898057E-2</v>
      </c>
      <c r="N30" s="27">
        <f t="shared" si="13"/>
        <v>5.9140591405914059E-2</v>
      </c>
      <c r="O30" s="27">
        <f t="shared" si="14"/>
        <v>0.11052110521105211</v>
      </c>
      <c r="P30" s="28">
        <f t="shared" si="15"/>
        <v>0.15213152131521315</v>
      </c>
      <c r="Q30" s="22">
        <f t="shared" si="16"/>
        <v>0.3890038900389004</v>
      </c>
    </row>
    <row r="31" spans="2:20" x14ac:dyDescent="0.3">
      <c r="B31" s="9" t="s">
        <v>6</v>
      </c>
      <c r="C31" s="10">
        <f t="shared" ref="C31:H31" si="17">+SUM(C26:C30)</f>
        <v>2056</v>
      </c>
      <c r="D31" s="10">
        <f t="shared" si="17"/>
        <v>15094</v>
      </c>
      <c r="E31" s="10">
        <f t="shared" si="17"/>
        <v>15188</v>
      </c>
      <c r="F31" s="10">
        <f t="shared" si="17"/>
        <v>28680</v>
      </c>
      <c r="G31" s="14">
        <f t="shared" si="17"/>
        <v>38981</v>
      </c>
      <c r="H31" s="11">
        <f t="shared" si="17"/>
        <v>99999</v>
      </c>
      <c r="K31" s="9" t="s">
        <v>2</v>
      </c>
      <c r="L31" s="29">
        <f>C31/$H$31</f>
        <v>2.0560205602056021E-2</v>
      </c>
      <c r="M31" s="29">
        <f t="shared" si="12"/>
        <v>0.15094150941509415</v>
      </c>
      <c r="N31" s="29">
        <f t="shared" si="13"/>
        <v>0.15188151881518816</v>
      </c>
      <c r="O31" s="29">
        <f t="shared" si="14"/>
        <v>0.28680286802868027</v>
      </c>
      <c r="P31" s="29">
        <f t="shared" si="15"/>
        <v>0.38981389813898137</v>
      </c>
      <c r="Q31" s="30">
        <f>+SUM(Q26:Q30)</f>
        <v>1</v>
      </c>
    </row>
    <row r="33" spans="11:17" x14ac:dyDescent="0.3">
      <c r="K33" s="34" t="s">
        <v>7</v>
      </c>
      <c r="L33" s="34"/>
      <c r="M33" s="31">
        <f>SUM(L27:L30,M28:M30,N29:N30,O30)</f>
        <v>0.35808358083580838</v>
      </c>
      <c r="O33" s="34" t="s">
        <v>8</v>
      </c>
      <c r="P33" s="34"/>
      <c r="Q33" s="31">
        <f>SUM(M26:P26,N27:P27,O28:P28,P29)</f>
        <v>0.36123361233612339</v>
      </c>
    </row>
  </sheetData>
  <mergeCells count="10">
    <mergeCell ref="K33:L33"/>
    <mergeCell ref="O33:P33"/>
    <mergeCell ref="B19:Q20"/>
    <mergeCell ref="B2:Q3"/>
    <mergeCell ref="B6:H7"/>
    <mergeCell ref="K6:Q7"/>
    <mergeCell ref="K16:L16"/>
    <mergeCell ref="O16:P16"/>
    <mergeCell ref="B23:H24"/>
    <mergeCell ref="K23:Q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di Francesco</dc:creator>
  <cp:lastModifiedBy>Tommaso di Francesco</cp:lastModifiedBy>
  <dcterms:created xsi:type="dcterms:W3CDTF">2022-03-17T12:16:27Z</dcterms:created>
  <dcterms:modified xsi:type="dcterms:W3CDTF">2022-03-21T10:30:37Z</dcterms:modified>
</cp:coreProperties>
</file>